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8_{2657F288-89EA-424E-946E-AF2C6ED88F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ecutive and council" sheetId="1" r:id="rId1"/>
    <sheet name="Finance and administration" sheetId="2" r:id="rId2"/>
    <sheet name="Internal audit" sheetId="3" r:id="rId3"/>
    <sheet name="Community and social services" sheetId="4" r:id="rId4"/>
    <sheet name="Sport and recreation" sheetId="5" r:id="rId5"/>
    <sheet name="Public safety" sheetId="6" r:id="rId6"/>
    <sheet name="Housing" sheetId="7" r:id="rId7"/>
    <sheet name="Health" sheetId="8" r:id="rId8"/>
    <sheet name="Planning and development" sheetId="9" r:id="rId9"/>
    <sheet name="Road transport" sheetId="10" r:id="rId10"/>
    <sheet name="Environmental protection" sheetId="11" r:id="rId11"/>
    <sheet name="Energy sources" sheetId="12" r:id="rId12"/>
    <sheet name="Water management" sheetId="13" r:id="rId13"/>
    <sheet name="Waste water management" sheetId="14" r:id="rId14"/>
    <sheet name="Waste management" sheetId="15" r:id="rId15"/>
    <sheet name="Other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9" i="16" l="1"/>
  <c r="R339" i="16"/>
  <c r="T339" i="16" s="1"/>
  <c r="Q339" i="16"/>
  <c r="P339" i="16"/>
  <c r="O339" i="16"/>
  <c r="L339" i="16"/>
  <c r="J339" i="16"/>
  <c r="H339" i="16"/>
  <c r="F339" i="16"/>
  <c r="N339" i="16" s="1"/>
  <c r="E339" i="16"/>
  <c r="D339" i="16"/>
  <c r="S338" i="16"/>
  <c r="T338" i="16" s="1"/>
  <c r="R338" i="16"/>
  <c r="Q338" i="16"/>
  <c r="P338" i="16"/>
  <c r="L338" i="16"/>
  <c r="J338" i="16"/>
  <c r="H338" i="16"/>
  <c r="I338" i="16" s="1"/>
  <c r="F338" i="16"/>
  <c r="E338" i="16"/>
  <c r="D338" i="16"/>
  <c r="S337" i="16"/>
  <c r="R337" i="16"/>
  <c r="Q337" i="16"/>
  <c r="P337" i="16"/>
  <c r="U337" i="16" s="1"/>
  <c r="L337" i="16"/>
  <c r="J337" i="16"/>
  <c r="K337" i="16" s="1"/>
  <c r="I337" i="16"/>
  <c r="H337" i="16"/>
  <c r="F337" i="16"/>
  <c r="E337" i="16"/>
  <c r="D337" i="16"/>
  <c r="G337" i="16" s="1"/>
  <c r="U336" i="16"/>
  <c r="T336" i="16"/>
  <c r="N336" i="16"/>
  <c r="O336" i="16" s="1"/>
  <c r="M336" i="16"/>
  <c r="K336" i="16"/>
  <c r="I336" i="16"/>
  <c r="G336" i="16"/>
  <c r="U335" i="16"/>
  <c r="T335" i="16"/>
  <c r="O335" i="16"/>
  <c r="N335" i="16"/>
  <c r="M335" i="16"/>
  <c r="K335" i="16"/>
  <c r="I335" i="16"/>
  <c r="G335" i="16"/>
  <c r="U334" i="16"/>
  <c r="T334" i="16"/>
  <c r="N334" i="16"/>
  <c r="O334" i="16" s="1"/>
  <c r="M334" i="16"/>
  <c r="K334" i="16"/>
  <c r="I334" i="16"/>
  <c r="G334" i="16"/>
  <c r="U333" i="16"/>
  <c r="T333" i="16"/>
  <c r="N333" i="16"/>
  <c r="O333" i="16" s="1"/>
  <c r="M333" i="16"/>
  <c r="K333" i="16"/>
  <c r="I333" i="16"/>
  <c r="G333" i="16"/>
  <c r="S332" i="16"/>
  <c r="R332" i="16"/>
  <c r="T332" i="16" s="1"/>
  <c r="Q332" i="16"/>
  <c r="P332" i="16"/>
  <c r="L332" i="16"/>
  <c r="J332" i="16"/>
  <c r="H332" i="16"/>
  <c r="I332" i="16" s="1"/>
  <c r="F332" i="16"/>
  <c r="E332" i="16"/>
  <c r="D332" i="16"/>
  <c r="G332" i="16" s="1"/>
  <c r="U331" i="16"/>
  <c r="T331" i="16"/>
  <c r="N331" i="16"/>
  <c r="O331" i="16" s="1"/>
  <c r="M331" i="16"/>
  <c r="K331" i="16"/>
  <c r="I331" i="16"/>
  <c r="G331" i="16"/>
  <c r="U330" i="16"/>
  <c r="T330" i="16"/>
  <c r="O330" i="16"/>
  <c r="N330" i="16"/>
  <c r="M330" i="16"/>
  <c r="K330" i="16"/>
  <c r="I330" i="16"/>
  <c r="G330" i="16"/>
  <c r="U329" i="16"/>
  <c r="T329" i="16"/>
  <c r="N329" i="16"/>
  <c r="O329" i="16" s="1"/>
  <c r="M329" i="16"/>
  <c r="K329" i="16"/>
  <c r="I329" i="16"/>
  <c r="G329" i="16"/>
  <c r="U328" i="16"/>
  <c r="T328" i="16"/>
  <c r="O328" i="16"/>
  <c r="N328" i="16"/>
  <c r="M328" i="16"/>
  <c r="K328" i="16"/>
  <c r="I328" i="16"/>
  <c r="G328" i="16"/>
  <c r="U327" i="16"/>
  <c r="T327" i="16"/>
  <c r="N327" i="16"/>
  <c r="O327" i="16" s="1"/>
  <c r="M327" i="16"/>
  <c r="K327" i="16"/>
  <c r="I327" i="16"/>
  <c r="G327" i="16"/>
  <c r="U326" i="16"/>
  <c r="T326" i="16"/>
  <c r="N326" i="16"/>
  <c r="O326" i="16" s="1"/>
  <c r="M326" i="16"/>
  <c r="K326" i="16"/>
  <c r="I326" i="16"/>
  <c r="G326" i="16"/>
  <c r="U325" i="16"/>
  <c r="T325" i="16"/>
  <c r="N325" i="16"/>
  <c r="O325" i="16" s="1"/>
  <c r="M325" i="16"/>
  <c r="K325" i="16"/>
  <c r="I325" i="16"/>
  <c r="G325" i="16"/>
  <c r="U324" i="16"/>
  <c r="T324" i="16"/>
  <c r="O324" i="16"/>
  <c r="N324" i="16"/>
  <c r="M324" i="16"/>
  <c r="K324" i="16"/>
  <c r="I324" i="16"/>
  <c r="G324" i="16"/>
  <c r="U323" i="16"/>
  <c r="S323" i="16"/>
  <c r="R323" i="16"/>
  <c r="T323" i="16" s="1"/>
  <c r="Q323" i="16"/>
  <c r="P323" i="16"/>
  <c r="L323" i="16"/>
  <c r="J323" i="16"/>
  <c r="H323" i="16"/>
  <c r="F323" i="16"/>
  <c r="E323" i="16"/>
  <c r="D323" i="16"/>
  <c r="U322" i="16"/>
  <c r="T322" i="16"/>
  <c r="O322" i="16"/>
  <c r="N322" i="16"/>
  <c r="M322" i="16"/>
  <c r="K322" i="16"/>
  <c r="I322" i="16"/>
  <c r="G322" i="16"/>
  <c r="U321" i="16"/>
  <c r="T321" i="16"/>
  <c r="N321" i="16"/>
  <c r="O321" i="16" s="1"/>
  <c r="M321" i="16"/>
  <c r="K321" i="16"/>
  <c r="I321" i="16"/>
  <c r="G321" i="16"/>
  <c r="U320" i="16"/>
  <c r="T320" i="16"/>
  <c r="O320" i="16"/>
  <c r="N320" i="16"/>
  <c r="M320" i="16"/>
  <c r="K320" i="16"/>
  <c r="I320" i="16"/>
  <c r="G320" i="16"/>
  <c r="U319" i="16"/>
  <c r="T319" i="16"/>
  <c r="N319" i="16"/>
  <c r="O319" i="16" s="1"/>
  <c r="M319" i="16"/>
  <c r="K319" i="16"/>
  <c r="I319" i="16"/>
  <c r="G319" i="16"/>
  <c r="U318" i="16"/>
  <c r="T318" i="16"/>
  <c r="N318" i="16"/>
  <c r="O318" i="16" s="1"/>
  <c r="M318" i="16"/>
  <c r="K318" i="16"/>
  <c r="I318" i="16"/>
  <c r="G318" i="16"/>
  <c r="S317" i="16"/>
  <c r="R317" i="16"/>
  <c r="T317" i="16" s="1"/>
  <c r="Q317" i="16"/>
  <c r="P317" i="16"/>
  <c r="L317" i="16"/>
  <c r="J317" i="16"/>
  <c r="I317" i="16"/>
  <c r="H317" i="16"/>
  <c r="F317" i="16"/>
  <c r="E317" i="16"/>
  <c r="M317" i="16" s="1"/>
  <c r="D317" i="16"/>
  <c r="U316" i="16"/>
  <c r="T316" i="16"/>
  <c r="N316" i="16"/>
  <c r="O316" i="16" s="1"/>
  <c r="M316" i="16"/>
  <c r="K316" i="16"/>
  <c r="I316" i="16"/>
  <c r="G316" i="16"/>
  <c r="U315" i="16"/>
  <c r="T315" i="16"/>
  <c r="O315" i="16"/>
  <c r="N315" i="16"/>
  <c r="M315" i="16"/>
  <c r="K315" i="16"/>
  <c r="I315" i="16"/>
  <c r="G315" i="16"/>
  <c r="U314" i="16"/>
  <c r="T314" i="16"/>
  <c r="O314" i="16"/>
  <c r="N314" i="16"/>
  <c r="M314" i="16"/>
  <c r="K314" i="16"/>
  <c r="I314" i="16"/>
  <c r="G314" i="16"/>
  <c r="U313" i="16"/>
  <c r="T313" i="16"/>
  <c r="O313" i="16"/>
  <c r="N313" i="16"/>
  <c r="M313" i="16"/>
  <c r="K313" i="16"/>
  <c r="I313" i="16"/>
  <c r="G313" i="16"/>
  <c r="U312" i="16"/>
  <c r="T312" i="16"/>
  <c r="O312" i="16"/>
  <c r="N312" i="16"/>
  <c r="M312" i="16"/>
  <c r="K312" i="16"/>
  <c r="I312" i="16"/>
  <c r="G312" i="16"/>
  <c r="U311" i="16"/>
  <c r="T311" i="16"/>
  <c r="O311" i="16"/>
  <c r="N311" i="16"/>
  <c r="M311" i="16"/>
  <c r="K311" i="16"/>
  <c r="I311" i="16"/>
  <c r="G311" i="16"/>
  <c r="S310" i="16"/>
  <c r="R310" i="16"/>
  <c r="Q310" i="16"/>
  <c r="P310" i="16"/>
  <c r="U310" i="16" s="1"/>
  <c r="L310" i="16"/>
  <c r="J310" i="16"/>
  <c r="H310" i="16"/>
  <c r="I310" i="16" s="1"/>
  <c r="F310" i="16"/>
  <c r="E310" i="16"/>
  <c r="D310" i="16"/>
  <c r="U309" i="16"/>
  <c r="T309" i="16"/>
  <c r="N309" i="16"/>
  <c r="O309" i="16" s="1"/>
  <c r="M309" i="16"/>
  <c r="K309" i="16"/>
  <c r="I309" i="16"/>
  <c r="G309" i="16"/>
  <c r="U308" i="16"/>
  <c r="T308" i="16"/>
  <c r="N308" i="16"/>
  <c r="O308" i="16" s="1"/>
  <c r="M308" i="16"/>
  <c r="K308" i="16"/>
  <c r="I308" i="16"/>
  <c r="G308" i="16"/>
  <c r="U307" i="16"/>
  <c r="T307" i="16"/>
  <c r="O307" i="16"/>
  <c r="N307" i="16"/>
  <c r="M307" i="16"/>
  <c r="K307" i="16"/>
  <c r="I307" i="16"/>
  <c r="G307" i="16"/>
  <c r="U306" i="16"/>
  <c r="T306" i="16"/>
  <c r="O306" i="16"/>
  <c r="N306" i="16"/>
  <c r="M306" i="16"/>
  <c r="K306" i="16"/>
  <c r="I306" i="16"/>
  <c r="G306" i="16"/>
  <c r="U305" i="16"/>
  <c r="T305" i="16"/>
  <c r="O305" i="16"/>
  <c r="N305" i="16"/>
  <c r="M305" i="16"/>
  <c r="K305" i="16"/>
  <c r="I305" i="16"/>
  <c r="G305" i="16"/>
  <c r="U304" i="16"/>
  <c r="T304" i="16"/>
  <c r="O304" i="16"/>
  <c r="N304" i="16"/>
  <c r="M304" i="16"/>
  <c r="K304" i="16"/>
  <c r="I304" i="16"/>
  <c r="G304" i="16"/>
  <c r="S303" i="16"/>
  <c r="R303" i="16"/>
  <c r="Q303" i="16"/>
  <c r="P303" i="16"/>
  <c r="L303" i="16"/>
  <c r="U303" i="16" s="1"/>
  <c r="J303" i="16"/>
  <c r="H303" i="16"/>
  <c r="F303" i="16"/>
  <c r="N303" i="16" s="1"/>
  <c r="E303" i="16"/>
  <c r="D303" i="16"/>
  <c r="I303" i="16" s="1"/>
  <c r="U302" i="16"/>
  <c r="T302" i="16"/>
  <c r="N302" i="16"/>
  <c r="O302" i="16" s="1"/>
  <c r="M302" i="16"/>
  <c r="K302" i="16"/>
  <c r="I302" i="16"/>
  <c r="G302" i="16"/>
  <c r="U299" i="16"/>
  <c r="S299" i="16"/>
  <c r="R299" i="16"/>
  <c r="T299" i="16" s="1"/>
  <c r="Q299" i="16"/>
  <c r="P299" i="16"/>
  <c r="L299" i="16"/>
  <c r="J299" i="16"/>
  <c r="H299" i="16"/>
  <c r="F299" i="16"/>
  <c r="N299" i="16" s="1"/>
  <c r="E299" i="16"/>
  <c r="D299" i="16"/>
  <c r="S298" i="16"/>
  <c r="T298" i="16" s="1"/>
  <c r="R298" i="16"/>
  <c r="Q298" i="16"/>
  <c r="P298" i="16"/>
  <c r="L298" i="16"/>
  <c r="J298" i="16"/>
  <c r="I298" i="16"/>
  <c r="H298" i="16"/>
  <c r="F298" i="16"/>
  <c r="N298" i="16" s="1"/>
  <c r="E298" i="16"/>
  <c r="M298" i="16" s="1"/>
  <c r="D298" i="16"/>
  <c r="G298" i="16" s="1"/>
  <c r="U297" i="16"/>
  <c r="T297" i="16"/>
  <c r="O297" i="16"/>
  <c r="N297" i="16"/>
  <c r="M297" i="16"/>
  <c r="K297" i="16"/>
  <c r="I297" i="16"/>
  <c r="G297" i="16"/>
  <c r="U296" i="16"/>
  <c r="T296" i="16"/>
  <c r="O296" i="16"/>
  <c r="N296" i="16"/>
  <c r="M296" i="16"/>
  <c r="K296" i="16"/>
  <c r="I296" i="16"/>
  <c r="G296" i="16"/>
  <c r="U295" i="16"/>
  <c r="T295" i="16"/>
  <c r="O295" i="16"/>
  <c r="N295" i="16"/>
  <c r="M295" i="16"/>
  <c r="K295" i="16"/>
  <c r="I295" i="16"/>
  <c r="G295" i="16"/>
  <c r="U294" i="16"/>
  <c r="T294" i="16"/>
  <c r="O294" i="16"/>
  <c r="N294" i="16"/>
  <c r="M294" i="16"/>
  <c r="K294" i="16"/>
  <c r="I294" i="16"/>
  <c r="G294" i="16"/>
  <c r="U293" i="16"/>
  <c r="T293" i="16"/>
  <c r="N293" i="16"/>
  <c r="O293" i="16" s="1"/>
  <c r="M293" i="16"/>
  <c r="K293" i="16"/>
  <c r="I293" i="16"/>
  <c r="G293" i="16"/>
  <c r="S292" i="16"/>
  <c r="R292" i="16"/>
  <c r="T292" i="16" s="1"/>
  <c r="Q292" i="16"/>
  <c r="P292" i="16"/>
  <c r="L292" i="16"/>
  <c r="J292" i="16"/>
  <c r="H292" i="16"/>
  <c r="F292" i="16"/>
  <c r="E292" i="16"/>
  <c r="D292" i="16"/>
  <c r="I292" i="16" s="1"/>
  <c r="U291" i="16"/>
  <c r="T291" i="16"/>
  <c r="N291" i="16"/>
  <c r="O291" i="16" s="1"/>
  <c r="M291" i="16"/>
  <c r="K291" i="16"/>
  <c r="I291" i="16"/>
  <c r="G291" i="16"/>
  <c r="U290" i="16"/>
  <c r="T290" i="16"/>
  <c r="N290" i="16"/>
  <c r="O290" i="16" s="1"/>
  <c r="M290" i="16"/>
  <c r="K290" i="16"/>
  <c r="I290" i="16"/>
  <c r="G290" i="16"/>
  <c r="U289" i="16"/>
  <c r="T289" i="16"/>
  <c r="O289" i="16"/>
  <c r="N289" i="16"/>
  <c r="M289" i="16"/>
  <c r="K289" i="16"/>
  <c r="I289" i="16"/>
  <c r="G289" i="16"/>
  <c r="U288" i="16"/>
  <c r="T288" i="16"/>
  <c r="O288" i="16"/>
  <c r="N288" i="16"/>
  <c r="M288" i="16"/>
  <c r="K288" i="16"/>
  <c r="I288" i="16"/>
  <c r="G288" i="16"/>
  <c r="U287" i="16"/>
  <c r="T287" i="16"/>
  <c r="O287" i="16"/>
  <c r="N287" i="16"/>
  <c r="M287" i="16"/>
  <c r="K287" i="16"/>
  <c r="I287" i="16"/>
  <c r="G287" i="16"/>
  <c r="U286" i="16"/>
  <c r="T286" i="16"/>
  <c r="N286" i="16"/>
  <c r="O286" i="16" s="1"/>
  <c r="M286" i="16"/>
  <c r="K286" i="16"/>
  <c r="I286" i="16"/>
  <c r="G286" i="16"/>
  <c r="S285" i="16"/>
  <c r="R285" i="16"/>
  <c r="Q285" i="16"/>
  <c r="P285" i="16"/>
  <c r="L285" i="16"/>
  <c r="U285" i="16" s="1"/>
  <c r="J285" i="16"/>
  <c r="H285" i="16"/>
  <c r="F285" i="16"/>
  <c r="E285" i="16"/>
  <c r="D285" i="16"/>
  <c r="I285" i="16" s="1"/>
  <c r="U284" i="16"/>
  <c r="T284" i="16"/>
  <c r="O284" i="16"/>
  <c r="N284" i="16"/>
  <c r="M284" i="16"/>
  <c r="K284" i="16"/>
  <c r="I284" i="16"/>
  <c r="G284" i="16"/>
  <c r="U283" i="16"/>
  <c r="T283" i="16"/>
  <c r="O283" i="16"/>
  <c r="N283" i="16"/>
  <c r="M283" i="16"/>
  <c r="K283" i="16"/>
  <c r="I283" i="16"/>
  <c r="G283" i="16"/>
  <c r="U282" i="16"/>
  <c r="T282" i="16"/>
  <c r="N282" i="16"/>
  <c r="O282" i="16" s="1"/>
  <c r="M282" i="16"/>
  <c r="K282" i="16"/>
  <c r="I282" i="16"/>
  <c r="G282" i="16"/>
  <c r="U281" i="16"/>
  <c r="T281" i="16"/>
  <c r="O281" i="16"/>
  <c r="N281" i="16"/>
  <c r="M281" i="16"/>
  <c r="K281" i="16"/>
  <c r="I281" i="16"/>
  <c r="G281" i="16"/>
  <c r="U280" i="16"/>
  <c r="T280" i="16"/>
  <c r="O280" i="16"/>
  <c r="N280" i="16"/>
  <c r="M280" i="16"/>
  <c r="K280" i="16"/>
  <c r="I280" i="16"/>
  <c r="G280" i="16"/>
  <c r="U279" i="16"/>
  <c r="T279" i="16"/>
  <c r="O279" i="16"/>
  <c r="N279" i="16"/>
  <c r="M279" i="16"/>
  <c r="K279" i="16"/>
  <c r="I279" i="16"/>
  <c r="G279" i="16"/>
  <c r="U278" i="16"/>
  <c r="T278" i="16"/>
  <c r="N278" i="16"/>
  <c r="O278" i="16" s="1"/>
  <c r="M278" i="16"/>
  <c r="K278" i="16"/>
  <c r="I278" i="16"/>
  <c r="G278" i="16"/>
  <c r="U277" i="16"/>
  <c r="T277" i="16"/>
  <c r="O277" i="16"/>
  <c r="N277" i="16"/>
  <c r="M277" i="16"/>
  <c r="K277" i="16"/>
  <c r="I277" i="16"/>
  <c r="G277" i="16"/>
  <c r="U276" i="16"/>
  <c r="T276" i="16"/>
  <c r="O276" i="16"/>
  <c r="N276" i="16"/>
  <c r="M276" i="16"/>
  <c r="K276" i="16"/>
  <c r="I276" i="16"/>
  <c r="G276" i="16"/>
  <c r="S275" i="16"/>
  <c r="R275" i="16"/>
  <c r="T275" i="16" s="1"/>
  <c r="Q275" i="16"/>
  <c r="P275" i="16"/>
  <c r="L275" i="16"/>
  <c r="U275" i="16" s="1"/>
  <c r="J275" i="16"/>
  <c r="H275" i="16"/>
  <c r="F275" i="16"/>
  <c r="E275" i="16"/>
  <c r="D275" i="16"/>
  <c r="U274" i="16"/>
  <c r="T274" i="16"/>
  <c r="N274" i="16"/>
  <c r="O274" i="16" s="1"/>
  <c r="M274" i="16"/>
  <c r="K274" i="16"/>
  <c r="I274" i="16"/>
  <c r="G274" i="16"/>
  <c r="U273" i="16"/>
  <c r="T273" i="16"/>
  <c r="O273" i="16"/>
  <c r="N273" i="16"/>
  <c r="M273" i="16"/>
  <c r="K273" i="16"/>
  <c r="I273" i="16"/>
  <c r="G273" i="16"/>
  <c r="U272" i="16"/>
  <c r="T272" i="16"/>
  <c r="O272" i="16"/>
  <c r="N272" i="16"/>
  <c r="M272" i="16"/>
  <c r="K272" i="16"/>
  <c r="I272" i="16"/>
  <c r="G272" i="16"/>
  <c r="U271" i="16"/>
  <c r="T271" i="16"/>
  <c r="N271" i="16"/>
  <c r="O271" i="16" s="1"/>
  <c r="M271" i="16"/>
  <c r="K271" i="16"/>
  <c r="I271" i="16"/>
  <c r="G271" i="16"/>
  <c r="U270" i="16"/>
  <c r="T270" i="16"/>
  <c r="O270" i="16"/>
  <c r="N270" i="16"/>
  <c r="M270" i="16"/>
  <c r="K270" i="16"/>
  <c r="I270" i="16"/>
  <c r="G270" i="16"/>
  <c r="U269" i="16"/>
  <c r="T269" i="16"/>
  <c r="O269" i="16"/>
  <c r="N269" i="16"/>
  <c r="M269" i="16"/>
  <c r="K269" i="16"/>
  <c r="I269" i="16"/>
  <c r="G269" i="16"/>
  <c r="U268" i="16"/>
  <c r="T268" i="16"/>
  <c r="N268" i="16"/>
  <c r="O268" i="16" s="1"/>
  <c r="M268" i="16"/>
  <c r="K268" i="16"/>
  <c r="I268" i="16"/>
  <c r="G268" i="16"/>
  <c r="S267" i="16"/>
  <c r="R267" i="16"/>
  <c r="T267" i="16" s="1"/>
  <c r="Q267" i="16"/>
  <c r="P267" i="16"/>
  <c r="U267" i="16" s="1"/>
  <c r="L267" i="16"/>
  <c r="J267" i="16"/>
  <c r="I267" i="16"/>
  <c r="H267" i="16"/>
  <c r="F267" i="16"/>
  <c r="E267" i="16"/>
  <c r="O267" i="16" s="1"/>
  <c r="D267" i="16"/>
  <c r="G267" i="16" s="1"/>
  <c r="U266" i="16"/>
  <c r="T266" i="16"/>
  <c r="O266" i="16"/>
  <c r="N266" i="16"/>
  <c r="M266" i="16"/>
  <c r="K266" i="16"/>
  <c r="I266" i="16"/>
  <c r="G266" i="16"/>
  <c r="U265" i="16"/>
  <c r="T265" i="16"/>
  <c r="O265" i="16"/>
  <c r="N265" i="16"/>
  <c r="M265" i="16"/>
  <c r="K265" i="16"/>
  <c r="I265" i="16"/>
  <c r="G265" i="16"/>
  <c r="U264" i="16"/>
  <c r="T264" i="16"/>
  <c r="O264" i="16"/>
  <c r="N264" i="16"/>
  <c r="M264" i="16"/>
  <c r="K264" i="16"/>
  <c r="I264" i="16"/>
  <c r="G264" i="16"/>
  <c r="U263" i="16"/>
  <c r="T263" i="16"/>
  <c r="O263" i="16"/>
  <c r="N263" i="16"/>
  <c r="M263" i="16"/>
  <c r="K263" i="16"/>
  <c r="I263" i="16"/>
  <c r="G263" i="16"/>
  <c r="S260" i="16"/>
  <c r="R260" i="16"/>
  <c r="Q260" i="16"/>
  <c r="P260" i="16"/>
  <c r="L260" i="16"/>
  <c r="J260" i="16"/>
  <c r="K260" i="16" s="1"/>
  <c r="H260" i="16"/>
  <c r="I260" i="16" s="1"/>
  <c r="F260" i="16"/>
  <c r="E260" i="16"/>
  <c r="D260" i="16"/>
  <c r="S259" i="16"/>
  <c r="R259" i="16"/>
  <c r="T259" i="16" s="1"/>
  <c r="Q259" i="16"/>
  <c r="P259" i="16"/>
  <c r="U259" i="16" s="1"/>
  <c r="M259" i="16"/>
  <c r="L259" i="16"/>
  <c r="J259" i="16"/>
  <c r="H259" i="16"/>
  <c r="I259" i="16" s="1"/>
  <c r="F259" i="16"/>
  <c r="E259" i="16"/>
  <c r="D259" i="16"/>
  <c r="G259" i="16" s="1"/>
  <c r="U258" i="16"/>
  <c r="T258" i="16"/>
  <c r="O258" i="16"/>
  <c r="N258" i="16"/>
  <c r="M258" i="16"/>
  <c r="K258" i="16"/>
  <c r="I258" i="16"/>
  <c r="G258" i="16"/>
  <c r="U257" i="16"/>
  <c r="T257" i="16"/>
  <c r="N257" i="16"/>
  <c r="O257" i="16" s="1"/>
  <c r="M257" i="16"/>
  <c r="K257" i="16"/>
  <c r="I257" i="16"/>
  <c r="G257" i="16"/>
  <c r="U256" i="16"/>
  <c r="T256" i="16"/>
  <c r="O256" i="16"/>
  <c r="N256" i="16"/>
  <c r="M256" i="16"/>
  <c r="K256" i="16"/>
  <c r="I256" i="16"/>
  <c r="G256" i="16"/>
  <c r="U255" i="16"/>
  <c r="T255" i="16"/>
  <c r="N255" i="16"/>
  <c r="O255" i="16" s="1"/>
  <c r="M255" i="16"/>
  <c r="K255" i="16"/>
  <c r="I255" i="16"/>
  <c r="G255" i="16"/>
  <c r="S254" i="16"/>
  <c r="R254" i="16"/>
  <c r="Q254" i="16"/>
  <c r="P254" i="16"/>
  <c r="L254" i="16"/>
  <c r="J254" i="16"/>
  <c r="H254" i="16"/>
  <c r="F254" i="16"/>
  <c r="E254" i="16"/>
  <c r="M254" i="16" s="1"/>
  <c r="D254" i="16"/>
  <c r="U253" i="16"/>
  <c r="T253" i="16"/>
  <c r="O253" i="16"/>
  <c r="N253" i="16"/>
  <c r="M253" i="16"/>
  <c r="K253" i="16"/>
  <c r="I253" i="16"/>
  <c r="G253" i="16"/>
  <c r="U252" i="16"/>
  <c r="T252" i="16"/>
  <c r="N252" i="16"/>
  <c r="O252" i="16" s="1"/>
  <c r="M252" i="16"/>
  <c r="K252" i="16"/>
  <c r="I252" i="16"/>
  <c r="G252" i="16"/>
  <c r="U251" i="16"/>
  <c r="T251" i="16"/>
  <c r="O251" i="16"/>
  <c r="N251" i="16"/>
  <c r="M251" i="16"/>
  <c r="K251" i="16"/>
  <c r="I251" i="16"/>
  <c r="G251" i="16"/>
  <c r="U250" i="16"/>
  <c r="T250" i="16"/>
  <c r="N250" i="16"/>
  <c r="O250" i="16" s="1"/>
  <c r="M250" i="16"/>
  <c r="K250" i="16"/>
  <c r="I250" i="16"/>
  <c r="G250" i="16"/>
  <c r="U249" i="16"/>
  <c r="T249" i="16"/>
  <c r="N249" i="16"/>
  <c r="O249" i="16" s="1"/>
  <c r="M249" i="16"/>
  <c r="K249" i="16"/>
  <c r="I249" i="16"/>
  <c r="G249" i="16"/>
  <c r="U248" i="16"/>
  <c r="T248" i="16"/>
  <c r="O248" i="16"/>
  <c r="N248" i="16"/>
  <c r="M248" i="16"/>
  <c r="K248" i="16"/>
  <c r="I248" i="16"/>
  <c r="G248" i="16"/>
  <c r="S247" i="16"/>
  <c r="R247" i="16"/>
  <c r="T247" i="16" s="1"/>
  <c r="Q247" i="16"/>
  <c r="P247" i="16"/>
  <c r="L247" i="16"/>
  <c r="U247" i="16" s="1"/>
  <c r="J247" i="16"/>
  <c r="I247" i="16"/>
  <c r="H247" i="16"/>
  <c r="F247" i="16"/>
  <c r="E247" i="16"/>
  <c r="D247" i="16"/>
  <c r="G247" i="16" s="1"/>
  <c r="U246" i="16"/>
  <c r="T246" i="16"/>
  <c r="O246" i="16"/>
  <c r="N246" i="16"/>
  <c r="M246" i="16"/>
  <c r="K246" i="16"/>
  <c r="I246" i="16"/>
  <c r="G246" i="16"/>
  <c r="U245" i="16"/>
  <c r="T245" i="16"/>
  <c r="O245" i="16"/>
  <c r="N245" i="16"/>
  <c r="M245" i="16"/>
  <c r="K245" i="16"/>
  <c r="I245" i="16"/>
  <c r="G245" i="16"/>
  <c r="U244" i="16"/>
  <c r="T244" i="16"/>
  <c r="O244" i="16"/>
  <c r="N244" i="16"/>
  <c r="M244" i="16"/>
  <c r="K244" i="16"/>
  <c r="I244" i="16"/>
  <c r="G244" i="16"/>
  <c r="U243" i="16"/>
  <c r="T243" i="16"/>
  <c r="N243" i="16"/>
  <c r="O243" i="16" s="1"/>
  <c r="M243" i="16"/>
  <c r="K243" i="16"/>
  <c r="I243" i="16"/>
  <c r="G243" i="16"/>
  <c r="U242" i="16"/>
  <c r="T242" i="16"/>
  <c r="N242" i="16"/>
  <c r="O242" i="16" s="1"/>
  <c r="M242" i="16"/>
  <c r="K242" i="16"/>
  <c r="I242" i="16"/>
  <c r="G242" i="16"/>
  <c r="U241" i="16"/>
  <c r="T241" i="16"/>
  <c r="O241" i="16"/>
  <c r="N241" i="16"/>
  <c r="M241" i="16"/>
  <c r="K241" i="16"/>
  <c r="I241" i="16"/>
  <c r="G241" i="16"/>
  <c r="S240" i="16"/>
  <c r="R240" i="16"/>
  <c r="Q240" i="16"/>
  <c r="P240" i="16"/>
  <c r="U240" i="16" s="1"/>
  <c r="L240" i="16"/>
  <c r="J240" i="16"/>
  <c r="H240" i="16"/>
  <c r="F240" i="16"/>
  <c r="E240" i="16"/>
  <c r="D240" i="16"/>
  <c r="U239" i="16"/>
  <c r="T239" i="16"/>
  <c r="O239" i="16"/>
  <c r="N239" i="16"/>
  <c r="M239" i="16"/>
  <c r="K239" i="16"/>
  <c r="I239" i="16"/>
  <c r="G239" i="16"/>
  <c r="U238" i="16"/>
  <c r="T238" i="16"/>
  <c r="N238" i="16"/>
  <c r="O238" i="16" s="1"/>
  <c r="M238" i="16"/>
  <c r="K238" i="16"/>
  <c r="I238" i="16"/>
  <c r="G238" i="16"/>
  <c r="U237" i="16"/>
  <c r="T237" i="16"/>
  <c r="O237" i="16"/>
  <c r="N237" i="16"/>
  <c r="M237" i="16"/>
  <c r="K237" i="16"/>
  <c r="I237" i="16"/>
  <c r="G237" i="16"/>
  <c r="U236" i="16"/>
  <c r="T236" i="16"/>
  <c r="N236" i="16"/>
  <c r="O236" i="16" s="1"/>
  <c r="M236" i="16"/>
  <c r="K236" i="16"/>
  <c r="I236" i="16"/>
  <c r="G236" i="16"/>
  <c r="U235" i="16"/>
  <c r="T235" i="16"/>
  <c r="O235" i="16"/>
  <c r="N235" i="16"/>
  <c r="M235" i="16"/>
  <c r="K235" i="16"/>
  <c r="I235" i="16"/>
  <c r="G235" i="16"/>
  <c r="U234" i="16"/>
  <c r="T234" i="16"/>
  <c r="O234" i="16"/>
  <c r="N234" i="16"/>
  <c r="M234" i="16"/>
  <c r="K234" i="16"/>
  <c r="I234" i="16"/>
  <c r="G234" i="16"/>
  <c r="S231" i="16"/>
  <c r="R231" i="16"/>
  <c r="Q231" i="16"/>
  <c r="P231" i="16"/>
  <c r="L231" i="16"/>
  <c r="U231" i="16" s="1"/>
  <c r="J231" i="16"/>
  <c r="H231" i="16"/>
  <c r="I231" i="16" s="1"/>
  <c r="F231" i="16"/>
  <c r="N231" i="16" s="1"/>
  <c r="E231" i="16"/>
  <c r="D231" i="16"/>
  <c r="S230" i="16"/>
  <c r="R230" i="16"/>
  <c r="T230" i="16" s="1"/>
  <c r="Q230" i="16"/>
  <c r="P230" i="16"/>
  <c r="L230" i="16"/>
  <c r="J230" i="16"/>
  <c r="K230" i="16" s="1"/>
  <c r="H230" i="16"/>
  <c r="F230" i="16"/>
  <c r="E230" i="16"/>
  <c r="D230" i="16"/>
  <c r="U229" i="16"/>
  <c r="T229" i="16"/>
  <c r="O229" i="16"/>
  <c r="N229" i="16"/>
  <c r="M229" i="16"/>
  <c r="K229" i="16"/>
  <c r="I229" i="16"/>
  <c r="G229" i="16"/>
  <c r="U228" i="16"/>
  <c r="T228" i="16"/>
  <c r="N228" i="16"/>
  <c r="O228" i="16" s="1"/>
  <c r="M228" i="16"/>
  <c r="K228" i="16"/>
  <c r="I228" i="16"/>
  <c r="G228" i="16"/>
  <c r="U227" i="16"/>
  <c r="T227" i="16"/>
  <c r="O227" i="16"/>
  <c r="N227" i="16"/>
  <c r="M227" i="16"/>
  <c r="K227" i="16"/>
  <c r="I227" i="16"/>
  <c r="G227" i="16"/>
  <c r="U226" i="16"/>
  <c r="T226" i="16"/>
  <c r="N226" i="16"/>
  <c r="O226" i="16" s="1"/>
  <c r="M226" i="16"/>
  <c r="K226" i="16"/>
  <c r="I226" i="16"/>
  <c r="G226" i="16"/>
  <c r="U225" i="16"/>
  <c r="T225" i="16"/>
  <c r="O225" i="16"/>
  <c r="N225" i="16"/>
  <c r="M225" i="16"/>
  <c r="K225" i="16"/>
  <c r="I225" i="16"/>
  <c r="G225" i="16"/>
  <c r="T224" i="16"/>
  <c r="S224" i="16"/>
  <c r="R224" i="16"/>
  <c r="Q224" i="16"/>
  <c r="P224" i="16"/>
  <c r="L224" i="16"/>
  <c r="U224" i="16" s="1"/>
  <c r="J224" i="16"/>
  <c r="H224" i="16"/>
  <c r="F224" i="16"/>
  <c r="E224" i="16"/>
  <c r="D224" i="16"/>
  <c r="G224" i="16" s="1"/>
  <c r="U223" i="16"/>
  <c r="T223" i="16"/>
  <c r="O223" i="16"/>
  <c r="N223" i="16"/>
  <c r="M223" i="16"/>
  <c r="K223" i="16"/>
  <c r="I223" i="16"/>
  <c r="G223" i="16"/>
  <c r="U222" i="16"/>
  <c r="T222" i="16"/>
  <c r="N222" i="16"/>
  <c r="O222" i="16" s="1"/>
  <c r="M222" i="16"/>
  <c r="K222" i="16"/>
  <c r="I222" i="16"/>
  <c r="G222" i="16"/>
  <c r="U221" i="16"/>
  <c r="T221" i="16"/>
  <c r="O221" i="16"/>
  <c r="N221" i="16"/>
  <c r="M221" i="16"/>
  <c r="K221" i="16"/>
  <c r="I221" i="16"/>
  <c r="G221" i="16"/>
  <c r="U220" i="16"/>
  <c r="T220" i="16"/>
  <c r="O220" i="16"/>
  <c r="N220" i="16"/>
  <c r="M220" i="16"/>
  <c r="K220" i="16"/>
  <c r="I220" i="16"/>
  <c r="G220" i="16"/>
  <c r="U219" i="16"/>
  <c r="T219" i="16"/>
  <c r="O219" i="16"/>
  <c r="N219" i="16"/>
  <c r="M219" i="16"/>
  <c r="K219" i="16"/>
  <c r="I219" i="16"/>
  <c r="G219" i="16"/>
  <c r="U218" i="16"/>
  <c r="T218" i="16"/>
  <c r="O218" i="16"/>
  <c r="N218" i="16"/>
  <c r="M218" i="16"/>
  <c r="K218" i="16"/>
  <c r="I218" i="16"/>
  <c r="G218" i="16"/>
  <c r="U217" i="16"/>
  <c r="T217" i="16"/>
  <c r="O217" i="16"/>
  <c r="N217" i="16"/>
  <c r="M217" i="16"/>
  <c r="K217" i="16"/>
  <c r="I217" i="16"/>
  <c r="G217" i="16"/>
  <c r="S216" i="16"/>
  <c r="T216" i="16" s="1"/>
  <c r="R216" i="16"/>
  <c r="Q216" i="16"/>
  <c r="P216" i="16"/>
  <c r="U216" i="16" s="1"/>
  <c r="N216" i="16"/>
  <c r="O216" i="16" s="1"/>
  <c r="L216" i="16"/>
  <c r="K216" i="16"/>
  <c r="J216" i="16"/>
  <c r="I216" i="16"/>
  <c r="H216" i="16"/>
  <c r="F216" i="16"/>
  <c r="G216" i="16" s="1"/>
  <c r="E216" i="16"/>
  <c r="M216" i="16" s="1"/>
  <c r="D216" i="16"/>
  <c r="U215" i="16"/>
  <c r="T215" i="16"/>
  <c r="O215" i="16"/>
  <c r="N215" i="16"/>
  <c r="M215" i="16"/>
  <c r="K215" i="16"/>
  <c r="I215" i="16"/>
  <c r="G215" i="16"/>
  <c r="U214" i="16"/>
  <c r="T214" i="16"/>
  <c r="O214" i="16"/>
  <c r="N214" i="16"/>
  <c r="M214" i="16"/>
  <c r="K214" i="16"/>
  <c r="I214" i="16"/>
  <c r="G214" i="16"/>
  <c r="U213" i="16"/>
  <c r="T213" i="16"/>
  <c r="O213" i="16"/>
  <c r="N213" i="16"/>
  <c r="M213" i="16"/>
  <c r="K213" i="16"/>
  <c r="I213" i="16"/>
  <c r="G213" i="16"/>
  <c r="U212" i="16"/>
  <c r="T212" i="16"/>
  <c r="O212" i="16"/>
  <c r="N212" i="16"/>
  <c r="M212" i="16"/>
  <c r="K212" i="16"/>
  <c r="I212" i="16"/>
  <c r="G212" i="16"/>
  <c r="U211" i="16"/>
  <c r="T211" i="16"/>
  <c r="O211" i="16"/>
  <c r="N211" i="16"/>
  <c r="M211" i="16"/>
  <c r="K211" i="16"/>
  <c r="I211" i="16"/>
  <c r="G211" i="16"/>
  <c r="U210" i="16"/>
  <c r="T210" i="16"/>
  <c r="N210" i="16"/>
  <c r="O210" i="16" s="1"/>
  <c r="M210" i="16"/>
  <c r="K210" i="16"/>
  <c r="I210" i="16"/>
  <c r="G210" i="16"/>
  <c r="U209" i="16"/>
  <c r="T209" i="16"/>
  <c r="O209" i="16"/>
  <c r="N209" i="16"/>
  <c r="M209" i="16"/>
  <c r="K209" i="16"/>
  <c r="I209" i="16"/>
  <c r="G209" i="16"/>
  <c r="U208" i="16"/>
  <c r="T208" i="16"/>
  <c r="O208" i="16"/>
  <c r="N208" i="16"/>
  <c r="M208" i="16"/>
  <c r="K208" i="16"/>
  <c r="I208" i="16"/>
  <c r="G208" i="16"/>
  <c r="S205" i="16"/>
  <c r="R205" i="16"/>
  <c r="T205" i="16" s="1"/>
  <c r="Q205" i="16"/>
  <c r="P205" i="16"/>
  <c r="L205" i="16"/>
  <c r="J205" i="16"/>
  <c r="H205" i="16"/>
  <c r="F205" i="16"/>
  <c r="E205" i="16"/>
  <c r="M205" i="16" s="1"/>
  <c r="D205" i="16"/>
  <c r="S204" i="16"/>
  <c r="T204" i="16" s="1"/>
  <c r="R204" i="16"/>
  <c r="Q204" i="16"/>
  <c r="P204" i="16"/>
  <c r="L204" i="16"/>
  <c r="U204" i="16" s="1"/>
  <c r="J204" i="16"/>
  <c r="H204" i="16"/>
  <c r="F204" i="16"/>
  <c r="E204" i="16"/>
  <c r="K204" i="16" s="1"/>
  <c r="D204" i="16"/>
  <c r="I204" i="16" s="1"/>
  <c r="U203" i="16"/>
  <c r="T203" i="16"/>
  <c r="O203" i="16"/>
  <c r="N203" i="16"/>
  <c r="M203" i="16"/>
  <c r="K203" i="16"/>
  <c r="I203" i="16"/>
  <c r="G203" i="16"/>
  <c r="U202" i="16"/>
  <c r="T202" i="16"/>
  <c r="O202" i="16"/>
  <c r="N202" i="16"/>
  <c r="M202" i="16"/>
  <c r="K202" i="16"/>
  <c r="I202" i="16"/>
  <c r="G202" i="16"/>
  <c r="U201" i="16"/>
  <c r="T201" i="16"/>
  <c r="O201" i="16"/>
  <c r="N201" i="16"/>
  <c r="M201" i="16"/>
  <c r="K201" i="16"/>
  <c r="I201" i="16"/>
  <c r="G201" i="16"/>
  <c r="U200" i="16"/>
  <c r="T200" i="16"/>
  <c r="O200" i="16"/>
  <c r="N200" i="16"/>
  <c r="M200" i="16"/>
  <c r="K200" i="16"/>
  <c r="I200" i="16"/>
  <c r="G200" i="16"/>
  <c r="U199" i="16"/>
  <c r="T199" i="16"/>
  <c r="N199" i="16"/>
  <c r="O199" i="16" s="1"/>
  <c r="M199" i="16"/>
  <c r="K199" i="16"/>
  <c r="I199" i="16"/>
  <c r="G199" i="16"/>
  <c r="T198" i="16"/>
  <c r="S198" i="16"/>
  <c r="R198" i="16"/>
  <c r="Q198" i="16"/>
  <c r="P198" i="16"/>
  <c r="L198" i="16"/>
  <c r="J198" i="16"/>
  <c r="H198" i="16"/>
  <c r="F198" i="16"/>
  <c r="E198" i="16"/>
  <c r="D198" i="16"/>
  <c r="U197" i="16"/>
  <c r="T197" i="16"/>
  <c r="N197" i="16"/>
  <c r="O197" i="16" s="1"/>
  <c r="M197" i="16"/>
  <c r="K197" i="16"/>
  <c r="I197" i="16"/>
  <c r="G197" i="16"/>
  <c r="U196" i="16"/>
  <c r="T196" i="16"/>
  <c r="O196" i="16"/>
  <c r="N196" i="16"/>
  <c r="M196" i="16"/>
  <c r="K196" i="16"/>
  <c r="I196" i="16"/>
  <c r="G196" i="16"/>
  <c r="U195" i="16"/>
  <c r="T195" i="16"/>
  <c r="O195" i="16"/>
  <c r="N195" i="16"/>
  <c r="M195" i="16"/>
  <c r="K195" i="16"/>
  <c r="I195" i="16"/>
  <c r="G195" i="16"/>
  <c r="U194" i="16"/>
  <c r="T194" i="16"/>
  <c r="O194" i="16"/>
  <c r="N194" i="16"/>
  <c r="M194" i="16"/>
  <c r="K194" i="16"/>
  <c r="I194" i="16"/>
  <c r="G194" i="16"/>
  <c r="U193" i="16"/>
  <c r="T193" i="16"/>
  <c r="O193" i="16"/>
  <c r="N193" i="16"/>
  <c r="M193" i="16"/>
  <c r="K193" i="16"/>
  <c r="I193" i="16"/>
  <c r="G193" i="16"/>
  <c r="U192" i="16"/>
  <c r="T192" i="16"/>
  <c r="N192" i="16"/>
  <c r="O192" i="16" s="1"/>
  <c r="M192" i="16"/>
  <c r="K192" i="16"/>
  <c r="I192" i="16"/>
  <c r="G192" i="16"/>
  <c r="T191" i="16"/>
  <c r="S191" i="16"/>
  <c r="R191" i="16"/>
  <c r="Q191" i="16"/>
  <c r="P191" i="16"/>
  <c r="U191" i="16" s="1"/>
  <c r="O191" i="16"/>
  <c r="L191" i="16"/>
  <c r="K191" i="16"/>
  <c r="J191" i="16"/>
  <c r="I191" i="16"/>
  <c r="H191" i="16"/>
  <c r="G191" i="16"/>
  <c r="F191" i="16"/>
  <c r="E191" i="16"/>
  <c r="M191" i="16" s="1"/>
  <c r="D191" i="16"/>
  <c r="U190" i="16"/>
  <c r="T190" i="16"/>
  <c r="O190" i="16"/>
  <c r="N190" i="16"/>
  <c r="M190" i="16"/>
  <c r="K190" i="16"/>
  <c r="I190" i="16"/>
  <c r="G190" i="16"/>
  <c r="U189" i="16"/>
  <c r="T189" i="16"/>
  <c r="O189" i="16"/>
  <c r="N189" i="16"/>
  <c r="M189" i="16"/>
  <c r="K189" i="16"/>
  <c r="I189" i="16"/>
  <c r="G189" i="16"/>
  <c r="U188" i="16"/>
  <c r="T188" i="16"/>
  <c r="O188" i="16"/>
  <c r="N188" i="16"/>
  <c r="M188" i="16"/>
  <c r="K188" i="16"/>
  <c r="I188" i="16"/>
  <c r="G188" i="16"/>
  <c r="U187" i="16"/>
  <c r="T187" i="16"/>
  <c r="O187" i="16"/>
  <c r="N187" i="16"/>
  <c r="M187" i="16"/>
  <c r="K187" i="16"/>
  <c r="I187" i="16"/>
  <c r="G187" i="16"/>
  <c r="U186" i="16"/>
  <c r="T186" i="16"/>
  <c r="O186" i="16"/>
  <c r="N186" i="16"/>
  <c r="M186" i="16"/>
  <c r="K186" i="16"/>
  <c r="I186" i="16"/>
  <c r="G186" i="16"/>
  <c r="U185" i="16"/>
  <c r="S185" i="16"/>
  <c r="R185" i="16"/>
  <c r="Q185" i="16"/>
  <c r="P185" i="16"/>
  <c r="L185" i="16"/>
  <c r="J185" i="16"/>
  <c r="K185" i="16" s="1"/>
  <c r="I185" i="16"/>
  <c r="H185" i="16"/>
  <c r="F185" i="16"/>
  <c r="E185" i="16"/>
  <c r="D185" i="16"/>
  <c r="U184" i="16"/>
  <c r="T184" i="16"/>
  <c r="O184" i="16"/>
  <c r="N184" i="16"/>
  <c r="M184" i="16"/>
  <c r="K184" i="16"/>
  <c r="I184" i="16"/>
  <c r="G184" i="16"/>
  <c r="U183" i="16"/>
  <c r="T183" i="16"/>
  <c r="O183" i="16"/>
  <c r="N183" i="16"/>
  <c r="M183" i="16"/>
  <c r="K183" i="16"/>
  <c r="I183" i="16"/>
  <c r="G183" i="16"/>
  <c r="U182" i="16"/>
  <c r="T182" i="16"/>
  <c r="O182" i="16"/>
  <c r="N182" i="16"/>
  <c r="M182" i="16"/>
  <c r="K182" i="16"/>
  <c r="I182" i="16"/>
  <c r="G182" i="16"/>
  <c r="U181" i="16"/>
  <c r="T181" i="16"/>
  <c r="O181" i="16"/>
  <c r="N181" i="16"/>
  <c r="M181" i="16"/>
  <c r="K181" i="16"/>
  <c r="I181" i="16"/>
  <c r="G181" i="16"/>
  <c r="U180" i="16"/>
  <c r="T180" i="16"/>
  <c r="O180" i="16"/>
  <c r="N180" i="16"/>
  <c r="M180" i="16"/>
  <c r="K180" i="16"/>
  <c r="I180" i="16"/>
  <c r="G180" i="16"/>
  <c r="U179" i="16"/>
  <c r="S179" i="16"/>
  <c r="R179" i="16"/>
  <c r="T179" i="16" s="1"/>
  <c r="Q179" i="16"/>
  <c r="P179" i="16"/>
  <c r="L179" i="16"/>
  <c r="J179" i="16"/>
  <c r="H179" i="16"/>
  <c r="F179" i="16"/>
  <c r="E179" i="16"/>
  <c r="D179" i="16"/>
  <c r="I179" i="16" s="1"/>
  <c r="U178" i="16"/>
  <c r="T178" i="16"/>
  <c r="O178" i="16"/>
  <c r="N178" i="16"/>
  <c r="M178" i="16"/>
  <c r="K178" i="16"/>
  <c r="I178" i="16"/>
  <c r="G178" i="16"/>
  <c r="U177" i="16"/>
  <c r="T177" i="16"/>
  <c r="O177" i="16"/>
  <c r="N177" i="16"/>
  <c r="M177" i="16"/>
  <c r="K177" i="16"/>
  <c r="I177" i="16"/>
  <c r="G177" i="16"/>
  <c r="U176" i="16"/>
  <c r="T176" i="16"/>
  <c r="O176" i="16"/>
  <c r="N176" i="16"/>
  <c r="M176" i="16"/>
  <c r="K176" i="16"/>
  <c r="I176" i="16"/>
  <c r="G176" i="16"/>
  <c r="U175" i="16"/>
  <c r="T175" i="16"/>
  <c r="O175" i="16"/>
  <c r="N175" i="16"/>
  <c r="M175" i="16"/>
  <c r="K175" i="16"/>
  <c r="I175" i="16"/>
  <c r="G175" i="16"/>
  <c r="U174" i="16"/>
  <c r="T174" i="16"/>
  <c r="O174" i="16"/>
  <c r="N174" i="16"/>
  <c r="M174" i="16"/>
  <c r="K174" i="16"/>
  <c r="I174" i="16"/>
  <c r="G174" i="16"/>
  <c r="U173" i="16"/>
  <c r="T173" i="16"/>
  <c r="O173" i="16"/>
  <c r="N173" i="16"/>
  <c r="M173" i="16"/>
  <c r="K173" i="16"/>
  <c r="I173" i="16"/>
  <c r="G173" i="16"/>
  <c r="S170" i="16"/>
  <c r="R170" i="16"/>
  <c r="T170" i="16" s="1"/>
  <c r="Q170" i="16"/>
  <c r="P170" i="16"/>
  <c r="L170" i="16"/>
  <c r="N170" i="16" s="1"/>
  <c r="J170" i="16"/>
  <c r="H170" i="16"/>
  <c r="I170" i="16" s="1"/>
  <c r="F170" i="16"/>
  <c r="E170" i="16"/>
  <c r="D170" i="16"/>
  <c r="S169" i="16"/>
  <c r="T169" i="16" s="1"/>
  <c r="R169" i="16"/>
  <c r="Q169" i="16"/>
  <c r="P169" i="16"/>
  <c r="L169" i="16"/>
  <c r="K169" i="16"/>
  <c r="J169" i="16"/>
  <c r="H169" i="16"/>
  <c r="F169" i="16"/>
  <c r="E169" i="16"/>
  <c r="M169" i="16" s="1"/>
  <c r="D169" i="16"/>
  <c r="U168" i="16"/>
  <c r="T168" i="16"/>
  <c r="N168" i="16"/>
  <c r="O168" i="16" s="1"/>
  <c r="M168" i="16"/>
  <c r="K168" i="16"/>
  <c r="I168" i="16"/>
  <c r="G168" i="16"/>
  <c r="U167" i="16"/>
  <c r="T167" i="16"/>
  <c r="N167" i="16"/>
  <c r="O167" i="16" s="1"/>
  <c r="M167" i="16"/>
  <c r="K167" i="16"/>
  <c r="I167" i="16"/>
  <c r="G167" i="16"/>
  <c r="U166" i="16"/>
  <c r="T166" i="16"/>
  <c r="O166" i="16"/>
  <c r="N166" i="16"/>
  <c r="M166" i="16"/>
  <c r="K166" i="16"/>
  <c r="I166" i="16"/>
  <c r="G166" i="16"/>
  <c r="U165" i="16"/>
  <c r="T165" i="16"/>
  <c r="N165" i="16"/>
  <c r="O165" i="16" s="1"/>
  <c r="M165" i="16"/>
  <c r="K165" i="16"/>
  <c r="I165" i="16"/>
  <c r="G165" i="16"/>
  <c r="U164" i="16"/>
  <c r="T164" i="16"/>
  <c r="O164" i="16"/>
  <c r="N164" i="16"/>
  <c r="M164" i="16"/>
  <c r="K164" i="16"/>
  <c r="I164" i="16"/>
  <c r="G164" i="16"/>
  <c r="S163" i="16"/>
  <c r="R163" i="16"/>
  <c r="T163" i="16" s="1"/>
  <c r="Q163" i="16"/>
  <c r="P163" i="16"/>
  <c r="U163" i="16" s="1"/>
  <c r="L163" i="16"/>
  <c r="J163" i="16"/>
  <c r="I163" i="16"/>
  <c r="H163" i="16"/>
  <c r="F163" i="16"/>
  <c r="E163" i="16"/>
  <c r="D163" i="16"/>
  <c r="G163" i="16" s="1"/>
  <c r="U162" i="16"/>
  <c r="T162" i="16"/>
  <c r="O162" i="16"/>
  <c r="N162" i="16"/>
  <c r="M162" i="16"/>
  <c r="K162" i="16"/>
  <c r="I162" i="16"/>
  <c r="G162" i="16"/>
  <c r="U161" i="16"/>
  <c r="T161" i="16"/>
  <c r="O161" i="16"/>
  <c r="N161" i="16"/>
  <c r="M161" i="16"/>
  <c r="K161" i="16"/>
  <c r="I161" i="16"/>
  <c r="G161" i="16"/>
  <c r="U160" i="16"/>
  <c r="T160" i="16"/>
  <c r="O160" i="16"/>
  <c r="N160" i="16"/>
  <c r="M160" i="16"/>
  <c r="K160" i="16"/>
  <c r="I160" i="16"/>
  <c r="G160" i="16"/>
  <c r="U159" i="16"/>
  <c r="T159" i="16"/>
  <c r="O159" i="16"/>
  <c r="N159" i="16"/>
  <c r="M159" i="16"/>
  <c r="K159" i="16"/>
  <c r="I159" i="16"/>
  <c r="G159" i="16"/>
  <c r="U158" i="16"/>
  <c r="T158" i="16"/>
  <c r="N158" i="16"/>
  <c r="O158" i="16" s="1"/>
  <c r="M158" i="16"/>
  <c r="K158" i="16"/>
  <c r="I158" i="16"/>
  <c r="G158" i="16"/>
  <c r="S157" i="16"/>
  <c r="R157" i="16"/>
  <c r="Q157" i="16"/>
  <c r="P157" i="16"/>
  <c r="L157" i="16"/>
  <c r="J157" i="16"/>
  <c r="H157" i="16"/>
  <c r="G157" i="16"/>
  <c r="F157" i="16"/>
  <c r="E157" i="16"/>
  <c r="M157" i="16" s="1"/>
  <c r="D157" i="16"/>
  <c r="U156" i="16"/>
  <c r="T156" i="16"/>
  <c r="O156" i="16"/>
  <c r="N156" i="16"/>
  <c r="M156" i="16"/>
  <c r="K156" i="16"/>
  <c r="I156" i="16"/>
  <c r="G156" i="16"/>
  <c r="U155" i="16"/>
  <c r="T155" i="16"/>
  <c r="N155" i="16"/>
  <c r="O155" i="16" s="1"/>
  <c r="M155" i="16"/>
  <c r="K155" i="16"/>
  <c r="I155" i="16"/>
  <c r="G155" i="16"/>
  <c r="U154" i="16"/>
  <c r="T154" i="16"/>
  <c r="O154" i="16"/>
  <c r="N154" i="16"/>
  <c r="M154" i="16"/>
  <c r="K154" i="16"/>
  <c r="I154" i="16"/>
  <c r="G154" i="16"/>
  <c r="U153" i="16"/>
  <c r="T153" i="16"/>
  <c r="O153" i="16"/>
  <c r="N153" i="16"/>
  <c r="M153" i="16"/>
  <c r="K153" i="16"/>
  <c r="I153" i="16"/>
  <c r="G153" i="16"/>
  <c r="U152" i="16"/>
  <c r="T152" i="16"/>
  <c r="N152" i="16"/>
  <c r="O152" i="16" s="1"/>
  <c r="M152" i="16"/>
  <c r="K152" i="16"/>
  <c r="I152" i="16"/>
  <c r="G152" i="16"/>
  <c r="U151" i="16"/>
  <c r="T151" i="16"/>
  <c r="O151" i="16"/>
  <c r="N151" i="16"/>
  <c r="M151" i="16"/>
  <c r="K151" i="16"/>
  <c r="I151" i="16"/>
  <c r="G151" i="16"/>
  <c r="S150" i="16"/>
  <c r="R150" i="16"/>
  <c r="T150" i="16" s="1"/>
  <c r="Q150" i="16"/>
  <c r="P150" i="16"/>
  <c r="L150" i="16"/>
  <c r="U150" i="16" s="1"/>
  <c r="J150" i="16"/>
  <c r="H150" i="16"/>
  <c r="G150" i="16"/>
  <c r="F150" i="16"/>
  <c r="N150" i="16" s="1"/>
  <c r="O150" i="16" s="1"/>
  <c r="E150" i="16"/>
  <c r="D150" i="16"/>
  <c r="U149" i="16"/>
  <c r="T149" i="16"/>
  <c r="N149" i="16"/>
  <c r="O149" i="16" s="1"/>
  <c r="M149" i="16"/>
  <c r="K149" i="16"/>
  <c r="I149" i="16"/>
  <c r="G149" i="16"/>
  <c r="U148" i="16"/>
  <c r="T148" i="16"/>
  <c r="O148" i="16"/>
  <c r="N148" i="16"/>
  <c r="M148" i="16"/>
  <c r="K148" i="16"/>
  <c r="I148" i="16"/>
  <c r="G148" i="16"/>
  <c r="U147" i="16"/>
  <c r="T147" i="16"/>
  <c r="O147" i="16"/>
  <c r="N147" i="16"/>
  <c r="M147" i="16"/>
  <c r="K147" i="16"/>
  <c r="I147" i="16"/>
  <c r="G147" i="16"/>
  <c r="U146" i="16"/>
  <c r="T146" i="16"/>
  <c r="N146" i="16"/>
  <c r="O146" i="16" s="1"/>
  <c r="M146" i="16"/>
  <c r="K146" i="16"/>
  <c r="I146" i="16"/>
  <c r="G146" i="16"/>
  <c r="U145" i="16"/>
  <c r="T145" i="16"/>
  <c r="N145" i="16"/>
  <c r="O145" i="16" s="1"/>
  <c r="M145" i="16"/>
  <c r="K145" i="16"/>
  <c r="I145" i="16"/>
  <c r="G145" i="16"/>
  <c r="S144" i="16"/>
  <c r="T144" i="16" s="1"/>
  <c r="R144" i="16"/>
  <c r="Q144" i="16"/>
  <c r="P144" i="16"/>
  <c r="U144" i="16" s="1"/>
  <c r="L144" i="16"/>
  <c r="J144" i="16"/>
  <c r="H144" i="16"/>
  <c r="F144" i="16"/>
  <c r="N144" i="16" s="1"/>
  <c r="O144" i="16" s="1"/>
  <c r="E144" i="16"/>
  <c r="K144" i="16" s="1"/>
  <c r="D144" i="16"/>
  <c r="U143" i="16"/>
  <c r="T143" i="16"/>
  <c r="N143" i="16"/>
  <c r="O143" i="16" s="1"/>
  <c r="M143" i="16"/>
  <c r="K143" i="16"/>
  <c r="I143" i="16"/>
  <c r="G143" i="16"/>
  <c r="U142" i="16"/>
  <c r="T142" i="16"/>
  <c r="N142" i="16"/>
  <c r="O142" i="16" s="1"/>
  <c r="M142" i="16"/>
  <c r="K142" i="16"/>
  <c r="I142" i="16"/>
  <c r="G142" i="16"/>
  <c r="U141" i="16"/>
  <c r="T141" i="16"/>
  <c r="N141" i="16"/>
  <c r="O141" i="16" s="1"/>
  <c r="M141" i="16"/>
  <c r="K141" i="16"/>
  <c r="I141" i="16"/>
  <c r="G141" i="16"/>
  <c r="U140" i="16"/>
  <c r="T140" i="16"/>
  <c r="N140" i="16"/>
  <c r="O140" i="16" s="1"/>
  <c r="M140" i="16"/>
  <c r="K140" i="16"/>
  <c r="I140" i="16"/>
  <c r="G140" i="16"/>
  <c r="U139" i="16"/>
  <c r="T139" i="16"/>
  <c r="N139" i="16"/>
  <c r="O139" i="16" s="1"/>
  <c r="M139" i="16"/>
  <c r="K139" i="16"/>
  <c r="I139" i="16"/>
  <c r="G139" i="16"/>
  <c r="U138" i="16"/>
  <c r="T138" i="16"/>
  <c r="O138" i="16"/>
  <c r="N138" i="16"/>
  <c r="M138" i="16"/>
  <c r="K138" i="16"/>
  <c r="I138" i="16"/>
  <c r="G138" i="16"/>
  <c r="S137" i="16"/>
  <c r="R137" i="16"/>
  <c r="T137" i="16" s="1"/>
  <c r="Q137" i="16"/>
  <c r="P137" i="16"/>
  <c r="U137" i="16" s="1"/>
  <c r="L137" i="16"/>
  <c r="J137" i="16"/>
  <c r="I137" i="16"/>
  <c r="H137" i="16"/>
  <c r="F137" i="16"/>
  <c r="E137" i="16"/>
  <c r="D137" i="16"/>
  <c r="U136" i="16"/>
  <c r="T136" i="16"/>
  <c r="O136" i="16"/>
  <c r="N136" i="16"/>
  <c r="M136" i="16"/>
  <c r="K136" i="16"/>
  <c r="I136" i="16"/>
  <c r="G136" i="16"/>
  <c r="U135" i="16"/>
  <c r="T135" i="16"/>
  <c r="O135" i="16"/>
  <c r="N135" i="16"/>
  <c r="M135" i="16"/>
  <c r="K135" i="16"/>
  <c r="I135" i="16"/>
  <c r="G135" i="16"/>
  <c r="U134" i="16"/>
  <c r="T134" i="16"/>
  <c r="N134" i="16"/>
  <c r="O134" i="16" s="1"/>
  <c r="M134" i="16"/>
  <c r="K134" i="16"/>
  <c r="I134" i="16"/>
  <c r="G134" i="16"/>
  <c r="U133" i="16"/>
  <c r="T133" i="16"/>
  <c r="N133" i="16"/>
  <c r="O133" i="16" s="1"/>
  <c r="M133" i="16"/>
  <c r="K133" i="16"/>
  <c r="I133" i="16"/>
  <c r="G133" i="16"/>
  <c r="S132" i="16"/>
  <c r="R132" i="16"/>
  <c r="Q132" i="16"/>
  <c r="P132" i="16"/>
  <c r="L132" i="16"/>
  <c r="J132" i="16"/>
  <c r="H132" i="16"/>
  <c r="F132" i="16"/>
  <c r="E132" i="16"/>
  <c r="D132" i="16"/>
  <c r="U131" i="16"/>
  <c r="T131" i="16"/>
  <c r="O131" i="16"/>
  <c r="N131" i="16"/>
  <c r="M131" i="16"/>
  <c r="K131" i="16"/>
  <c r="I131" i="16"/>
  <c r="G131" i="16"/>
  <c r="U130" i="16"/>
  <c r="T130" i="16"/>
  <c r="O130" i="16"/>
  <c r="N130" i="16"/>
  <c r="M130" i="16"/>
  <c r="K130" i="16"/>
  <c r="I130" i="16"/>
  <c r="G130" i="16"/>
  <c r="U129" i="16"/>
  <c r="T129" i="16"/>
  <c r="O129" i="16"/>
  <c r="N129" i="16"/>
  <c r="M129" i="16"/>
  <c r="K129" i="16"/>
  <c r="I129" i="16"/>
  <c r="G129" i="16"/>
  <c r="U128" i="16"/>
  <c r="T128" i="16"/>
  <c r="O128" i="16"/>
  <c r="N128" i="16"/>
  <c r="M128" i="16"/>
  <c r="K128" i="16"/>
  <c r="I128" i="16"/>
  <c r="G128" i="16"/>
  <c r="U127" i="16"/>
  <c r="T127" i="16"/>
  <c r="N127" i="16"/>
  <c r="O127" i="16" s="1"/>
  <c r="M127" i="16"/>
  <c r="K127" i="16"/>
  <c r="I127" i="16"/>
  <c r="G127" i="16"/>
  <c r="S126" i="16"/>
  <c r="R126" i="16"/>
  <c r="Q126" i="16"/>
  <c r="P126" i="16"/>
  <c r="U126" i="16" s="1"/>
  <c r="L126" i="16"/>
  <c r="J126" i="16"/>
  <c r="H126" i="16"/>
  <c r="F126" i="16"/>
  <c r="G126" i="16" s="1"/>
  <c r="E126" i="16"/>
  <c r="D126" i="16"/>
  <c r="U125" i="16"/>
  <c r="T125" i="16"/>
  <c r="O125" i="16"/>
  <c r="N125" i="16"/>
  <c r="M125" i="16"/>
  <c r="K125" i="16"/>
  <c r="I125" i="16"/>
  <c r="G125" i="16"/>
  <c r="U124" i="16"/>
  <c r="T124" i="16"/>
  <c r="O124" i="16"/>
  <c r="N124" i="16"/>
  <c r="M124" i="16"/>
  <c r="K124" i="16"/>
  <c r="I124" i="16"/>
  <c r="G124" i="16"/>
  <c r="U123" i="16"/>
  <c r="T123" i="16"/>
  <c r="O123" i="16"/>
  <c r="N123" i="16"/>
  <c r="M123" i="16"/>
  <c r="K123" i="16"/>
  <c r="I123" i="16"/>
  <c r="G123" i="16"/>
  <c r="U122" i="16"/>
  <c r="T122" i="16"/>
  <c r="O122" i="16"/>
  <c r="N122" i="16"/>
  <c r="M122" i="16"/>
  <c r="K122" i="16"/>
  <c r="I122" i="16"/>
  <c r="G122" i="16"/>
  <c r="S121" i="16"/>
  <c r="R121" i="16"/>
  <c r="Q121" i="16"/>
  <c r="P121" i="16"/>
  <c r="L121" i="16"/>
  <c r="J121" i="16"/>
  <c r="K121" i="16" s="1"/>
  <c r="H121" i="16"/>
  <c r="F121" i="16"/>
  <c r="N121" i="16" s="1"/>
  <c r="O121" i="16" s="1"/>
  <c r="E121" i="16"/>
  <c r="D121" i="16"/>
  <c r="U120" i="16"/>
  <c r="T120" i="16"/>
  <c r="O120" i="16"/>
  <c r="N120" i="16"/>
  <c r="M120" i="16"/>
  <c r="K120" i="16"/>
  <c r="I120" i="16"/>
  <c r="G120" i="16"/>
  <c r="U119" i="16"/>
  <c r="T119" i="16"/>
  <c r="O119" i="16"/>
  <c r="N119" i="16"/>
  <c r="M119" i="16"/>
  <c r="K119" i="16"/>
  <c r="I119" i="16"/>
  <c r="G119" i="16"/>
  <c r="U118" i="16"/>
  <c r="T118" i="16"/>
  <c r="N118" i="16"/>
  <c r="O118" i="16" s="1"/>
  <c r="M118" i="16"/>
  <c r="K118" i="16"/>
  <c r="I118" i="16"/>
  <c r="G118" i="16"/>
  <c r="U117" i="16"/>
  <c r="T117" i="16"/>
  <c r="O117" i="16"/>
  <c r="N117" i="16"/>
  <c r="M117" i="16"/>
  <c r="K117" i="16"/>
  <c r="I117" i="16"/>
  <c r="G117" i="16"/>
  <c r="U116" i="16"/>
  <c r="T116" i="16"/>
  <c r="O116" i="16"/>
  <c r="N116" i="16"/>
  <c r="M116" i="16"/>
  <c r="K116" i="16"/>
  <c r="I116" i="16"/>
  <c r="G116" i="16"/>
  <c r="U115" i="16"/>
  <c r="T115" i="16"/>
  <c r="N115" i="16"/>
  <c r="O115" i="16" s="1"/>
  <c r="M115" i="16"/>
  <c r="K115" i="16"/>
  <c r="I115" i="16"/>
  <c r="G115" i="16"/>
  <c r="U114" i="16"/>
  <c r="T114" i="16"/>
  <c r="N114" i="16"/>
  <c r="O114" i="16" s="1"/>
  <c r="M114" i="16"/>
  <c r="K114" i="16"/>
  <c r="I114" i="16"/>
  <c r="G114" i="16"/>
  <c r="U113" i="16"/>
  <c r="T113" i="16"/>
  <c r="O113" i="16"/>
  <c r="N113" i="16"/>
  <c r="M113" i="16"/>
  <c r="K113" i="16"/>
  <c r="I113" i="16"/>
  <c r="G113" i="16"/>
  <c r="S112" i="16"/>
  <c r="R112" i="16"/>
  <c r="T112" i="16" s="1"/>
  <c r="Q112" i="16"/>
  <c r="P112" i="16"/>
  <c r="L112" i="16"/>
  <c r="M112" i="16" s="1"/>
  <c r="J112" i="16"/>
  <c r="H112" i="16"/>
  <c r="F112" i="16"/>
  <c r="E112" i="16"/>
  <c r="D112" i="16"/>
  <c r="U111" i="16"/>
  <c r="T111" i="16"/>
  <c r="O111" i="16"/>
  <c r="N111" i="16"/>
  <c r="M111" i="16"/>
  <c r="K111" i="16"/>
  <c r="I111" i="16"/>
  <c r="G111" i="16"/>
  <c r="U110" i="16"/>
  <c r="T110" i="16"/>
  <c r="O110" i="16"/>
  <c r="N110" i="16"/>
  <c r="M110" i="16"/>
  <c r="K110" i="16"/>
  <c r="I110" i="16"/>
  <c r="G110" i="16"/>
  <c r="U109" i="16"/>
  <c r="T109" i="16"/>
  <c r="O109" i="16"/>
  <c r="N109" i="16"/>
  <c r="M109" i="16"/>
  <c r="K109" i="16"/>
  <c r="I109" i="16"/>
  <c r="G109" i="16"/>
  <c r="U108" i="16"/>
  <c r="T108" i="16"/>
  <c r="O108" i="16"/>
  <c r="N108" i="16"/>
  <c r="M108" i="16"/>
  <c r="K108" i="16"/>
  <c r="I108" i="16"/>
  <c r="G108" i="16"/>
  <c r="U107" i="16"/>
  <c r="T107" i="16"/>
  <c r="O107" i="16"/>
  <c r="N107" i="16"/>
  <c r="M107" i="16"/>
  <c r="K107" i="16"/>
  <c r="I107" i="16"/>
  <c r="G107" i="16"/>
  <c r="S106" i="16"/>
  <c r="R106" i="16"/>
  <c r="Q106" i="16"/>
  <c r="P106" i="16"/>
  <c r="U106" i="16" s="1"/>
  <c r="L106" i="16"/>
  <c r="J106" i="16"/>
  <c r="H106" i="16"/>
  <c r="G106" i="16"/>
  <c r="F106" i="16"/>
  <c r="E106" i="16"/>
  <c r="M106" i="16" s="1"/>
  <c r="D106" i="16"/>
  <c r="U105" i="16"/>
  <c r="T105" i="16"/>
  <c r="N105" i="16"/>
  <c r="O105" i="16" s="1"/>
  <c r="M105" i="16"/>
  <c r="K105" i="16"/>
  <c r="I105" i="16"/>
  <c r="G105" i="16"/>
  <c r="S102" i="16"/>
  <c r="R102" i="16"/>
  <c r="T102" i="16" s="1"/>
  <c r="Q102" i="16"/>
  <c r="P102" i="16"/>
  <c r="U102" i="16" s="1"/>
  <c r="L102" i="16"/>
  <c r="J102" i="16"/>
  <c r="H102" i="16"/>
  <c r="F102" i="16"/>
  <c r="E102" i="16"/>
  <c r="K102" i="16" s="1"/>
  <c r="D102" i="16"/>
  <c r="G102" i="16" s="1"/>
  <c r="S101" i="16"/>
  <c r="R101" i="16"/>
  <c r="T101" i="16" s="1"/>
  <c r="Q101" i="16"/>
  <c r="P101" i="16"/>
  <c r="U101" i="16" s="1"/>
  <c r="L101" i="16"/>
  <c r="J101" i="16"/>
  <c r="H101" i="16"/>
  <c r="I101" i="16" s="1"/>
  <c r="G101" i="16"/>
  <c r="F101" i="16"/>
  <c r="E101" i="16"/>
  <c r="M101" i="16" s="1"/>
  <c r="D101" i="16"/>
  <c r="U100" i="16"/>
  <c r="T100" i="16"/>
  <c r="O100" i="16"/>
  <c r="N100" i="16"/>
  <c r="M100" i="16"/>
  <c r="K100" i="16"/>
  <c r="I100" i="16"/>
  <c r="G100" i="16"/>
  <c r="U99" i="16"/>
  <c r="T99" i="16"/>
  <c r="N99" i="16"/>
  <c r="O99" i="16" s="1"/>
  <c r="M99" i="16"/>
  <c r="K99" i="16"/>
  <c r="I99" i="16"/>
  <c r="G99" i="16"/>
  <c r="U98" i="16"/>
  <c r="T98" i="16"/>
  <c r="N98" i="16"/>
  <c r="O98" i="16" s="1"/>
  <c r="M98" i="16"/>
  <c r="K98" i="16"/>
  <c r="I98" i="16"/>
  <c r="G98" i="16"/>
  <c r="U97" i="16"/>
  <c r="T97" i="16"/>
  <c r="N97" i="16"/>
  <c r="O97" i="16" s="1"/>
  <c r="M97" i="16"/>
  <c r="K97" i="16"/>
  <c r="I97" i="16"/>
  <c r="G97" i="16"/>
  <c r="S96" i="16"/>
  <c r="R96" i="16"/>
  <c r="T96" i="16" s="1"/>
  <c r="Q96" i="16"/>
  <c r="P96" i="16"/>
  <c r="L96" i="16"/>
  <c r="J96" i="16"/>
  <c r="H96" i="16"/>
  <c r="I96" i="16" s="1"/>
  <c r="F96" i="16"/>
  <c r="N96" i="16" s="1"/>
  <c r="E96" i="16"/>
  <c r="D96" i="16"/>
  <c r="U95" i="16"/>
  <c r="T95" i="16"/>
  <c r="N95" i="16"/>
  <c r="O95" i="16" s="1"/>
  <c r="M95" i="16"/>
  <c r="K95" i="16"/>
  <c r="I95" i="16"/>
  <c r="G95" i="16"/>
  <c r="U94" i="16"/>
  <c r="T94" i="16"/>
  <c r="O94" i="16"/>
  <c r="N94" i="16"/>
  <c r="M94" i="16"/>
  <c r="K94" i="16"/>
  <c r="I94" i="16"/>
  <c r="G94" i="16"/>
  <c r="U93" i="16"/>
  <c r="T93" i="16"/>
  <c r="O93" i="16"/>
  <c r="N93" i="16"/>
  <c r="M93" i="16"/>
  <c r="K93" i="16"/>
  <c r="I93" i="16"/>
  <c r="G93" i="16"/>
  <c r="U92" i="16"/>
  <c r="T92" i="16"/>
  <c r="N92" i="16"/>
  <c r="O92" i="16" s="1"/>
  <c r="M92" i="16"/>
  <c r="K92" i="16"/>
  <c r="I92" i="16"/>
  <c r="G92" i="16"/>
  <c r="S91" i="16"/>
  <c r="R91" i="16"/>
  <c r="Q91" i="16"/>
  <c r="P91" i="16"/>
  <c r="U91" i="16" s="1"/>
  <c r="L91" i="16"/>
  <c r="J91" i="16"/>
  <c r="H91" i="16"/>
  <c r="F91" i="16"/>
  <c r="N91" i="16" s="1"/>
  <c r="O91" i="16" s="1"/>
  <c r="E91" i="16"/>
  <c r="D91" i="16"/>
  <c r="G91" i="16" s="1"/>
  <c r="U90" i="16"/>
  <c r="T90" i="16"/>
  <c r="N90" i="16"/>
  <c r="O90" i="16" s="1"/>
  <c r="M90" i="16"/>
  <c r="K90" i="16"/>
  <c r="I90" i="16"/>
  <c r="G90" i="16"/>
  <c r="U89" i="16"/>
  <c r="T89" i="16"/>
  <c r="N89" i="16"/>
  <c r="O89" i="16" s="1"/>
  <c r="M89" i="16"/>
  <c r="K89" i="16"/>
  <c r="I89" i="16"/>
  <c r="G89" i="16"/>
  <c r="U88" i="16"/>
  <c r="T88" i="16"/>
  <c r="N88" i="16"/>
  <c r="O88" i="16" s="1"/>
  <c r="M88" i="16"/>
  <c r="K88" i="16"/>
  <c r="I88" i="16"/>
  <c r="G88" i="16"/>
  <c r="S85" i="16"/>
  <c r="R85" i="16"/>
  <c r="Q85" i="16"/>
  <c r="P85" i="16"/>
  <c r="L85" i="16"/>
  <c r="J85" i="16"/>
  <c r="H85" i="16"/>
  <c r="G85" i="16"/>
  <c r="F85" i="16"/>
  <c r="E85" i="16"/>
  <c r="D85" i="16"/>
  <c r="I85" i="16" s="1"/>
  <c r="S84" i="16"/>
  <c r="R84" i="16"/>
  <c r="T84" i="16" s="1"/>
  <c r="Q84" i="16"/>
  <c r="P84" i="16"/>
  <c r="L84" i="16"/>
  <c r="K84" i="16"/>
  <c r="J84" i="16"/>
  <c r="H84" i="16"/>
  <c r="I84" i="16" s="1"/>
  <c r="F84" i="16"/>
  <c r="E84" i="16"/>
  <c r="D84" i="16"/>
  <c r="U83" i="16"/>
  <c r="T83" i="16"/>
  <c r="N83" i="16"/>
  <c r="O83" i="16" s="1"/>
  <c r="M83" i="16"/>
  <c r="K83" i="16"/>
  <c r="I83" i="16"/>
  <c r="G83" i="16"/>
  <c r="U82" i="16"/>
  <c r="T82" i="16"/>
  <c r="O82" i="16"/>
  <c r="N82" i="16"/>
  <c r="M82" i="16"/>
  <c r="K82" i="16"/>
  <c r="I82" i="16"/>
  <c r="G82" i="16"/>
  <c r="U81" i="16"/>
  <c r="T81" i="16"/>
  <c r="N81" i="16"/>
  <c r="O81" i="16" s="1"/>
  <c r="M81" i="16"/>
  <c r="K81" i="16"/>
  <c r="I81" i="16"/>
  <c r="G81" i="16"/>
  <c r="U80" i="16"/>
  <c r="T80" i="16"/>
  <c r="O80" i="16"/>
  <c r="N80" i="16"/>
  <c r="M80" i="16"/>
  <c r="K80" i="16"/>
  <c r="I80" i="16"/>
  <c r="G80" i="16"/>
  <c r="U79" i="16"/>
  <c r="T79" i="16"/>
  <c r="N79" i="16"/>
  <c r="O79" i="16" s="1"/>
  <c r="M79" i="16"/>
  <c r="K79" i="16"/>
  <c r="I79" i="16"/>
  <c r="G79" i="16"/>
  <c r="T78" i="16"/>
  <c r="S78" i="16"/>
  <c r="R78" i="16"/>
  <c r="Q78" i="16"/>
  <c r="P78" i="16"/>
  <c r="U78" i="16" s="1"/>
  <c r="L78" i="16"/>
  <c r="J78" i="16"/>
  <c r="H78" i="16"/>
  <c r="F78" i="16"/>
  <c r="E78" i="16"/>
  <c r="D78" i="16"/>
  <c r="I78" i="16" s="1"/>
  <c r="U77" i="16"/>
  <c r="T77" i="16"/>
  <c r="O77" i="16"/>
  <c r="N77" i="16"/>
  <c r="M77" i="16"/>
  <c r="K77" i="16"/>
  <c r="I77" i="16"/>
  <c r="G77" i="16"/>
  <c r="U76" i="16"/>
  <c r="T76" i="16"/>
  <c r="O76" i="16"/>
  <c r="N76" i="16"/>
  <c r="M76" i="16"/>
  <c r="K76" i="16"/>
  <c r="I76" i="16"/>
  <c r="G76" i="16"/>
  <c r="U75" i="16"/>
  <c r="T75" i="16"/>
  <c r="O75" i="16"/>
  <c r="N75" i="16"/>
  <c r="M75" i="16"/>
  <c r="K75" i="16"/>
  <c r="I75" i="16"/>
  <c r="G75" i="16"/>
  <c r="U74" i="16"/>
  <c r="T74" i="16"/>
  <c r="N74" i="16"/>
  <c r="O74" i="16" s="1"/>
  <c r="M74" i="16"/>
  <c r="K74" i="16"/>
  <c r="I74" i="16"/>
  <c r="G74" i="16"/>
  <c r="U73" i="16"/>
  <c r="T73" i="16"/>
  <c r="N73" i="16"/>
  <c r="O73" i="16" s="1"/>
  <c r="M73" i="16"/>
  <c r="K73" i="16"/>
  <c r="I73" i="16"/>
  <c r="G73" i="16"/>
  <c r="U72" i="16"/>
  <c r="T72" i="16"/>
  <c r="N72" i="16"/>
  <c r="O72" i="16" s="1"/>
  <c r="M72" i="16"/>
  <c r="K72" i="16"/>
  <c r="I72" i="16"/>
  <c r="G72" i="16"/>
  <c r="U71" i="16"/>
  <c r="T71" i="16"/>
  <c r="O71" i="16"/>
  <c r="N71" i="16"/>
  <c r="M71" i="16"/>
  <c r="K71" i="16"/>
  <c r="I71" i="16"/>
  <c r="G71" i="16"/>
  <c r="U70" i="16"/>
  <c r="S70" i="16"/>
  <c r="T70" i="16" s="1"/>
  <c r="R70" i="16"/>
  <c r="Q70" i="16"/>
  <c r="P70" i="16"/>
  <c r="L70" i="16"/>
  <c r="J70" i="16"/>
  <c r="H70" i="16"/>
  <c r="F70" i="16"/>
  <c r="E70" i="16"/>
  <c r="K70" i="16" s="1"/>
  <c r="D70" i="16"/>
  <c r="U69" i="16"/>
  <c r="T69" i="16"/>
  <c r="N69" i="16"/>
  <c r="O69" i="16" s="1"/>
  <c r="M69" i="16"/>
  <c r="K69" i="16"/>
  <c r="I69" i="16"/>
  <c r="G69" i="16"/>
  <c r="U68" i="16"/>
  <c r="T68" i="16"/>
  <c r="O68" i="16"/>
  <c r="N68" i="16"/>
  <c r="M68" i="16"/>
  <c r="K68" i="16"/>
  <c r="I68" i="16"/>
  <c r="G68" i="16"/>
  <c r="U67" i="16"/>
  <c r="T67" i="16"/>
  <c r="N67" i="16"/>
  <c r="O67" i="16" s="1"/>
  <c r="M67" i="16"/>
  <c r="K67" i="16"/>
  <c r="I67" i="16"/>
  <c r="G67" i="16"/>
  <c r="U66" i="16"/>
  <c r="T66" i="16"/>
  <c r="O66" i="16"/>
  <c r="N66" i="16"/>
  <c r="M66" i="16"/>
  <c r="K66" i="16"/>
  <c r="I66" i="16"/>
  <c r="G66" i="16"/>
  <c r="U65" i="16"/>
  <c r="T65" i="16"/>
  <c r="O65" i="16"/>
  <c r="N65" i="16"/>
  <c r="M65" i="16"/>
  <c r="K65" i="16"/>
  <c r="I65" i="16"/>
  <c r="G65" i="16"/>
  <c r="U64" i="16"/>
  <c r="T64" i="16"/>
  <c r="O64" i="16"/>
  <c r="N64" i="16"/>
  <c r="M64" i="16"/>
  <c r="K64" i="16"/>
  <c r="I64" i="16"/>
  <c r="G64" i="16"/>
  <c r="S63" i="16"/>
  <c r="R63" i="16"/>
  <c r="T63" i="16" s="1"/>
  <c r="Q63" i="16"/>
  <c r="P63" i="16"/>
  <c r="U63" i="16" s="1"/>
  <c r="O63" i="16"/>
  <c r="L63" i="16"/>
  <c r="K63" i="16"/>
  <c r="J63" i="16"/>
  <c r="H63" i="16"/>
  <c r="F63" i="16"/>
  <c r="E63" i="16"/>
  <c r="M63" i="16" s="1"/>
  <c r="D63" i="16"/>
  <c r="U62" i="16"/>
  <c r="T62" i="16"/>
  <c r="O62" i="16"/>
  <c r="N62" i="16"/>
  <c r="M62" i="16"/>
  <c r="K62" i="16"/>
  <c r="I62" i="16"/>
  <c r="G62" i="16"/>
  <c r="U61" i="16"/>
  <c r="T61" i="16"/>
  <c r="O61" i="16"/>
  <c r="N61" i="16"/>
  <c r="M61" i="16"/>
  <c r="K61" i="16"/>
  <c r="I61" i="16"/>
  <c r="G61" i="16"/>
  <c r="U60" i="16"/>
  <c r="T60" i="16"/>
  <c r="O60" i="16"/>
  <c r="N60" i="16"/>
  <c r="M60" i="16"/>
  <c r="K60" i="16"/>
  <c r="I60" i="16"/>
  <c r="G60" i="16"/>
  <c r="U59" i="16"/>
  <c r="T59" i="16"/>
  <c r="O59" i="16"/>
  <c r="N59" i="16"/>
  <c r="M59" i="16"/>
  <c r="K59" i="16"/>
  <c r="I59" i="16"/>
  <c r="G59" i="16"/>
  <c r="S58" i="16"/>
  <c r="R58" i="16"/>
  <c r="T58" i="16" s="1"/>
  <c r="Q58" i="16"/>
  <c r="P58" i="16"/>
  <c r="L58" i="16"/>
  <c r="J58" i="16"/>
  <c r="H58" i="16"/>
  <c r="I58" i="16" s="1"/>
  <c r="F58" i="16"/>
  <c r="E58" i="16"/>
  <c r="D58" i="16"/>
  <c r="U57" i="16"/>
  <c r="T57" i="16"/>
  <c r="O57" i="16"/>
  <c r="N57" i="16"/>
  <c r="M57" i="16"/>
  <c r="K57" i="16"/>
  <c r="I57" i="16"/>
  <c r="G57" i="16"/>
  <c r="T54" i="16"/>
  <c r="S54" i="16"/>
  <c r="R54" i="16"/>
  <c r="Q54" i="16"/>
  <c r="P54" i="16"/>
  <c r="L54" i="16"/>
  <c r="U54" i="16" s="1"/>
  <c r="J54" i="16"/>
  <c r="H54" i="16"/>
  <c r="F54" i="16"/>
  <c r="N54" i="16" s="1"/>
  <c r="E54" i="16"/>
  <c r="D54" i="16"/>
  <c r="T53" i="16"/>
  <c r="S53" i="16"/>
  <c r="R53" i="16"/>
  <c r="Q53" i="16"/>
  <c r="P53" i="16"/>
  <c r="L53" i="16"/>
  <c r="J53" i="16"/>
  <c r="H53" i="16"/>
  <c r="F53" i="16"/>
  <c r="G53" i="16" s="1"/>
  <c r="E53" i="16"/>
  <c r="D53" i="16"/>
  <c r="U52" i="16"/>
  <c r="T52" i="16"/>
  <c r="O52" i="16"/>
  <c r="N52" i="16"/>
  <c r="M52" i="16"/>
  <c r="K52" i="16"/>
  <c r="I52" i="16"/>
  <c r="G52" i="16"/>
  <c r="U51" i="16"/>
  <c r="T51" i="16"/>
  <c r="N51" i="16"/>
  <c r="O51" i="16" s="1"/>
  <c r="M51" i="16"/>
  <c r="K51" i="16"/>
  <c r="I51" i="16"/>
  <c r="G51" i="16"/>
  <c r="U50" i="16"/>
  <c r="T50" i="16"/>
  <c r="O50" i="16"/>
  <c r="N50" i="16"/>
  <c r="M50" i="16"/>
  <c r="K50" i="16"/>
  <c r="I50" i="16"/>
  <c r="G50" i="16"/>
  <c r="U49" i="16"/>
  <c r="T49" i="16"/>
  <c r="O49" i="16"/>
  <c r="N49" i="16"/>
  <c r="M49" i="16"/>
  <c r="K49" i="16"/>
  <c r="I49" i="16"/>
  <c r="G49" i="16"/>
  <c r="U48" i="16"/>
  <c r="T48" i="16"/>
  <c r="O48" i="16"/>
  <c r="N48" i="16"/>
  <c r="M48" i="16"/>
  <c r="K48" i="16"/>
  <c r="I48" i="16"/>
  <c r="G48" i="16"/>
  <c r="S47" i="16"/>
  <c r="R47" i="16"/>
  <c r="Q47" i="16"/>
  <c r="P47" i="16"/>
  <c r="U47" i="16" s="1"/>
  <c r="L47" i="16"/>
  <c r="J47" i="16"/>
  <c r="H47" i="16"/>
  <c r="F47" i="16"/>
  <c r="N47" i="16" s="1"/>
  <c r="O47" i="16" s="1"/>
  <c r="E47" i="16"/>
  <c r="D47" i="16"/>
  <c r="U46" i="16"/>
  <c r="T46" i="16"/>
  <c r="N46" i="16"/>
  <c r="O46" i="16" s="1"/>
  <c r="M46" i="16"/>
  <c r="K46" i="16"/>
  <c r="I46" i="16"/>
  <c r="G46" i="16"/>
  <c r="U45" i="16"/>
  <c r="T45" i="16"/>
  <c r="O45" i="16"/>
  <c r="N45" i="16"/>
  <c r="M45" i="16"/>
  <c r="K45" i="16"/>
  <c r="I45" i="16"/>
  <c r="G45" i="16"/>
  <c r="U44" i="16"/>
  <c r="T44" i="16"/>
  <c r="O44" i="16"/>
  <c r="N44" i="16"/>
  <c r="M44" i="16"/>
  <c r="K44" i="16"/>
  <c r="I44" i="16"/>
  <c r="G44" i="16"/>
  <c r="U43" i="16"/>
  <c r="T43" i="16"/>
  <c r="N43" i="16"/>
  <c r="O43" i="16" s="1"/>
  <c r="M43" i="16"/>
  <c r="K43" i="16"/>
  <c r="I43" i="16"/>
  <c r="G43" i="16"/>
  <c r="U42" i="16"/>
  <c r="T42" i="16"/>
  <c r="O42" i="16"/>
  <c r="N42" i="16"/>
  <c r="M42" i="16"/>
  <c r="K42" i="16"/>
  <c r="I42" i="16"/>
  <c r="G42" i="16"/>
  <c r="U41" i="16"/>
  <c r="T41" i="16"/>
  <c r="O41" i="16"/>
  <c r="N41" i="16"/>
  <c r="M41" i="16"/>
  <c r="K41" i="16"/>
  <c r="I41" i="16"/>
  <c r="G41" i="16"/>
  <c r="S40" i="16"/>
  <c r="R40" i="16"/>
  <c r="T40" i="16" s="1"/>
  <c r="Q40" i="16"/>
  <c r="P40" i="16"/>
  <c r="U40" i="16" s="1"/>
  <c r="L40" i="16"/>
  <c r="J40" i="16"/>
  <c r="K40" i="16" s="1"/>
  <c r="H40" i="16"/>
  <c r="I40" i="16" s="1"/>
  <c r="F40" i="16"/>
  <c r="N40" i="16" s="1"/>
  <c r="E40" i="16"/>
  <c r="D40" i="16"/>
  <c r="U39" i="16"/>
  <c r="T39" i="16"/>
  <c r="O39" i="16"/>
  <c r="N39" i="16"/>
  <c r="M39" i="16"/>
  <c r="K39" i="16"/>
  <c r="I39" i="16"/>
  <c r="G39" i="16"/>
  <c r="U38" i="16"/>
  <c r="T38" i="16"/>
  <c r="O38" i="16"/>
  <c r="N38" i="16"/>
  <c r="M38" i="16"/>
  <c r="K38" i="16"/>
  <c r="I38" i="16"/>
  <c r="G38" i="16"/>
  <c r="U37" i="16"/>
  <c r="T37" i="16"/>
  <c r="N37" i="16"/>
  <c r="O37" i="16" s="1"/>
  <c r="M37" i="16"/>
  <c r="K37" i="16"/>
  <c r="I37" i="16"/>
  <c r="G37" i="16"/>
  <c r="U36" i="16"/>
  <c r="T36" i="16"/>
  <c r="O36" i="16"/>
  <c r="N36" i="16"/>
  <c r="M36" i="16"/>
  <c r="K36" i="16"/>
  <c r="I36" i="16"/>
  <c r="G36" i="16"/>
  <c r="S35" i="16"/>
  <c r="R35" i="16"/>
  <c r="T35" i="16" s="1"/>
  <c r="Q35" i="16"/>
  <c r="P35" i="16"/>
  <c r="L35" i="16"/>
  <c r="J35" i="16"/>
  <c r="H35" i="16"/>
  <c r="F35" i="16"/>
  <c r="E35" i="16"/>
  <c r="D35" i="16"/>
  <c r="U34" i="16"/>
  <c r="T34" i="16"/>
  <c r="O34" i="16"/>
  <c r="N34" i="16"/>
  <c r="M34" i="16"/>
  <c r="K34" i="16"/>
  <c r="I34" i="16"/>
  <c r="G34" i="16"/>
  <c r="U33" i="16"/>
  <c r="T33" i="16"/>
  <c r="O33" i="16"/>
  <c r="N33" i="16"/>
  <c r="M33" i="16"/>
  <c r="K33" i="16"/>
  <c r="I33" i="16"/>
  <c r="G33" i="16"/>
  <c r="U32" i="16"/>
  <c r="T32" i="16"/>
  <c r="O32" i="16"/>
  <c r="N32" i="16"/>
  <c r="M32" i="16"/>
  <c r="K32" i="16"/>
  <c r="I32" i="16"/>
  <c r="G32" i="16"/>
  <c r="U31" i="16"/>
  <c r="T31" i="16"/>
  <c r="N31" i="16"/>
  <c r="O31" i="16" s="1"/>
  <c r="M31" i="16"/>
  <c r="K31" i="16"/>
  <c r="I31" i="16"/>
  <c r="G31" i="16"/>
  <c r="U30" i="16"/>
  <c r="T30" i="16"/>
  <c r="N30" i="16"/>
  <c r="O30" i="16" s="1"/>
  <c r="M30" i="16"/>
  <c r="K30" i="16"/>
  <c r="I30" i="16"/>
  <c r="G30" i="16"/>
  <c r="U29" i="16"/>
  <c r="T29" i="16"/>
  <c r="N29" i="16"/>
  <c r="O29" i="16" s="1"/>
  <c r="M29" i="16"/>
  <c r="K29" i="16"/>
  <c r="I29" i="16"/>
  <c r="G29" i="16"/>
  <c r="U28" i="16"/>
  <c r="T28" i="16"/>
  <c r="N28" i="16"/>
  <c r="O28" i="16" s="1"/>
  <c r="M28" i="16"/>
  <c r="K28" i="16"/>
  <c r="I28" i="16"/>
  <c r="G28" i="16"/>
  <c r="U27" i="16"/>
  <c r="T27" i="16"/>
  <c r="S27" i="16"/>
  <c r="R27" i="16"/>
  <c r="Q27" i="16"/>
  <c r="P27" i="16"/>
  <c r="L27" i="16"/>
  <c r="J27" i="16"/>
  <c r="H27" i="16"/>
  <c r="F27" i="16"/>
  <c r="G27" i="16" s="1"/>
  <c r="E27" i="16"/>
  <c r="D27" i="16"/>
  <c r="I27" i="16" s="1"/>
  <c r="U26" i="16"/>
  <c r="T26" i="16"/>
  <c r="O26" i="16"/>
  <c r="N26" i="16"/>
  <c r="M26" i="16"/>
  <c r="K26" i="16"/>
  <c r="I26" i="16"/>
  <c r="G26" i="16"/>
  <c r="U25" i="16"/>
  <c r="T25" i="16"/>
  <c r="O25" i="16"/>
  <c r="N25" i="16"/>
  <c r="M25" i="16"/>
  <c r="K25" i="16"/>
  <c r="I25" i="16"/>
  <c r="G25" i="16"/>
  <c r="U24" i="16"/>
  <c r="T24" i="16"/>
  <c r="N24" i="16"/>
  <c r="O24" i="16" s="1"/>
  <c r="M24" i="16"/>
  <c r="K24" i="16"/>
  <c r="I24" i="16"/>
  <c r="G24" i="16"/>
  <c r="U23" i="16"/>
  <c r="T23" i="16"/>
  <c r="O23" i="16"/>
  <c r="N23" i="16"/>
  <c r="M23" i="16"/>
  <c r="K23" i="16"/>
  <c r="I23" i="16"/>
  <c r="G23" i="16"/>
  <c r="U22" i="16"/>
  <c r="T22" i="16"/>
  <c r="O22" i="16"/>
  <c r="N22" i="16"/>
  <c r="M22" i="16"/>
  <c r="K22" i="16"/>
  <c r="I22" i="16"/>
  <c r="G22" i="16"/>
  <c r="U21" i="16"/>
  <c r="T21" i="16"/>
  <c r="O21" i="16"/>
  <c r="N21" i="16"/>
  <c r="M21" i="16"/>
  <c r="K21" i="16"/>
  <c r="I21" i="16"/>
  <c r="G21" i="16"/>
  <c r="U20" i="16"/>
  <c r="T20" i="16"/>
  <c r="O20" i="16"/>
  <c r="N20" i="16"/>
  <c r="M20" i="16"/>
  <c r="K20" i="16"/>
  <c r="I20" i="16"/>
  <c r="G20" i="16"/>
  <c r="S19" i="16"/>
  <c r="R19" i="16"/>
  <c r="T19" i="16" s="1"/>
  <c r="Q19" i="16"/>
  <c r="P19" i="16"/>
  <c r="U19" i="16" s="1"/>
  <c r="L19" i="16"/>
  <c r="J19" i="16"/>
  <c r="H19" i="16"/>
  <c r="G19" i="16"/>
  <c r="F19" i="16"/>
  <c r="N19" i="16" s="1"/>
  <c r="O19" i="16" s="1"/>
  <c r="E19" i="16"/>
  <c r="M19" i="16" s="1"/>
  <c r="D19" i="16"/>
  <c r="U18" i="16"/>
  <c r="T18" i="16"/>
  <c r="N18" i="16"/>
  <c r="O18" i="16" s="1"/>
  <c r="M18" i="16"/>
  <c r="K18" i="16"/>
  <c r="I18" i="16"/>
  <c r="G18" i="16"/>
  <c r="U17" i="16"/>
  <c r="T17" i="16"/>
  <c r="O17" i="16"/>
  <c r="N17" i="16"/>
  <c r="M17" i="16"/>
  <c r="K17" i="16"/>
  <c r="I17" i="16"/>
  <c r="G17" i="16"/>
  <c r="U16" i="16"/>
  <c r="T16" i="16"/>
  <c r="O16" i="16"/>
  <c r="N16" i="16"/>
  <c r="M16" i="16"/>
  <c r="K16" i="16"/>
  <c r="I16" i="16"/>
  <c r="G16" i="16"/>
  <c r="U15" i="16"/>
  <c r="T15" i="16"/>
  <c r="O15" i="16"/>
  <c r="N15" i="16"/>
  <c r="M15" i="16"/>
  <c r="K15" i="16"/>
  <c r="I15" i="16"/>
  <c r="G15" i="16"/>
  <c r="U14" i="16"/>
  <c r="T14" i="16"/>
  <c r="N14" i="16"/>
  <c r="O14" i="16" s="1"/>
  <c r="M14" i="16"/>
  <c r="K14" i="16"/>
  <c r="I14" i="16"/>
  <c r="G14" i="16"/>
  <c r="U13" i="16"/>
  <c r="T13" i="16"/>
  <c r="O13" i="16"/>
  <c r="N13" i="16"/>
  <c r="M13" i="16"/>
  <c r="K13" i="16"/>
  <c r="I13" i="16"/>
  <c r="G13" i="16"/>
  <c r="U12" i="16"/>
  <c r="T12" i="16"/>
  <c r="O12" i="16"/>
  <c r="N12" i="16"/>
  <c r="M12" i="16"/>
  <c r="K12" i="16"/>
  <c r="I12" i="16"/>
  <c r="G12" i="16"/>
  <c r="U11" i="16"/>
  <c r="T11" i="16"/>
  <c r="N11" i="16"/>
  <c r="O11" i="16" s="1"/>
  <c r="M11" i="16"/>
  <c r="K11" i="16"/>
  <c r="I11" i="16"/>
  <c r="G11" i="16"/>
  <c r="S10" i="16"/>
  <c r="R10" i="16"/>
  <c r="T10" i="16" s="1"/>
  <c r="Q10" i="16"/>
  <c r="P10" i="16"/>
  <c r="L10" i="16"/>
  <c r="J10" i="16"/>
  <c r="K10" i="16" s="1"/>
  <c r="H10" i="16"/>
  <c r="F10" i="16"/>
  <c r="E10" i="16"/>
  <c r="D10" i="16"/>
  <c r="U9" i="16"/>
  <c r="T9" i="16"/>
  <c r="O9" i="16"/>
  <c r="N9" i="16"/>
  <c r="M9" i="16"/>
  <c r="K9" i="16"/>
  <c r="I9" i="16"/>
  <c r="G9" i="16"/>
  <c r="U8" i="16"/>
  <c r="T8" i="16"/>
  <c r="O8" i="16"/>
  <c r="N8" i="16"/>
  <c r="M8" i="16"/>
  <c r="K8" i="16"/>
  <c r="I8" i="16"/>
  <c r="G8" i="16"/>
  <c r="S339" i="15"/>
  <c r="R339" i="15"/>
  <c r="T339" i="15" s="1"/>
  <c r="Q339" i="15"/>
  <c r="P339" i="15"/>
  <c r="M339" i="15"/>
  <c r="L339" i="15"/>
  <c r="U339" i="15" s="1"/>
  <c r="J339" i="15"/>
  <c r="H339" i="15"/>
  <c r="I339" i="15" s="1"/>
  <c r="F339" i="15"/>
  <c r="E339" i="15"/>
  <c r="D339" i="15"/>
  <c r="S338" i="15"/>
  <c r="T338" i="15" s="1"/>
  <c r="R338" i="15"/>
  <c r="Q338" i="15"/>
  <c r="P338" i="15"/>
  <c r="L338" i="15"/>
  <c r="U338" i="15" s="1"/>
  <c r="J338" i="15"/>
  <c r="K338" i="15" s="1"/>
  <c r="H338" i="15"/>
  <c r="G338" i="15"/>
  <c r="F338" i="15"/>
  <c r="E338" i="15"/>
  <c r="D338" i="15"/>
  <c r="S337" i="15"/>
  <c r="R337" i="15"/>
  <c r="T337" i="15" s="1"/>
  <c r="Q337" i="15"/>
  <c r="P337" i="15"/>
  <c r="L337" i="15"/>
  <c r="J337" i="15"/>
  <c r="H337" i="15"/>
  <c r="F337" i="15"/>
  <c r="E337" i="15"/>
  <c r="D337" i="15"/>
  <c r="U336" i="15"/>
  <c r="T336" i="15"/>
  <c r="O336" i="15"/>
  <c r="N336" i="15"/>
  <c r="M336" i="15"/>
  <c r="K336" i="15"/>
  <c r="I336" i="15"/>
  <c r="G336" i="15"/>
  <c r="U335" i="15"/>
  <c r="T335" i="15"/>
  <c r="N335" i="15"/>
  <c r="O335" i="15" s="1"/>
  <c r="M335" i="15"/>
  <c r="K335" i="15"/>
  <c r="I335" i="15"/>
  <c r="G335" i="15"/>
  <c r="U334" i="15"/>
  <c r="T334" i="15"/>
  <c r="N334" i="15"/>
  <c r="O334" i="15" s="1"/>
  <c r="M334" i="15"/>
  <c r="K334" i="15"/>
  <c r="I334" i="15"/>
  <c r="G334" i="15"/>
  <c r="U333" i="15"/>
  <c r="T333" i="15"/>
  <c r="O333" i="15"/>
  <c r="N333" i="15"/>
  <c r="M333" i="15"/>
  <c r="K333" i="15"/>
  <c r="I333" i="15"/>
  <c r="G333" i="15"/>
  <c r="S332" i="15"/>
  <c r="R332" i="15"/>
  <c r="Q332" i="15"/>
  <c r="P332" i="15"/>
  <c r="L332" i="15"/>
  <c r="K332" i="15"/>
  <c r="J332" i="15"/>
  <c r="I332" i="15"/>
  <c r="H332" i="15"/>
  <c r="G332" i="15"/>
  <c r="F332" i="15"/>
  <c r="E332" i="15"/>
  <c r="D332" i="15"/>
  <c r="U331" i="15"/>
  <c r="T331" i="15"/>
  <c r="O331" i="15"/>
  <c r="N331" i="15"/>
  <c r="M331" i="15"/>
  <c r="K331" i="15"/>
  <c r="I331" i="15"/>
  <c r="G331" i="15"/>
  <c r="U330" i="15"/>
  <c r="T330" i="15"/>
  <c r="N330" i="15"/>
  <c r="O330" i="15" s="1"/>
  <c r="M330" i="15"/>
  <c r="K330" i="15"/>
  <c r="I330" i="15"/>
  <c r="G330" i="15"/>
  <c r="U329" i="15"/>
  <c r="T329" i="15"/>
  <c r="O329" i="15"/>
  <c r="N329" i="15"/>
  <c r="M329" i="15"/>
  <c r="K329" i="15"/>
  <c r="I329" i="15"/>
  <c r="G329" i="15"/>
  <c r="U328" i="15"/>
  <c r="T328" i="15"/>
  <c r="O328" i="15"/>
  <c r="N328" i="15"/>
  <c r="M328" i="15"/>
  <c r="K328" i="15"/>
  <c r="I328" i="15"/>
  <c r="G328" i="15"/>
  <c r="U327" i="15"/>
  <c r="T327" i="15"/>
  <c r="N327" i="15"/>
  <c r="O327" i="15" s="1"/>
  <c r="M327" i="15"/>
  <c r="K327" i="15"/>
  <c r="I327" i="15"/>
  <c r="G327" i="15"/>
  <c r="U326" i="15"/>
  <c r="T326" i="15"/>
  <c r="O326" i="15"/>
  <c r="N326" i="15"/>
  <c r="M326" i="15"/>
  <c r="K326" i="15"/>
  <c r="I326" i="15"/>
  <c r="G326" i="15"/>
  <c r="U325" i="15"/>
  <c r="T325" i="15"/>
  <c r="O325" i="15"/>
  <c r="N325" i="15"/>
  <c r="M325" i="15"/>
  <c r="K325" i="15"/>
  <c r="I325" i="15"/>
  <c r="G325" i="15"/>
  <c r="U324" i="15"/>
  <c r="T324" i="15"/>
  <c r="O324" i="15"/>
  <c r="N324" i="15"/>
  <c r="M324" i="15"/>
  <c r="K324" i="15"/>
  <c r="I324" i="15"/>
  <c r="G324" i="15"/>
  <c r="S323" i="15"/>
  <c r="R323" i="15"/>
  <c r="T323" i="15" s="1"/>
  <c r="Q323" i="15"/>
  <c r="P323" i="15"/>
  <c r="U323" i="15" s="1"/>
  <c r="L323" i="15"/>
  <c r="J323" i="15"/>
  <c r="H323" i="15"/>
  <c r="F323" i="15"/>
  <c r="E323" i="15"/>
  <c r="D323" i="15"/>
  <c r="U322" i="15"/>
  <c r="T322" i="15"/>
  <c r="N322" i="15"/>
  <c r="O322" i="15" s="1"/>
  <c r="M322" i="15"/>
  <c r="K322" i="15"/>
  <c r="I322" i="15"/>
  <c r="G322" i="15"/>
  <c r="U321" i="15"/>
  <c r="T321" i="15"/>
  <c r="O321" i="15"/>
  <c r="N321" i="15"/>
  <c r="M321" i="15"/>
  <c r="K321" i="15"/>
  <c r="I321" i="15"/>
  <c r="G321" i="15"/>
  <c r="U320" i="15"/>
  <c r="T320" i="15"/>
  <c r="O320" i="15"/>
  <c r="N320" i="15"/>
  <c r="M320" i="15"/>
  <c r="K320" i="15"/>
  <c r="I320" i="15"/>
  <c r="G320" i="15"/>
  <c r="U319" i="15"/>
  <c r="T319" i="15"/>
  <c r="O319" i="15"/>
  <c r="N319" i="15"/>
  <c r="M319" i="15"/>
  <c r="K319" i="15"/>
  <c r="I319" i="15"/>
  <c r="G319" i="15"/>
  <c r="U318" i="15"/>
  <c r="T318" i="15"/>
  <c r="O318" i="15"/>
  <c r="N318" i="15"/>
  <c r="M318" i="15"/>
  <c r="K318" i="15"/>
  <c r="I318" i="15"/>
  <c r="G318" i="15"/>
  <c r="S317" i="15"/>
  <c r="T317" i="15" s="1"/>
  <c r="R317" i="15"/>
  <c r="Q317" i="15"/>
  <c r="P317" i="15"/>
  <c r="U317" i="15" s="1"/>
  <c r="L317" i="15"/>
  <c r="J317" i="15"/>
  <c r="H317" i="15"/>
  <c r="G317" i="15"/>
  <c r="F317" i="15"/>
  <c r="E317" i="15"/>
  <c r="D317" i="15"/>
  <c r="U316" i="15"/>
  <c r="T316" i="15"/>
  <c r="N316" i="15"/>
  <c r="O316" i="15" s="1"/>
  <c r="M316" i="15"/>
  <c r="K316" i="15"/>
  <c r="I316" i="15"/>
  <c r="G316" i="15"/>
  <c r="U315" i="15"/>
  <c r="T315" i="15"/>
  <c r="N315" i="15"/>
  <c r="O315" i="15" s="1"/>
  <c r="M315" i="15"/>
  <c r="K315" i="15"/>
  <c r="I315" i="15"/>
  <c r="G315" i="15"/>
  <c r="U314" i="15"/>
  <c r="T314" i="15"/>
  <c r="N314" i="15"/>
  <c r="O314" i="15" s="1"/>
  <c r="M314" i="15"/>
  <c r="K314" i="15"/>
  <c r="I314" i="15"/>
  <c r="G314" i="15"/>
  <c r="U313" i="15"/>
  <c r="T313" i="15"/>
  <c r="N313" i="15"/>
  <c r="O313" i="15" s="1"/>
  <c r="M313" i="15"/>
  <c r="K313" i="15"/>
  <c r="I313" i="15"/>
  <c r="G313" i="15"/>
  <c r="U312" i="15"/>
  <c r="T312" i="15"/>
  <c r="N312" i="15"/>
  <c r="O312" i="15" s="1"/>
  <c r="M312" i="15"/>
  <c r="K312" i="15"/>
  <c r="I312" i="15"/>
  <c r="G312" i="15"/>
  <c r="U311" i="15"/>
  <c r="T311" i="15"/>
  <c r="N311" i="15"/>
  <c r="O311" i="15" s="1"/>
  <c r="M311" i="15"/>
  <c r="K311" i="15"/>
  <c r="I311" i="15"/>
  <c r="G311" i="15"/>
  <c r="S310" i="15"/>
  <c r="R310" i="15"/>
  <c r="T310" i="15" s="1"/>
  <c r="Q310" i="15"/>
  <c r="P310" i="15"/>
  <c r="L310" i="15"/>
  <c r="U310" i="15" s="1"/>
  <c r="J310" i="15"/>
  <c r="I310" i="15"/>
  <c r="H310" i="15"/>
  <c r="F310" i="15"/>
  <c r="E310" i="15"/>
  <c r="D310" i="15"/>
  <c r="U309" i="15"/>
  <c r="T309" i="15"/>
  <c r="O309" i="15"/>
  <c r="N309" i="15"/>
  <c r="M309" i="15"/>
  <c r="K309" i="15"/>
  <c r="I309" i="15"/>
  <c r="G309" i="15"/>
  <c r="U308" i="15"/>
  <c r="T308" i="15"/>
  <c r="N308" i="15"/>
  <c r="O308" i="15" s="1"/>
  <c r="M308" i="15"/>
  <c r="K308" i="15"/>
  <c r="I308" i="15"/>
  <c r="G308" i="15"/>
  <c r="U307" i="15"/>
  <c r="T307" i="15"/>
  <c r="N307" i="15"/>
  <c r="O307" i="15" s="1"/>
  <c r="M307" i="15"/>
  <c r="K307" i="15"/>
  <c r="I307" i="15"/>
  <c r="G307" i="15"/>
  <c r="U306" i="15"/>
  <c r="T306" i="15"/>
  <c r="O306" i="15"/>
  <c r="N306" i="15"/>
  <c r="M306" i="15"/>
  <c r="K306" i="15"/>
  <c r="I306" i="15"/>
  <c r="G306" i="15"/>
  <c r="U305" i="15"/>
  <c r="T305" i="15"/>
  <c r="N305" i="15"/>
  <c r="O305" i="15" s="1"/>
  <c r="M305" i="15"/>
  <c r="K305" i="15"/>
  <c r="I305" i="15"/>
  <c r="G305" i="15"/>
  <c r="U304" i="15"/>
  <c r="T304" i="15"/>
  <c r="O304" i="15"/>
  <c r="N304" i="15"/>
  <c r="M304" i="15"/>
  <c r="K304" i="15"/>
  <c r="I304" i="15"/>
  <c r="G304" i="15"/>
  <c r="S303" i="15"/>
  <c r="R303" i="15"/>
  <c r="Q303" i="15"/>
  <c r="P303" i="15"/>
  <c r="U303" i="15" s="1"/>
  <c r="L303" i="15"/>
  <c r="K303" i="15"/>
  <c r="J303" i="15"/>
  <c r="I303" i="15"/>
  <c r="H303" i="15"/>
  <c r="G303" i="15"/>
  <c r="F303" i="15"/>
  <c r="N303" i="15" s="1"/>
  <c r="E303" i="15"/>
  <c r="M303" i="15" s="1"/>
  <c r="D303" i="15"/>
  <c r="U302" i="15"/>
  <c r="T302" i="15"/>
  <c r="O302" i="15"/>
  <c r="N302" i="15"/>
  <c r="M302" i="15"/>
  <c r="K302" i="15"/>
  <c r="I302" i="15"/>
  <c r="G302" i="15"/>
  <c r="U299" i="15"/>
  <c r="S299" i="15"/>
  <c r="R299" i="15"/>
  <c r="T299" i="15" s="1"/>
  <c r="Q299" i="15"/>
  <c r="P299" i="15"/>
  <c r="L299" i="15"/>
  <c r="J299" i="15"/>
  <c r="I299" i="15"/>
  <c r="H299" i="15"/>
  <c r="F299" i="15"/>
  <c r="N299" i="15" s="1"/>
  <c r="E299" i="15"/>
  <c r="M299" i="15" s="1"/>
  <c r="D299" i="15"/>
  <c r="S298" i="15"/>
  <c r="T298" i="15" s="1"/>
  <c r="R298" i="15"/>
  <c r="Q298" i="15"/>
  <c r="P298" i="15"/>
  <c r="L298" i="15"/>
  <c r="U298" i="15" s="1"/>
  <c r="K298" i="15"/>
  <c r="J298" i="15"/>
  <c r="H298" i="15"/>
  <c r="F298" i="15"/>
  <c r="E298" i="15"/>
  <c r="D298" i="15"/>
  <c r="U297" i="15"/>
  <c r="T297" i="15"/>
  <c r="O297" i="15"/>
  <c r="N297" i="15"/>
  <c r="M297" i="15"/>
  <c r="K297" i="15"/>
  <c r="I297" i="15"/>
  <c r="G297" i="15"/>
  <c r="U296" i="15"/>
  <c r="T296" i="15"/>
  <c r="N296" i="15"/>
  <c r="O296" i="15" s="1"/>
  <c r="M296" i="15"/>
  <c r="K296" i="15"/>
  <c r="I296" i="15"/>
  <c r="G296" i="15"/>
  <c r="U295" i="15"/>
  <c r="T295" i="15"/>
  <c r="N295" i="15"/>
  <c r="O295" i="15" s="1"/>
  <c r="M295" i="15"/>
  <c r="K295" i="15"/>
  <c r="I295" i="15"/>
  <c r="G295" i="15"/>
  <c r="U294" i="15"/>
  <c r="T294" i="15"/>
  <c r="N294" i="15"/>
  <c r="O294" i="15" s="1"/>
  <c r="M294" i="15"/>
  <c r="K294" i="15"/>
  <c r="I294" i="15"/>
  <c r="G294" i="15"/>
  <c r="U293" i="15"/>
  <c r="T293" i="15"/>
  <c r="N293" i="15"/>
  <c r="O293" i="15" s="1"/>
  <c r="M293" i="15"/>
  <c r="K293" i="15"/>
  <c r="I293" i="15"/>
  <c r="G293" i="15"/>
  <c r="S292" i="15"/>
  <c r="R292" i="15"/>
  <c r="T292" i="15" s="1"/>
  <c r="Q292" i="15"/>
  <c r="P292" i="15"/>
  <c r="L292" i="15"/>
  <c r="U292" i="15" s="1"/>
  <c r="J292" i="15"/>
  <c r="I292" i="15"/>
  <c r="H292" i="15"/>
  <c r="G292" i="15"/>
  <c r="F292" i="15"/>
  <c r="E292" i="15"/>
  <c r="D292" i="15"/>
  <c r="U291" i="15"/>
  <c r="T291" i="15"/>
  <c r="O291" i="15"/>
  <c r="N291" i="15"/>
  <c r="M291" i="15"/>
  <c r="K291" i="15"/>
  <c r="I291" i="15"/>
  <c r="G291" i="15"/>
  <c r="U290" i="15"/>
  <c r="T290" i="15"/>
  <c r="N290" i="15"/>
  <c r="O290" i="15" s="1"/>
  <c r="M290" i="15"/>
  <c r="K290" i="15"/>
  <c r="I290" i="15"/>
  <c r="G290" i="15"/>
  <c r="U289" i="15"/>
  <c r="T289" i="15"/>
  <c r="O289" i="15"/>
  <c r="N289" i="15"/>
  <c r="M289" i="15"/>
  <c r="K289" i="15"/>
  <c r="I289" i="15"/>
  <c r="G289" i="15"/>
  <c r="U288" i="15"/>
  <c r="T288" i="15"/>
  <c r="O288" i="15"/>
  <c r="N288" i="15"/>
  <c r="M288" i="15"/>
  <c r="K288" i="15"/>
  <c r="I288" i="15"/>
  <c r="G288" i="15"/>
  <c r="U287" i="15"/>
  <c r="T287" i="15"/>
  <c r="O287" i="15"/>
  <c r="N287" i="15"/>
  <c r="M287" i="15"/>
  <c r="K287" i="15"/>
  <c r="I287" i="15"/>
  <c r="G287" i="15"/>
  <c r="U286" i="15"/>
  <c r="T286" i="15"/>
  <c r="O286" i="15"/>
  <c r="N286" i="15"/>
  <c r="M286" i="15"/>
  <c r="K286" i="15"/>
  <c r="I286" i="15"/>
  <c r="G286" i="15"/>
  <c r="S285" i="15"/>
  <c r="T285" i="15" s="1"/>
  <c r="R285" i="15"/>
  <c r="Q285" i="15"/>
  <c r="P285" i="15"/>
  <c r="U285" i="15" s="1"/>
  <c r="L285" i="15"/>
  <c r="J285" i="15"/>
  <c r="K285" i="15" s="1"/>
  <c r="H285" i="15"/>
  <c r="I285" i="15" s="1"/>
  <c r="F285" i="15"/>
  <c r="E285" i="15"/>
  <c r="M285" i="15" s="1"/>
  <c r="D285" i="15"/>
  <c r="U284" i="15"/>
  <c r="T284" i="15"/>
  <c r="O284" i="15"/>
  <c r="N284" i="15"/>
  <c r="M284" i="15"/>
  <c r="K284" i="15"/>
  <c r="I284" i="15"/>
  <c r="G284" i="15"/>
  <c r="U283" i="15"/>
  <c r="T283" i="15"/>
  <c r="N283" i="15"/>
  <c r="O283" i="15" s="1"/>
  <c r="M283" i="15"/>
  <c r="K283" i="15"/>
  <c r="I283" i="15"/>
  <c r="G283" i="15"/>
  <c r="U282" i="15"/>
  <c r="T282" i="15"/>
  <c r="O282" i="15"/>
  <c r="N282" i="15"/>
  <c r="M282" i="15"/>
  <c r="K282" i="15"/>
  <c r="I282" i="15"/>
  <c r="G282" i="15"/>
  <c r="U281" i="15"/>
  <c r="T281" i="15"/>
  <c r="N281" i="15"/>
  <c r="O281" i="15" s="1"/>
  <c r="M281" i="15"/>
  <c r="K281" i="15"/>
  <c r="I281" i="15"/>
  <c r="G281" i="15"/>
  <c r="U280" i="15"/>
  <c r="T280" i="15"/>
  <c r="O280" i="15"/>
  <c r="N280" i="15"/>
  <c r="M280" i="15"/>
  <c r="K280" i="15"/>
  <c r="I280" i="15"/>
  <c r="G280" i="15"/>
  <c r="U279" i="15"/>
  <c r="T279" i="15"/>
  <c r="N279" i="15"/>
  <c r="O279" i="15" s="1"/>
  <c r="M279" i="15"/>
  <c r="K279" i="15"/>
  <c r="I279" i="15"/>
  <c r="G279" i="15"/>
  <c r="U278" i="15"/>
  <c r="T278" i="15"/>
  <c r="O278" i="15"/>
  <c r="N278" i="15"/>
  <c r="M278" i="15"/>
  <c r="K278" i="15"/>
  <c r="I278" i="15"/>
  <c r="G278" i="15"/>
  <c r="U277" i="15"/>
  <c r="T277" i="15"/>
  <c r="N277" i="15"/>
  <c r="O277" i="15" s="1"/>
  <c r="M277" i="15"/>
  <c r="K277" i="15"/>
  <c r="I277" i="15"/>
  <c r="G277" i="15"/>
  <c r="U276" i="15"/>
  <c r="T276" i="15"/>
  <c r="N276" i="15"/>
  <c r="O276" i="15" s="1"/>
  <c r="M276" i="15"/>
  <c r="K276" i="15"/>
  <c r="I276" i="15"/>
  <c r="G276" i="15"/>
  <c r="U275" i="15"/>
  <c r="S275" i="15"/>
  <c r="R275" i="15"/>
  <c r="T275" i="15" s="1"/>
  <c r="Q275" i="15"/>
  <c r="P275" i="15"/>
  <c r="L275" i="15"/>
  <c r="J275" i="15"/>
  <c r="H275" i="15"/>
  <c r="F275" i="15"/>
  <c r="E275" i="15"/>
  <c r="D275" i="15"/>
  <c r="I275" i="15" s="1"/>
  <c r="U274" i="15"/>
  <c r="T274" i="15"/>
  <c r="O274" i="15"/>
  <c r="N274" i="15"/>
  <c r="M274" i="15"/>
  <c r="K274" i="15"/>
  <c r="I274" i="15"/>
  <c r="G274" i="15"/>
  <c r="U273" i="15"/>
  <c r="T273" i="15"/>
  <c r="N273" i="15"/>
  <c r="O273" i="15" s="1"/>
  <c r="M273" i="15"/>
  <c r="K273" i="15"/>
  <c r="I273" i="15"/>
  <c r="G273" i="15"/>
  <c r="U272" i="15"/>
  <c r="T272" i="15"/>
  <c r="O272" i="15"/>
  <c r="N272" i="15"/>
  <c r="M272" i="15"/>
  <c r="K272" i="15"/>
  <c r="I272" i="15"/>
  <c r="G272" i="15"/>
  <c r="U271" i="15"/>
  <c r="T271" i="15"/>
  <c r="N271" i="15"/>
  <c r="O271" i="15" s="1"/>
  <c r="M271" i="15"/>
  <c r="K271" i="15"/>
  <c r="I271" i="15"/>
  <c r="G271" i="15"/>
  <c r="U270" i="15"/>
  <c r="T270" i="15"/>
  <c r="O270" i="15"/>
  <c r="N270" i="15"/>
  <c r="M270" i="15"/>
  <c r="K270" i="15"/>
  <c r="I270" i="15"/>
  <c r="G270" i="15"/>
  <c r="U269" i="15"/>
  <c r="T269" i="15"/>
  <c r="N269" i="15"/>
  <c r="O269" i="15" s="1"/>
  <c r="M269" i="15"/>
  <c r="K269" i="15"/>
  <c r="I269" i="15"/>
  <c r="G269" i="15"/>
  <c r="U268" i="15"/>
  <c r="T268" i="15"/>
  <c r="N268" i="15"/>
  <c r="O268" i="15" s="1"/>
  <c r="M268" i="15"/>
  <c r="K268" i="15"/>
  <c r="I268" i="15"/>
  <c r="G268" i="15"/>
  <c r="S267" i="15"/>
  <c r="T267" i="15" s="1"/>
  <c r="R267" i="15"/>
  <c r="Q267" i="15"/>
  <c r="P267" i="15"/>
  <c r="L267" i="15"/>
  <c r="U267" i="15" s="1"/>
  <c r="K267" i="15"/>
  <c r="J267" i="15"/>
  <c r="H267" i="15"/>
  <c r="F267" i="15"/>
  <c r="E267" i="15"/>
  <c r="D267" i="15"/>
  <c r="U266" i="15"/>
  <c r="T266" i="15"/>
  <c r="O266" i="15"/>
  <c r="N266" i="15"/>
  <c r="M266" i="15"/>
  <c r="K266" i="15"/>
  <c r="I266" i="15"/>
  <c r="G266" i="15"/>
  <c r="U265" i="15"/>
  <c r="T265" i="15"/>
  <c r="N265" i="15"/>
  <c r="O265" i="15" s="1"/>
  <c r="M265" i="15"/>
  <c r="K265" i="15"/>
  <c r="I265" i="15"/>
  <c r="G265" i="15"/>
  <c r="U264" i="15"/>
  <c r="T264" i="15"/>
  <c r="N264" i="15"/>
  <c r="O264" i="15" s="1"/>
  <c r="M264" i="15"/>
  <c r="K264" i="15"/>
  <c r="I264" i="15"/>
  <c r="G264" i="15"/>
  <c r="U263" i="15"/>
  <c r="T263" i="15"/>
  <c r="N263" i="15"/>
  <c r="O263" i="15" s="1"/>
  <c r="M263" i="15"/>
  <c r="K263" i="15"/>
  <c r="I263" i="15"/>
  <c r="G263" i="15"/>
  <c r="U260" i="15"/>
  <c r="S260" i="15"/>
  <c r="R260" i="15"/>
  <c r="Q260" i="15"/>
  <c r="P260" i="15"/>
  <c r="L260" i="15"/>
  <c r="J260" i="15"/>
  <c r="I260" i="15"/>
  <c r="H260" i="15"/>
  <c r="F260" i="15"/>
  <c r="E260" i="15"/>
  <c r="D260" i="15"/>
  <c r="G260" i="15" s="1"/>
  <c r="S259" i="15"/>
  <c r="R259" i="15"/>
  <c r="Q259" i="15"/>
  <c r="P259" i="15"/>
  <c r="U259" i="15" s="1"/>
  <c r="L259" i="15"/>
  <c r="J259" i="15"/>
  <c r="K259" i="15" s="1"/>
  <c r="H259" i="15"/>
  <c r="I259" i="15" s="1"/>
  <c r="G259" i="15"/>
  <c r="F259" i="15"/>
  <c r="E259" i="15"/>
  <c r="D259" i="15"/>
  <c r="U258" i="15"/>
  <c r="T258" i="15"/>
  <c r="O258" i="15"/>
  <c r="N258" i="15"/>
  <c r="M258" i="15"/>
  <c r="K258" i="15"/>
  <c r="I258" i="15"/>
  <c r="G258" i="15"/>
  <c r="U257" i="15"/>
  <c r="T257" i="15"/>
  <c r="N257" i="15"/>
  <c r="O257" i="15" s="1"/>
  <c r="M257" i="15"/>
  <c r="K257" i="15"/>
  <c r="I257" i="15"/>
  <c r="G257" i="15"/>
  <c r="U256" i="15"/>
  <c r="T256" i="15"/>
  <c r="O256" i="15"/>
  <c r="N256" i="15"/>
  <c r="M256" i="15"/>
  <c r="K256" i="15"/>
  <c r="I256" i="15"/>
  <c r="G256" i="15"/>
  <c r="U255" i="15"/>
  <c r="T255" i="15"/>
  <c r="O255" i="15"/>
  <c r="N255" i="15"/>
  <c r="M255" i="15"/>
  <c r="K255" i="15"/>
  <c r="I255" i="15"/>
  <c r="G255" i="15"/>
  <c r="S254" i="15"/>
  <c r="R254" i="15"/>
  <c r="Q254" i="15"/>
  <c r="P254" i="15"/>
  <c r="L254" i="15"/>
  <c r="U254" i="15" s="1"/>
  <c r="J254" i="15"/>
  <c r="I254" i="15"/>
  <c r="H254" i="15"/>
  <c r="F254" i="15"/>
  <c r="G254" i="15" s="1"/>
  <c r="E254" i="15"/>
  <c r="D254" i="15"/>
  <c r="U253" i="15"/>
  <c r="T253" i="15"/>
  <c r="O253" i="15"/>
  <c r="N253" i="15"/>
  <c r="M253" i="15"/>
  <c r="K253" i="15"/>
  <c r="I253" i="15"/>
  <c r="G253" i="15"/>
  <c r="U252" i="15"/>
  <c r="T252" i="15"/>
  <c r="O252" i="15"/>
  <c r="N252" i="15"/>
  <c r="M252" i="15"/>
  <c r="K252" i="15"/>
  <c r="I252" i="15"/>
  <c r="G252" i="15"/>
  <c r="U251" i="15"/>
  <c r="T251" i="15"/>
  <c r="O251" i="15"/>
  <c r="N251" i="15"/>
  <c r="M251" i="15"/>
  <c r="K251" i="15"/>
  <c r="I251" i="15"/>
  <c r="G251" i="15"/>
  <c r="U250" i="15"/>
  <c r="T250" i="15"/>
  <c r="O250" i="15"/>
  <c r="N250" i="15"/>
  <c r="M250" i="15"/>
  <c r="K250" i="15"/>
  <c r="I250" i="15"/>
  <c r="G250" i="15"/>
  <c r="U249" i="15"/>
  <c r="T249" i="15"/>
  <c r="N249" i="15"/>
  <c r="O249" i="15" s="1"/>
  <c r="M249" i="15"/>
  <c r="K249" i="15"/>
  <c r="I249" i="15"/>
  <c r="G249" i="15"/>
  <c r="U248" i="15"/>
  <c r="T248" i="15"/>
  <c r="N248" i="15"/>
  <c r="O248" i="15" s="1"/>
  <c r="M248" i="15"/>
  <c r="K248" i="15"/>
  <c r="I248" i="15"/>
  <c r="G248" i="15"/>
  <c r="U247" i="15"/>
  <c r="S247" i="15"/>
  <c r="R247" i="15"/>
  <c r="Q247" i="15"/>
  <c r="P247" i="15"/>
  <c r="L247" i="15"/>
  <c r="J247" i="15"/>
  <c r="H247" i="15"/>
  <c r="F247" i="15"/>
  <c r="E247" i="15"/>
  <c r="D247" i="15"/>
  <c r="I247" i="15" s="1"/>
  <c r="U246" i="15"/>
  <c r="T246" i="15"/>
  <c r="O246" i="15"/>
  <c r="N246" i="15"/>
  <c r="M246" i="15"/>
  <c r="K246" i="15"/>
  <c r="I246" i="15"/>
  <c r="G246" i="15"/>
  <c r="U245" i="15"/>
  <c r="T245" i="15"/>
  <c r="N245" i="15"/>
  <c r="O245" i="15" s="1"/>
  <c r="M245" i="15"/>
  <c r="K245" i="15"/>
  <c r="I245" i="15"/>
  <c r="G245" i="15"/>
  <c r="U244" i="15"/>
  <c r="T244" i="15"/>
  <c r="N244" i="15"/>
  <c r="O244" i="15" s="1"/>
  <c r="M244" i="15"/>
  <c r="K244" i="15"/>
  <c r="I244" i="15"/>
  <c r="G244" i="15"/>
  <c r="U243" i="15"/>
  <c r="T243" i="15"/>
  <c r="N243" i="15"/>
  <c r="O243" i="15" s="1"/>
  <c r="M243" i="15"/>
  <c r="K243" i="15"/>
  <c r="I243" i="15"/>
  <c r="G243" i="15"/>
  <c r="U242" i="15"/>
  <c r="T242" i="15"/>
  <c r="N242" i="15"/>
  <c r="O242" i="15" s="1"/>
  <c r="M242" i="15"/>
  <c r="K242" i="15"/>
  <c r="I242" i="15"/>
  <c r="G242" i="15"/>
  <c r="U241" i="15"/>
  <c r="T241" i="15"/>
  <c r="O241" i="15"/>
  <c r="N241" i="15"/>
  <c r="M241" i="15"/>
  <c r="K241" i="15"/>
  <c r="I241" i="15"/>
  <c r="G241" i="15"/>
  <c r="U240" i="15"/>
  <c r="S240" i="15"/>
  <c r="R240" i="15"/>
  <c r="Q240" i="15"/>
  <c r="P240" i="15"/>
  <c r="L240" i="15"/>
  <c r="J240" i="15"/>
  <c r="H240" i="15"/>
  <c r="F240" i="15"/>
  <c r="N240" i="15" s="1"/>
  <c r="E240" i="15"/>
  <c r="M240" i="15" s="1"/>
  <c r="D240" i="15"/>
  <c r="G240" i="15" s="1"/>
  <c r="U239" i="15"/>
  <c r="T239" i="15"/>
  <c r="O239" i="15"/>
  <c r="N239" i="15"/>
  <c r="M239" i="15"/>
  <c r="K239" i="15"/>
  <c r="I239" i="15"/>
  <c r="G239" i="15"/>
  <c r="U238" i="15"/>
  <c r="T238" i="15"/>
  <c r="O238" i="15"/>
  <c r="N238" i="15"/>
  <c r="M238" i="15"/>
  <c r="K238" i="15"/>
  <c r="I238" i="15"/>
  <c r="G238" i="15"/>
  <c r="U237" i="15"/>
  <c r="T237" i="15"/>
  <c r="N237" i="15"/>
  <c r="O237" i="15" s="1"/>
  <c r="M237" i="15"/>
  <c r="K237" i="15"/>
  <c r="I237" i="15"/>
  <c r="G237" i="15"/>
  <c r="U236" i="15"/>
  <c r="T236" i="15"/>
  <c r="N236" i="15"/>
  <c r="O236" i="15" s="1"/>
  <c r="M236" i="15"/>
  <c r="K236" i="15"/>
  <c r="I236" i="15"/>
  <c r="G236" i="15"/>
  <c r="U235" i="15"/>
  <c r="T235" i="15"/>
  <c r="N235" i="15"/>
  <c r="O235" i="15" s="1"/>
  <c r="M235" i="15"/>
  <c r="K235" i="15"/>
  <c r="I235" i="15"/>
  <c r="G235" i="15"/>
  <c r="U234" i="15"/>
  <c r="T234" i="15"/>
  <c r="N234" i="15"/>
  <c r="O234" i="15" s="1"/>
  <c r="M234" i="15"/>
  <c r="K234" i="15"/>
  <c r="I234" i="15"/>
  <c r="G234" i="15"/>
  <c r="S231" i="15"/>
  <c r="R231" i="15"/>
  <c r="Q231" i="15"/>
  <c r="P231" i="15"/>
  <c r="L231" i="15"/>
  <c r="U231" i="15" s="1"/>
  <c r="K231" i="15"/>
  <c r="J231" i="15"/>
  <c r="H231" i="15"/>
  <c r="F231" i="15"/>
  <c r="E231" i="15"/>
  <c r="D231" i="15"/>
  <c r="U230" i="15"/>
  <c r="S230" i="15"/>
  <c r="R230" i="15"/>
  <c r="T230" i="15" s="1"/>
  <c r="Q230" i="15"/>
  <c r="P230" i="15"/>
  <c r="L230" i="15"/>
  <c r="J230" i="15"/>
  <c r="H230" i="15"/>
  <c r="F230" i="15"/>
  <c r="G230" i="15" s="1"/>
  <c r="E230" i="15"/>
  <c r="M230" i="15" s="1"/>
  <c r="D230" i="15"/>
  <c r="I230" i="15" s="1"/>
  <c r="U229" i="15"/>
  <c r="T229" i="15"/>
  <c r="O229" i="15"/>
  <c r="N229" i="15"/>
  <c r="M229" i="15"/>
  <c r="K229" i="15"/>
  <c r="I229" i="15"/>
  <c r="G229" i="15"/>
  <c r="U228" i="15"/>
  <c r="T228" i="15"/>
  <c r="N228" i="15"/>
  <c r="O228" i="15" s="1"/>
  <c r="M228" i="15"/>
  <c r="K228" i="15"/>
  <c r="I228" i="15"/>
  <c r="G228" i="15"/>
  <c r="U227" i="15"/>
  <c r="T227" i="15"/>
  <c r="N227" i="15"/>
  <c r="O227" i="15" s="1"/>
  <c r="M227" i="15"/>
  <c r="K227" i="15"/>
  <c r="I227" i="15"/>
  <c r="G227" i="15"/>
  <c r="U226" i="15"/>
  <c r="T226" i="15"/>
  <c r="N226" i="15"/>
  <c r="O226" i="15" s="1"/>
  <c r="M226" i="15"/>
  <c r="K226" i="15"/>
  <c r="I226" i="15"/>
  <c r="G226" i="15"/>
  <c r="U225" i="15"/>
  <c r="T225" i="15"/>
  <c r="N225" i="15"/>
  <c r="O225" i="15" s="1"/>
  <c r="M225" i="15"/>
  <c r="K225" i="15"/>
  <c r="I225" i="15"/>
  <c r="G225" i="15"/>
  <c r="S224" i="15"/>
  <c r="T224" i="15" s="1"/>
  <c r="R224" i="15"/>
  <c r="Q224" i="15"/>
  <c r="P224" i="15"/>
  <c r="L224" i="15"/>
  <c r="M224" i="15" s="1"/>
  <c r="J224" i="15"/>
  <c r="H224" i="15"/>
  <c r="F224" i="15"/>
  <c r="E224" i="15"/>
  <c r="D224" i="15"/>
  <c r="G224" i="15" s="1"/>
  <c r="U223" i="15"/>
  <c r="T223" i="15"/>
  <c r="O223" i="15"/>
  <c r="N223" i="15"/>
  <c r="M223" i="15"/>
  <c r="K223" i="15"/>
  <c r="I223" i="15"/>
  <c r="G223" i="15"/>
  <c r="U222" i="15"/>
  <c r="T222" i="15"/>
  <c r="N222" i="15"/>
  <c r="O222" i="15" s="1"/>
  <c r="M222" i="15"/>
  <c r="K222" i="15"/>
  <c r="I222" i="15"/>
  <c r="G222" i="15"/>
  <c r="U221" i="15"/>
  <c r="T221" i="15"/>
  <c r="N221" i="15"/>
  <c r="O221" i="15" s="1"/>
  <c r="M221" i="15"/>
  <c r="K221" i="15"/>
  <c r="I221" i="15"/>
  <c r="G221" i="15"/>
  <c r="U220" i="15"/>
  <c r="T220" i="15"/>
  <c r="N220" i="15"/>
  <c r="O220" i="15" s="1"/>
  <c r="M220" i="15"/>
  <c r="K220" i="15"/>
  <c r="I220" i="15"/>
  <c r="G220" i="15"/>
  <c r="U219" i="15"/>
  <c r="T219" i="15"/>
  <c r="N219" i="15"/>
  <c r="O219" i="15" s="1"/>
  <c r="M219" i="15"/>
  <c r="K219" i="15"/>
  <c r="I219" i="15"/>
  <c r="G219" i="15"/>
  <c r="U218" i="15"/>
  <c r="T218" i="15"/>
  <c r="N218" i="15"/>
  <c r="O218" i="15" s="1"/>
  <c r="M218" i="15"/>
  <c r="K218" i="15"/>
  <c r="I218" i="15"/>
  <c r="G218" i="15"/>
  <c r="U217" i="15"/>
  <c r="T217" i="15"/>
  <c r="N217" i="15"/>
  <c r="O217" i="15" s="1"/>
  <c r="M217" i="15"/>
  <c r="K217" i="15"/>
  <c r="I217" i="15"/>
  <c r="G217" i="15"/>
  <c r="S216" i="15"/>
  <c r="R216" i="15"/>
  <c r="Q216" i="15"/>
  <c r="P216" i="15"/>
  <c r="L216" i="15"/>
  <c r="M216" i="15" s="1"/>
  <c r="J216" i="15"/>
  <c r="I216" i="15"/>
  <c r="H216" i="15"/>
  <c r="F216" i="15"/>
  <c r="E216" i="15"/>
  <c r="D216" i="15"/>
  <c r="U215" i="15"/>
  <c r="T215" i="15"/>
  <c r="O215" i="15"/>
  <c r="N215" i="15"/>
  <c r="M215" i="15"/>
  <c r="K215" i="15"/>
  <c r="I215" i="15"/>
  <c r="G215" i="15"/>
  <c r="U214" i="15"/>
  <c r="T214" i="15"/>
  <c r="N214" i="15"/>
  <c r="O214" i="15" s="1"/>
  <c r="M214" i="15"/>
  <c r="K214" i="15"/>
  <c r="I214" i="15"/>
  <c r="G214" i="15"/>
  <c r="U213" i="15"/>
  <c r="T213" i="15"/>
  <c r="N213" i="15"/>
  <c r="O213" i="15" s="1"/>
  <c r="M213" i="15"/>
  <c r="K213" i="15"/>
  <c r="I213" i="15"/>
  <c r="G213" i="15"/>
  <c r="U212" i="15"/>
  <c r="T212" i="15"/>
  <c r="N212" i="15"/>
  <c r="O212" i="15" s="1"/>
  <c r="M212" i="15"/>
  <c r="K212" i="15"/>
  <c r="I212" i="15"/>
  <c r="G212" i="15"/>
  <c r="U211" i="15"/>
  <c r="T211" i="15"/>
  <c r="N211" i="15"/>
  <c r="O211" i="15" s="1"/>
  <c r="M211" i="15"/>
  <c r="K211" i="15"/>
  <c r="I211" i="15"/>
  <c r="G211" i="15"/>
  <c r="U210" i="15"/>
  <c r="T210" i="15"/>
  <c r="O210" i="15"/>
  <c r="N210" i="15"/>
  <c r="M210" i="15"/>
  <c r="K210" i="15"/>
  <c r="I210" i="15"/>
  <c r="G210" i="15"/>
  <c r="U209" i="15"/>
  <c r="T209" i="15"/>
  <c r="N209" i="15"/>
  <c r="O209" i="15" s="1"/>
  <c r="M209" i="15"/>
  <c r="K209" i="15"/>
  <c r="I209" i="15"/>
  <c r="G209" i="15"/>
  <c r="U208" i="15"/>
  <c r="T208" i="15"/>
  <c r="N208" i="15"/>
  <c r="O208" i="15" s="1"/>
  <c r="M208" i="15"/>
  <c r="K208" i="15"/>
  <c r="I208" i="15"/>
  <c r="G208" i="15"/>
  <c r="S205" i="15"/>
  <c r="T205" i="15" s="1"/>
  <c r="R205" i="15"/>
  <c r="Q205" i="15"/>
  <c r="P205" i="15"/>
  <c r="L205" i="15"/>
  <c r="U205" i="15" s="1"/>
  <c r="J205" i="15"/>
  <c r="I205" i="15"/>
  <c r="H205" i="15"/>
  <c r="G205" i="15"/>
  <c r="F205" i="15"/>
  <c r="E205" i="15"/>
  <c r="D205" i="15"/>
  <c r="S204" i="15"/>
  <c r="R204" i="15"/>
  <c r="T204" i="15" s="1"/>
  <c r="Q204" i="15"/>
  <c r="P204" i="15"/>
  <c r="U204" i="15" s="1"/>
  <c r="M204" i="15"/>
  <c r="L204" i="15"/>
  <c r="J204" i="15"/>
  <c r="H204" i="15"/>
  <c r="F204" i="15"/>
  <c r="G204" i="15" s="1"/>
  <c r="E204" i="15"/>
  <c r="K204" i="15" s="1"/>
  <c r="D204" i="15"/>
  <c r="I204" i="15" s="1"/>
  <c r="U203" i="15"/>
  <c r="T203" i="15"/>
  <c r="O203" i="15"/>
  <c r="N203" i="15"/>
  <c r="M203" i="15"/>
  <c r="K203" i="15"/>
  <c r="I203" i="15"/>
  <c r="G203" i="15"/>
  <c r="U202" i="15"/>
  <c r="T202" i="15"/>
  <c r="N202" i="15"/>
  <c r="O202" i="15" s="1"/>
  <c r="M202" i="15"/>
  <c r="K202" i="15"/>
  <c r="I202" i="15"/>
  <c r="G202" i="15"/>
  <c r="U201" i="15"/>
  <c r="T201" i="15"/>
  <c r="N201" i="15"/>
  <c r="O201" i="15" s="1"/>
  <c r="M201" i="15"/>
  <c r="K201" i="15"/>
  <c r="I201" i="15"/>
  <c r="G201" i="15"/>
  <c r="U200" i="15"/>
  <c r="T200" i="15"/>
  <c r="O200" i="15"/>
  <c r="N200" i="15"/>
  <c r="M200" i="15"/>
  <c r="K200" i="15"/>
  <c r="I200" i="15"/>
  <c r="G200" i="15"/>
  <c r="U199" i="15"/>
  <c r="T199" i="15"/>
  <c r="O199" i="15"/>
  <c r="N199" i="15"/>
  <c r="M199" i="15"/>
  <c r="K199" i="15"/>
  <c r="I199" i="15"/>
  <c r="G199" i="15"/>
  <c r="S198" i="15"/>
  <c r="R198" i="15"/>
  <c r="Q198" i="15"/>
  <c r="P198" i="15"/>
  <c r="U198" i="15" s="1"/>
  <c r="L198" i="15"/>
  <c r="K198" i="15"/>
  <c r="J198" i="15"/>
  <c r="H198" i="15"/>
  <c r="F198" i="15"/>
  <c r="E198" i="15"/>
  <c r="D198" i="15"/>
  <c r="G198" i="15" s="1"/>
  <c r="U197" i="15"/>
  <c r="T197" i="15"/>
  <c r="O197" i="15"/>
  <c r="N197" i="15"/>
  <c r="M197" i="15"/>
  <c r="K197" i="15"/>
  <c r="I197" i="15"/>
  <c r="G197" i="15"/>
  <c r="U196" i="15"/>
  <c r="T196" i="15"/>
  <c r="N196" i="15"/>
  <c r="O196" i="15" s="1"/>
  <c r="M196" i="15"/>
  <c r="K196" i="15"/>
  <c r="I196" i="15"/>
  <c r="G196" i="15"/>
  <c r="U195" i="15"/>
  <c r="T195" i="15"/>
  <c r="N195" i="15"/>
  <c r="O195" i="15" s="1"/>
  <c r="M195" i="15"/>
  <c r="K195" i="15"/>
  <c r="I195" i="15"/>
  <c r="G195" i="15"/>
  <c r="U194" i="15"/>
  <c r="T194" i="15"/>
  <c r="N194" i="15"/>
  <c r="O194" i="15" s="1"/>
  <c r="M194" i="15"/>
  <c r="K194" i="15"/>
  <c r="I194" i="15"/>
  <c r="G194" i="15"/>
  <c r="U193" i="15"/>
  <c r="T193" i="15"/>
  <c r="N193" i="15"/>
  <c r="O193" i="15" s="1"/>
  <c r="M193" i="15"/>
  <c r="K193" i="15"/>
  <c r="I193" i="15"/>
  <c r="G193" i="15"/>
  <c r="U192" i="15"/>
  <c r="T192" i="15"/>
  <c r="N192" i="15"/>
  <c r="O192" i="15" s="1"/>
  <c r="M192" i="15"/>
  <c r="K192" i="15"/>
  <c r="I192" i="15"/>
  <c r="G192" i="15"/>
  <c r="S191" i="15"/>
  <c r="R191" i="15"/>
  <c r="T191" i="15" s="1"/>
  <c r="Q191" i="15"/>
  <c r="P191" i="15"/>
  <c r="U191" i="15" s="1"/>
  <c r="L191" i="15"/>
  <c r="J191" i="15"/>
  <c r="H191" i="15"/>
  <c r="F191" i="15"/>
  <c r="E191" i="15"/>
  <c r="K191" i="15" s="1"/>
  <c r="D191" i="15"/>
  <c r="U190" i="15"/>
  <c r="T190" i="15"/>
  <c r="O190" i="15"/>
  <c r="N190" i="15"/>
  <c r="M190" i="15"/>
  <c r="K190" i="15"/>
  <c r="I190" i="15"/>
  <c r="G190" i="15"/>
  <c r="U189" i="15"/>
  <c r="T189" i="15"/>
  <c r="N189" i="15"/>
  <c r="O189" i="15" s="1"/>
  <c r="M189" i="15"/>
  <c r="K189" i="15"/>
  <c r="I189" i="15"/>
  <c r="G189" i="15"/>
  <c r="U188" i="15"/>
  <c r="T188" i="15"/>
  <c r="O188" i="15"/>
  <c r="N188" i="15"/>
  <c r="M188" i="15"/>
  <c r="K188" i="15"/>
  <c r="I188" i="15"/>
  <c r="G188" i="15"/>
  <c r="U187" i="15"/>
  <c r="T187" i="15"/>
  <c r="N187" i="15"/>
  <c r="O187" i="15" s="1"/>
  <c r="M187" i="15"/>
  <c r="K187" i="15"/>
  <c r="I187" i="15"/>
  <c r="G187" i="15"/>
  <c r="U186" i="15"/>
  <c r="T186" i="15"/>
  <c r="N186" i="15"/>
  <c r="O186" i="15" s="1"/>
  <c r="M186" i="15"/>
  <c r="K186" i="15"/>
  <c r="I186" i="15"/>
  <c r="G186" i="15"/>
  <c r="S185" i="15"/>
  <c r="T185" i="15" s="1"/>
  <c r="R185" i="15"/>
  <c r="Q185" i="15"/>
  <c r="P185" i="15"/>
  <c r="L185" i="15"/>
  <c r="U185" i="15" s="1"/>
  <c r="K185" i="15"/>
  <c r="J185" i="15"/>
  <c r="I185" i="15"/>
  <c r="H185" i="15"/>
  <c r="G185" i="15"/>
  <c r="F185" i="15"/>
  <c r="E185" i="15"/>
  <c r="D185" i="15"/>
  <c r="U184" i="15"/>
  <c r="T184" i="15"/>
  <c r="O184" i="15"/>
  <c r="N184" i="15"/>
  <c r="M184" i="15"/>
  <c r="K184" i="15"/>
  <c r="I184" i="15"/>
  <c r="G184" i="15"/>
  <c r="U183" i="15"/>
  <c r="T183" i="15"/>
  <c r="N183" i="15"/>
  <c r="O183" i="15" s="1"/>
  <c r="M183" i="15"/>
  <c r="K183" i="15"/>
  <c r="I183" i="15"/>
  <c r="G183" i="15"/>
  <c r="U182" i="15"/>
  <c r="T182" i="15"/>
  <c r="O182" i="15"/>
  <c r="N182" i="15"/>
  <c r="M182" i="15"/>
  <c r="K182" i="15"/>
  <c r="I182" i="15"/>
  <c r="G182" i="15"/>
  <c r="U181" i="15"/>
  <c r="T181" i="15"/>
  <c r="N181" i="15"/>
  <c r="O181" i="15" s="1"/>
  <c r="M181" i="15"/>
  <c r="K181" i="15"/>
  <c r="I181" i="15"/>
  <c r="G181" i="15"/>
  <c r="U180" i="15"/>
  <c r="T180" i="15"/>
  <c r="N180" i="15"/>
  <c r="O180" i="15" s="1"/>
  <c r="M180" i="15"/>
  <c r="K180" i="15"/>
  <c r="I180" i="15"/>
  <c r="G180" i="15"/>
  <c r="S179" i="15"/>
  <c r="R179" i="15"/>
  <c r="T179" i="15" s="1"/>
  <c r="Q179" i="15"/>
  <c r="P179" i="15"/>
  <c r="U179" i="15" s="1"/>
  <c r="L179" i="15"/>
  <c r="J179" i="15"/>
  <c r="H179" i="15"/>
  <c r="I179" i="15" s="1"/>
  <c r="F179" i="15"/>
  <c r="G179" i="15" s="1"/>
  <c r="E179" i="15"/>
  <c r="D179" i="15"/>
  <c r="U178" i="15"/>
  <c r="T178" i="15"/>
  <c r="O178" i="15"/>
  <c r="N178" i="15"/>
  <c r="M178" i="15"/>
  <c r="K178" i="15"/>
  <c r="I178" i="15"/>
  <c r="G178" i="15"/>
  <c r="U177" i="15"/>
  <c r="T177" i="15"/>
  <c r="O177" i="15"/>
  <c r="N177" i="15"/>
  <c r="M177" i="15"/>
  <c r="K177" i="15"/>
  <c r="I177" i="15"/>
  <c r="G177" i="15"/>
  <c r="U176" i="15"/>
  <c r="T176" i="15"/>
  <c r="O176" i="15"/>
  <c r="N176" i="15"/>
  <c r="M176" i="15"/>
  <c r="K176" i="15"/>
  <c r="I176" i="15"/>
  <c r="G176" i="15"/>
  <c r="U175" i="15"/>
  <c r="T175" i="15"/>
  <c r="O175" i="15"/>
  <c r="N175" i="15"/>
  <c r="M175" i="15"/>
  <c r="K175" i="15"/>
  <c r="I175" i="15"/>
  <c r="G175" i="15"/>
  <c r="U174" i="15"/>
  <c r="T174" i="15"/>
  <c r="O174" i="15"/>
  <c r="N174" i="15"/>
  <c r="M174" i="15"/>
  <c r="K174" i="15"/>
  <c r="I174" i="15"/>
  <c r="G174" i="15"/>
  <c r="U173" i="15"/>
  <c r="T173" i="15"/>
  <c r="O173" i="15"/>
  <c r="N173" i="15"/>
  <c r="M173" i="15"/>
  <c r="K173" i="15"/>
  <c r="I173" i="15"/>
  <c r="G173" i="15"/>
  <c r="S170" i="15"/>
  <c r="R170" i="15"/>
  <c r="Q170" i="15"/>
  <c r="P170" i="15"/>
  <c r="U170" i="15" s="1"/>
  <c r="L170" i="15"/>
  <c r="J170" i="15"/>
  <c r="H170" i="15"/>
  <c r="F170" i="15"/>
  <c r="E170" i="15"/>
  <c r="D170" i="15"/>
  <c r="G170" i="15" s="1"/>
  <c r="S169" i="15"/>
  <c r="R169" i="15"/>
  <c r="T169" i="15" s="1"/>
  <c r="Q169" i="15"/>
  <c r="P169" i="15"/>
  <c r="U169" i="15" s="1"/>
  <c r="L169" i="15"/>
  <c r="J169" i="15"/>
  <c r="H169" i="15"/>
  <c r="F169" i="15"/>
  <c r="N169" i="15" s="1"/>
  <c r="E169" i="15"/>
  <c r="D169" i="15"/>
  <c r="U168" i="15"/>
  <c r="T168" i="15"/>
  <c r="O168" i="15"/>
  <c r="N168" i="15"/>
  <c r="M168" i="15"/>
  <c r="K168" i="15"/>
  <c r="I168" i="15"/>
  <c r="G168" i="15"/>
  <c r="U167" i="15"/>
  <c r="T167" i="15"/>
  <c r="N167" i="15"/>
  <c r="O167" i="15" s="1"/>
  <c r="M167" i="15"/>
  <c r="K167" i="15"/>
  <c r="I167" i="15"/>
  <c r="G167" i="15"/>
  <c r="U166" i="15"/>
  <c r="T166" i="15"/>
  <c r="O166" i="15"/>
  <c r="N166" i="15"/>
  <c r="M166" i="15"/>
  <c r="K166" i="15"/>
  <c r="I166" i="15"/>
  <c r="G166" i="15"/>
  <c r="U165" i="15"/>
  <c r="T165" i="15"/>
  <c r="N165" i="15"/>
  <c r="O165" i="15" s="1"/>
  <c r="M165" i="15"/>
  <c r="K165" i="15"/>
  <c r="I165" i="15"/>
  <c r="G165" i="15"/>
  <c r="U164" i="15"/>
  <c r="T164" i="15"/>
  <c r="O164" i="15"/>
  <c r="N164" i="15"/>
  <c r="M164" i="15"/>
  <c r="K164" i="15"/>
  <c r="I164" i="15"/>
  <c r="G164" i="15"/>
  <c r="S163" i="15"/>
  <c r="T163" i="15" s="1"/>
  <c r="R163" i="15"/>
  <c r="Q163" i="15"/>
  <c r="P163" i="15"/>
  <c r="L163" i="15"/>
  <c r="U163" i="15" s="1"/>
  <c r="J163" i="15"/>
  <c r="H163" i="15"/>
  <c r="G163" i="15"/>
  <c r="F163" i="15"/>
  <c r="E163" i="15"/>
  <c r="K163" i="15" s="1"/>
  <c r="D163" i="15"/>
  <c r="I163" i="15" s="1"/>
  <c r="U162" i="15"/>
  <c r="T162" i="15"/>
  <c r="O162" i="15"/>
  <c r="N162" i="15"/>
  <c r="M162" i="15"/>
  <c r="K162" i="15"/>
  <c r="I162" i="15"/>
  <c r="G162" i="15"/>
  <c r="U161" i="15"/>
  <c r="T161" i="15"/>
  <c r="N161" i="15"/>
  <c r="O161" i="15" s="1"/>
  <c r="M161" i="15"/>
  <c r="K161" i="15"/>
  <c r="I161" i="15"/>
  <c r="G161" i="15"/>
  <c r="U160" i="15"/>
  <c r="T160" i="15"/>
  <c r="O160" i="15"/>
  <c r="N160" i="15"/>
  <c r="M160" i="15"/>
  <c r="K160" i="15"/>
  <c r="I160" i="15"/>
  <c r="G160" i="15"/>
  <c r="U159" i="15"/>
  <c r="T159" i="15"/>
  <c r="O159" i="15"/>
  <c r="N159" i="15"/>
  <c r="M159" i="15"/>
  <c r="K159" i="15"/>
  <c r="I159" i="15"/>
  <c r="G159" i="15"/>
  <c r="U158" i="15"/>
  <c r="T158" i="15"/>
  <c r="N158" i="15"/>
  <c r="O158" i="15" s="1"/>
  <c r="M158" i="15"/>
  <c r="K158" i="15"/>
  <c r="I158" i="15"/>
  <c r="G158" i="15"/>
  <c r="S157" i="15"/>
  <c r="R157" i="15"/>
  <c r="Q157" i="15"/>
  <c r="P157" i="15"/>
  <c r="L157" i="15"/>
  <c r="K157" i="15"/>
  <c r="J157" i="15"/>
  <c r="H157" i="15"/>
  <c r="F157" i="15"/>
  <c r="E157" i="15"/>
  <c r="D157" i="15"/>
  <c r="I157" i="15" s="1"/>
  <c r="U156" i="15"/>
  <c r="T156" i="15"/>
  <c r="O156" i="15"/>
  <c r="N156" i="15"/>
  <c r="M156" i="15"/>
  <c r="K156" i="15"/>
  <c r="I156" i="15"/>
  <c r="G156" i="15"/>
  <c r="U155" i="15"/>
  <c r="T155" i="15"/>
  <c r="O155" i="15"/>
  <c r="N155" i="15"/>
  <c r="M155" i="15"/>
  <c r="K155" i="15"/>
  <c r="I155" i="15"/>
  <c r="G155" i="15"/>
  <c r="U154" i="15"/>
  <c r="T154" i="15"/>
  <c r="O154" i="15"/>
  <c r="N154" i="15"/>
  <c r="M154" i="15"/>
  <c r="K154" i="15"/>
  <c r="I154" i="15"/>
  <c r="G154" i="15"/>
  <c r="U153" i="15"/>
  <c r="T153" i="15"/>
  <c r="O153" i="15"/>
  <c r="N153" i="15"/>
  <c r="M153" i="15"/>
  <c r="K153" i="15"/>
  <c r="I153" i="15"/>
  <c r="G153" i="15"/>
  <c r="U152" i="15"/>
  <c r="T152" i="15"/>
  <c r="N152" i="15"/>
  <c r="O152" i="15" s="1"/>
  <c r="M152" i="15"/>
  <c r="K152" i="15"/>
  <c r="I152" i="15"/>
  <c r="G152" i="15"/>
  <c r="U151" i="15"/>
  <c r="T151" i="15"/>
  <c r="N151" i="15"/>
  <c r="O151" i="15" s="1"/>
  <c r="M151" i="15"/>
  <c r="K151" i="15"/>
  <c r="I151" i="15"/>
  <c r="G151" i="15"/>
  <c r="S150" i="15"/>
  <c r="R150" i="15"/>
  <c r="Q150" i="15"/>
  <c r="P150" i="15"/>
  <c r="U150" i="15" s="1"/>
  <c r="L150" i="15"/>
  <c r="J150" i="15"/>
  <c r="H150" i="15"/>
  <c r="G150" i="15"/>
  <c r="F150" i="15"/>
  <c r="E150" i="15"/>
  <c r="D150" i="15"/>
  <c r="U149" i="15"/>
  <c r="T149" i="15"/>
  <c r="O149" i="15"/>
  <c r="N149" i="15"/>
  <c r="M149" i="15"/>
  <c r="K149" i="15"/>
  <c r="I149" i="15"/>
  <c r="G149" i="15"/>
  <c r="U148" i="15"/>
  <c r="T148" i="15"/>
  <c r="N148" i="15"/>
  <c r="O148" i="15" s="1"/>
  <c r="M148" i="15"/>
  <c r="K148" i="15"/>
  <c r="I148" i="15"/>
  <c r="G148" i="15"/>
  <c r="U147" i="15"/>
  <c r="T147" i="15"/>
  <c r="N147" i="15"/>
  <c r="O147" i="15" s="1"/>
  <c r="M147" i="15"/>
  <c r="K147" i="15"/>
  <c r="I147" i="15"/>
  <c r="G147" i="15"/>
  <c r="U146" i="15"/>
  <c r="T146" i="15"/>
  <c r="N146" i="15"/>
  <c r="O146" i="15" s="1"/>
  <c r="M146" i="15"/>
  <c r="K146" i="15"/>
  <c r="I146" i="15"/>
  <c r="G146" i="15"/>
  <c r="U145" i="15"/>
  <c r="T145" i="15"/>
  <c r="N145" i="15"/>
  <c r="O145" i="15" s="1"/>
  <c r="M145" i="15"/>
  <c r="K145" i="15"/>
  <c r="I145" i="15"/>
  <c r="G145" i="15"/>
  <c r="S144" i="15"/>
  <c r="R144" i="15"/>
  <c r="T144" i="15" s="1"/>
  <c r="Q144" i="15"/>
  <c r="P144" i="15"/>
  <c r="U144" i="15" s="1"/>
  <c r="L144" i="15"/>
  <c r="M144" i="15" s="1"/>
  <c r="J144" i="15"/>
  <c r="H144" i="15"/>
  <c r="F144" i="15"/>
  <c r="E144" i="15"/>
  <c r="D144" i="15"/>
  <c r="U143" i="15"/>
  <c r="T143" i="15"/>
  <c r="O143" i="15"/>
  <c r="N143" i="15"/>
  <c r="M143" i="15"/>
  <c r="K143" i="15"/>
  <c r="I143" i="15"/>
  <c r="G143" i="15"/>
  <c r="U142" i="15"/>
  <c r="T142" i="15"/>
  <c r="O142" i="15"/>
  <c r="N142" i="15"/>
  <c r="M142" i="15"/>
  <c r="K142" i="15"/>
  <c r="I142" i="15"/>
  <c r="G142" i="15"/>
  <c r="U141" i="15"/>
  <c r="T141" i="15"/>
  <c r="O141" i="15"/>
  <c r="N141" i="15"/>
  <c r="M141" i="15"/>
  <c r="K141" i="15"/>
  <c r="I141" i="15"/>
  <c r="G141" i="15"/>
  <c r="U140" i="15"/>
  <c r="T140" i="15"/>
  <c r="O140" i="15"/>
  <c r="N140" i="15"/>
  <c r="M140" i="15"/>
  <c r="K140" i="15"/>
  <c r="I140" i="15"/>
  <c r="G140" i="15"/>
  <c r="U139" i="15"/>
  <c r="T139" i="15"/>
  <c r="N139" i="15"/>
  <c r="O139" i="15" s="1"/>
  <c r="M139" i="15"/>
  <c r="K139" i="15"/>
  <c r="I139" i="15"/>
  <c r="G139" i="15"/>
  <c r="U138" i="15"/>
  <c r="T138" i="15"/>
  <c r="O138" i="15"/>
  <c r="N138" i="15"/>
  <c r="M138" i="15"/>
  <c r="K138" i="15"/>
  <c r="I138" i="15"/>
  <c r="G138" i="15"/>
  <c r="T137" i="15"/>
  <c r="S137" i="15"/>
  <c r="R137" i="15"/>
  <c r="Q137" i="15"/>
  <c r="P137" i="15"/>
  <c r="L137" i="15"/>
  <c r="J137" i="15"/>
  <c r="H137" i="15"/>
  <c r="F137" i="15"/>
  <c r="E137" i="15"/>
  <c r="K137" i="15" s="1"/>
  <c r="D137" i="15"/>
  <c r="U136" i="15"/>
  <c r="T136" i="15"/>
  <c r="O136" i="15"/>
  <c r="N136" i="15"/>
  <c r="M136" i="15"/>
  <c r="K136" i="15"/>
  <c r="I136" i="15"/>
  <c r="G136" i="15"/>
  <c r="U135" i="15"/>
  <c r="T135" i="15"/>
  <c r="O135" i="15"/>
  <c r="N135" i="15"/>
  <c r="M135" i="15"/>
  <c r="K135" i="15"/>
  <c r="I135" i="15"/>
  <c r="G135" i="15"/>
  <c r="U134" i="15"/>
  <c r="T134" i="15"/>
  <c r="N134" i="15"/>
  <c r="O134" i="15" s="1"/>
  <c r="M134" i="15"/>
  <c r="K134" i="15"/>
  <c r="I134" i="15"/>
  <c r="G134" i="15"/>
  <c r="U133" i="15"/>
  <c r="T133" i="15"/>
  <c r="N133" i="15"/>
  <c r="O133" i="15" s="1"/>
  <c r="M133" i="15"/>
  <c r="K133" i="15"/>
  <c r="I133" i="15"/>
  <c r="G133" i="15"/>
  <c r="S132" i="15"/>
  <c r="R132" i="15"/>
  <c r="Q132" i="15"/>
  <c r="P132" i="15"/>
  <c r="U132" i="15" s="1"/>
  <c r="L132" i="15"/>
  <c r="J132" i="15"/>
  <c r="H132" i="15"/>
  <c r="F132" i="15"/>
  <c r="E132" i="15"/>
  <c r="D132" i="15"/>
  <c r="U131" i="15"/>
  <c r="T131" i="15"/>
  <c r="O131" i="15"/>
  <c r="N131" i="15"/>
  <c r="M131" i="15"/>
  <c r="K131" i="15"/>
  <c r="I131" i="15"/>
  <c r="G131" i="15"/>
  <c r="U130" i="15"/>
  <c r="T130" i="15"/>
  <c r="O130" i="15"/>
  <c r="N130" i="15"/>
  <c r="M130" i="15"/>
  <c r="K130" i="15"/>
  <c r="I130" i="15"/>
  <c r="G130" i="15"/>
  <c r="U129" i="15"/>
  <c r="T129" i="15"/>
  <c r="O129" i="15"/>
  <c r="N129" i="15"/>
  <c r="M129" i="15"/>
  <c r="K129" i="15"/>
  <c r="I129" i="15"/>
  <c r="G129" i="15"/>
  <c r="U128" i="15"/>
  <c r="T128" i="15"/>
  <c r="N128" i="15"/>
  <c r="O128" i="15" s="1"/>
  <c r="M128" i="15"/>
  <c r="K128" i="15"/>
  <c r="I128" i="15"/>
  <c r="G128" i="15"/>
  <c r="U127" i="15"/>
  <c r="T127" i="15"/>
  <c r="O127" i="15"/>
  <c r="N127" i="15"/>
  <c r="M127" i="15"/>
  <c r="K127" i="15"/>
  <c r="I127" i="15"/>
  <c r="G127" i="15"/>
  <c r="S126" i="15"/>
  <c r="R126" i="15"/>
  <c r="T126" i="15" s="1"/>
  <c r="Q126" i="15"/>
  <c r="P126" i="15"/>
  <c r="U126" i="15" s="1"/>
  <c r="L126" i="15"/>
  <c r="J126" i="15"/>
  <c r="H126" i="15"/>
  <c r="F126" i="15"/>
  <c r="N126" i="15" s="1"/>
  <c r="E126" i="15"/>
  <c r="K126" i="15" s="1"/>
  <c r="D126" i="15"/>
  <c r="U125" i="15"/>
  <c r="T125" i="15"/>
  <c r="O125" i="15"/>
  <c r="N125" i="15"/>
  <c r="M125" i="15"/>
  <c r="K125" i="15"/>
  <c r="I125" i="15"/>
  <c r="G125" i="15"/>
  <c r="U124" i="15"/>
  <c r="T124" i="15"/>
  <c r="N124" i="15"/>
  <c r="O124" i="15" s="1"/>
  <c r="M124" i="15"/>
  <c r="K124" i="15"/>
  <c r="I124" i="15"/>
  <c r="G124" i="15"/>
  <c r="U123" i="15"/>
  <c r="T123" i="15"/>
  <c r="N123" i="15"/>
  <c r="O123" i="15" s="1"/>
  <c r="M123" i="15"/>
  <c r="K123" i="15"/>
  <c r="I123" i="15"/>
  <c r="G123" i="15"/>
  <c r="U122" i="15"/>
  <c r="T122" i="15"/>
  <c r="O122" i="15"/>
  <c r="N122" i="15"/>
  <c r="M122" i="15"/>
  <c r="K122" i="15"/>
  <c r="I122" i="15"/>
  <c r="G122" i="15"/>
  <c r="U121" i="15"/>
  <c r="S121" i="15"/>
  <c r="R121" i="15"/>
  <c r="T121" i="15" s="1"/>
  <c r="Q121" i="15"/>
  <c r="P121" i="15"/>
  <c r="L121" i="15"/>
  <c r="J121" i="15"/>
  <c r="H121" i="15"/>
  <c r="G121" i="15"/>
  <c r="F121" i="15"/>
  <c r="N121" i="15" s="1"/>
  <c r="E121" i="15"/>
  <c r="K121" i="15" s="1"/>
  <c r="D121" i="15"/>
  <c r="I121" i="15" s="1"/>
  <c r="U120" i="15"/>
  <c r="T120" i="15"/>
  <c r="O120" i="15"/>
  <c r="N120" i="15"/>
  <c r="M120" i="15"/>
  <c r="K120" i="15"/>
  <c r="I120" i="15"/>
  <c r="G120" i="15"/>
  <c r="U119" i="15"/>
  <c r="T119" i="15"/>
  <c r="N119" i="15"/>
  <c r="O119" i="15" s="1"/>
  <c r="M119" i="15"/>
  <c r="K119" i="15"/>
  <c r="I119" i="15"/>
  <c r="G119" i="15"/>
  <c r="U118" i="15"/>
  <c r="T118" i="15"/>
  <c r="O118" i="15"/>
  <c r="N118" i="15"/>
  <c r="M118" i="15"/>
  <c r="K118" i="15"/>
  <c r="I118" i="15"/>
  <c r="G118" i="15"/>
  <c r="U117" i="15"/>
  <c r="T117" i="15"/>
  <c r="N117" i="15"/>
  <c r="O117" i="15" s="1"/>
  <c r="M117" i="15"/>
  <c r="K117" i="15"/>
  <c r="I117" i="15"/>
  <c r="G117" i="15"/>
  <c r="U116" i="15"/>
  <c r="T116" i="15"/>
  <c r="O116" i="15"/>
  <c r="N116" i="15"/>
  <c r="M116" i="15"/>
  <c r="K116" i="15"/>
  <c r="I116" i="15"/>
  <c r="G116" i="15"/>
  <c r="U115" i="15"/>
  <c r="T115" i="15"/>
  <c r="N115" i="15"/>
  <c r="O115" i="15" s="1"/>
  <c r="M115" i="15"/>
  <c r="K115" i="15"/>
  <c r="I115" i="15"/>
  <c r="G115" i="15"/>
  <c r="U114" i="15"/>
  <c r="T114" i="15"/>
  <c r="N114" i="15"/>
  <c r="O114" i="15" s="1"/>
  <c r="M114" i="15"/>
  <c r="K114" i="15"/>
  <c r="I114" i="15"/>
  <c r="G114" i="15"/>
  <c r="U113" i="15"/>
  <c r="T113" i="15"/>
  <c r="N113" i="15"/>
  <c r="O113" i="15" s="1"/>
  <c r="M113" i="15"/>
  <c r="K113" i="15"/>
  <c r="I113" i="15"/>
  <c r="G113" i="15"/>
  <c r="S112" i="15"/>
  <c r="T112" i="15" s="1"/>
  <c r="R112" i="15"/>
  <c r="Q112" i="15"/>
  <c r="P112" i="15"/>
  <c r="L112" i="15"/>
  <c r="J112" i="15"/>
  <c r="H112" i="15"/>
  <c r="G112" i="15"/>
  <c r="F112" i="15"/>
  <c r="E112" i="15"/>
  <c r="K112" i="15" s="1"/>
  <c r="D112" i="15"/>
  <c r="I112" i="15" s="1"/>
  <c r="U111" i="15"/>
  <c r="T111" i="15"/>
  <c r="O111" i="15"/>
  <c r="N111" i="15"/>
  <c r="M111" i="15"/>
  <c r="K111" i="15"/>
  <c r="I111" i="15"/>
  <c r="G111" i="15"/>
  <c r="U110" i="15"/>
  <c r="T110" i="15"/>
  <c r="N110" i="15"/>
  <c r="O110" i="15" s="1"/>
  <c r="M110" i="15"/>
  <c r="K110" i="15"/>
  <c r="I110" i="15"/>
  <c r="G110" i="15"/>
  <c r="U109" i="15"/>
  <c r="T109" i="15"/>
  <c r="O109" i="15"/>
  <c r="N109" i="15"/>
  <c r="M109" i="15"/>
  <c r="K109" i="15"/>
  <c r="I109" i="15"/>
  <c r="G109" i="15"/>
  <c r="U108" i="15"/>
  <c r="T108" i="15"/>
  <c r="O108" i="15"/>
  <c r="N108" i="15"/>
  <c r="M108" i="15"/>
  <c r="K108" i="15"/>
  <c r="I108" i="15"/>
  <c r="G108" i="15"/>
  <c r="U107" i="15"/>
  <c r="T107" i="15"/>
  <c r="O107" i="15"/>
  <c r="N107" i="15"/>
  <c r="M107" i="15"/>
  <c r="K107" i="15"/>
  <c r="I107" i="15"/>
  <c r="G107" i="15"/>
  <c r="S106" i="15"/>
  <c r="R106" i="15"/>
  <c r="Q106" i="15"/>
  <c r="P106" i="15"/>
  <c r="L106" i="15"/>
  <c r="J106" i="15"/>
  <c r="K106" i="15" s="1"/>
  <c r="H106" i="15"/>
  <c r="I106" i="15" s="1"/>
  <c r="G106" i="15"/>
  <c r="F106" i="15"/>
  <c r="E106" i="15"/>
  <c r="D106" i="15"/>
  <c r="U105" i="15"/>
  <c r="T105" i="15"/>
  <c r="N105" i="15"/>
  <c r="O105" i="15" s="1"/>
  <c r="M105" i="15"/>
  <c r="K105" i="15"/>
  <c r="I105" i="15"/>
  <c r="G105" i="15"/>
  <c r="S102" i="15"/>
  <c r="R102" i="15"/>
  <c r="T102" i="15" s="1"/>
  <c r="Q102" i="15"/>
  <c r="P102" i="15"/>
  <c r="L102" i="15"/>
  <c r="J102" i="15"/>
  <c r="K102" i="15" s="1"/>
  <c r="H102" i="15"/>
  <c r="F102" i="15"/>
  <c r="E102" i="15"/>
  <c r="M102" i="15" s="1"/>
  <c r="D102" i="15"/>
  <c r="I102" i="15" s="1"/>
  <c r="S101" i="15"/>
  <c r="R101" i="15"/>
  <c r="Q101" i="15"/>
  <c r="P101" i="15"/>
  <c r="L101" i="15"/>
  <c r="J101" i="15"/>
  <c r="H101" i="15"/>
  <c r="I101" i="15" s="1"/>
  <c r="F101" i="15"/>
  <c r="N101" i="15" s="1"/>
  <c r="E101" i="15"/>
  <c r="O101" i="15" s="1"/>
  <c r="D101" i="15"/>
  <c r="U100" i="15"/>
  <c r="T100" i="15"/>
  <c r="O100" i="15"/>
  <c r="N100" i="15"/>
  <c r="M100" i="15"/>
  <c r="K100" i="15"/>
  <c r="I100" i="15"/>
  <c r="G100" i="15"/>
  <c r="U99" i="15"/>
  <c r="T99" i="15"/>
  <c r="N99" i="15"/>
  <c r="O99" i="15" s="1"/>
  <c r="M99" i="15"/>
  <c r="K99" i="15"/>
  <c r="I99" i="15"/>
  <c r="G99" i="15"/>
  <c r="U98" i="15"/>
  <c r="T98" i="15"/>
  <c r="N98" i="15"/>
  <c r="O98" i="15" s="1"/>
  <c r="M98" i="15"/>
  <c r="K98" i="15"/>
  <c r="I98" i="15"/>
  <c r="G98" i="15"/>
  <c r="U97" i="15"/>
  <c r="T97" i="15"/>
  <c r="O97" i="15"/>
  <c r="N97" i="15"/>
  <c r="M97" i="15"/>
  <c r="K97" i="15"/>
  <c r="I97" i="15"/>
  <c r="G97" i="15"/>
  <c r="S96" i="15"/>
  <c r="T96" i="15" s="1"/>
  <c r="R96" i="15"/>
  <c r="Q96" i="15"/>
  <c r="P96" i="15"/>
  <c r="U96" i="15" s="1"/>
  <c r="L96" i="15"/>
  <c r="J96" i="15"/>
  <c r="H96" i="15"/>
  <c r="F96" i="15"/>
  <c r="E96" i="15"/>
  <c r="D96" i="15"/>
  <c r="I96" i="15" s="1"/>
  <c r="U95" i="15"/>
  <c r="T95" i="15"/>
  <c r="O95" i="15"/>
  <c r="N95" i="15"/>
  <c r="M95" i="15"/>
  <c r="K95" i="15"/>
  <c r="I95" i="15"/>
  <c r="G95" i="15"/>
  <c r="U94" i="15"/>
  <c r="T94" i="15"/>
  <c r="N94" i="15"/>
  <c r="O94" i="15" s="1"/>
  <c r="M94" i="15"/>
  <c r="K94" i="15"/>
  <c r="I94" i="15"/>
  <c r="G94" i="15"/>
  <c r="U93" i="15"/>
  <c r="T93" i="15"/>
  <c r="N93" i="15"/>
  <c r="O93" i="15" s="1"/>
  <c r="M93" i="15"/>
  <c r="K93" i="15"/>
  <c r="I93" i="15"/>
  <c r="G93" i="15"/>
  <c r="U92" i="15"/>
  <c r="T92" i="15"/>
  <c r="N92" i="15"/>
  <c r="O92" i="15" s="1"/>
  <c r="M92" i="15"/>
  <c r="K92" i="15"/>
  <c r="I92" i="15"/>
  <c r="G92" i="15"/>
  <c r="S91" i="15"/>
  <c r="R91" i="15"/>
  <c r="Q91" i="15"/>
  <c r="P91" i="15"/>
  <c r="U91" i="15" s="1"/>
  <c r="L91" i="15"/>
  <c r="J91" i="15"/>
  <c r="H91" i="15"/>
  <c r="F91" i="15"/>
  <c r="E91" i="15"/>
  <c r="K91" i="15" s="1"/>
  <c r="D91" i="15"/>
  <c r="I91" i="15" s="1"/>
  <c r="U90" i="15"/>
  <c r="T90" i="15"/>
  <c r="N90" i="15"/>
  <c r="O90" i="15" s="1"/>
  <c r="M90" i="15"/>
  <c r="K90" i="15"/>
  <c r="I90" i="15"/>
  <c r="G90" i="15"/>
  <c r="U89" i="15"/>
  <c r="T89" i="15"/>
  <c r="N89" i="15"/>
  <c r="O89" i="15" s="1"/>
  <c r="M89" i="15"/>
  <c r="K89" i="15"/>
  <c r="I89" i="15"/>
  <c r="G89" i="15"/>
  <c r="U88" i="15"/>
  <c r="T88" i="15"/>
  <c r="O88" i="15"/>
  <c r="N88" i="15"/>
  <c r="M88" i="15"/>
  <c r="K88" i="15"/>
  <c r="I88" i="15"/>
  <c r="G88" i="15"/>
  <c r="S85" i="15"/>
  <c r="R85" i="15"/>
  <c r="T85" i="15" s="1"/>
  <c r="Q85" i="15"/>
  <c r="P85" i="15"/>
  <c r="U85" i="15" s="1"/>
  <c r="L85" i="15"/>
  <c r="J85" i="15"/>
  <c r="H85" i="15"/>
  <c r="G85" i="15"/>
  <c r="F85" i="15"/>
  <c r="E85" i="15"/>
  <c r="K85" i="15" s="1"/>
  <c r="D85" i="15"/>
  <c r="I85" i="15" s="1"/>
  <c r="T84" i="15"/>
  <c r="S84" i="15"/>
  <c r="R84" i="15"/>
  <c r="Q84" i="15"/>
  <c r="P84" i="15"/>
  <c r="L84" i="15"/>
  <c r="J84" i="15"/>
  <c r="H84" i="15"/>
  <c r="F84" i="15"/>
  <c r="N84" i="15" s="1"/>
  <c r="O84" i="15" s="1"/>
  <c r="E84" i="15"/>
  <c r="M84" i="15" s="1"/>
  <c r="D84" i="15"/>
  <c r="I84" i="15" s="1"/>
  <c r="U83" i="15"/>
  <c r="T83" i="15"/>
  <c r="O83" i="15"/>
  <c r="N83" i="15"/>
  <c r="M83" i="15"/>
  <c r="K83" i="15"/>
  <c r="I83" i="15"/>
  <c r="G83" i="15"/>
  <c r="U82" i="15"/>
  <c r="T82" i="15"/>
  <c r="O82" i="15"/>
  <c r="N82" i="15"/>
  <c r="M82" i="15"/>
  <c r="K82" i="15"/>
  <c r="I82" i="15"/>
  <c r="G82" i="15"/>
  <c r="U81" i="15"/>
  <c r="T81" i="15"/>
  <c r="N81" i="15"/>
  <c r="O81" i="15" s="1"/>
  <c r="M81" i="15"/>
  <c r="K81" i="15"/>
  <c r="I81" i="15"/>
  <c r="G81" i="15"/>
  <c r="U80" i="15"/>
  <c r="T80" i="15"/>
  <c r="N80" i="15"/>
  <c r="O80" i="15" s="1"/>
  <c r="M80" i="15"/>
  <c r="K80" i="15"/>
  <c r="I80" i="15"/>
  <c r="G80" i="15"/>
  <c r="U79" i="15"/>
  <c r="T79" i="15"/>
  <c r="O79" i="15"/>
  <c r="N79" i="15"/>
  <c r="M79" i="15"/>
  <c r="K79" i="15"/>
  <c r="I79" i="15"/>
  <c r="G79" i="15"/>
  <c r="S78" i="15"/>
  <c r="R78" i="15"/>
  <c r="Q78" i="15"/>
  <c r="P78" i="15"/>
  <c r="U78" i="15" s="1"/>
  <c r="L78" i="15"/>
  <c r="K78" i="15"/>
  <c r="J78" i="15"/>
  <c r="H78" i="15"/>
  <c r="F78" i="15"/>
  <c r="N78" i="15" s="1"/>
  <c r="E78" i="15"/>
  <c r="D78" i="15"/>
  <c r="U77" i="15"/>
  <c r="T77" i="15"/>
  <c r="O77" i="15"/>
  <c r="N77" i="15"/>
  <c r="M77" i="15"/>
  <c r="K77" i="15"/>
  <c r="I77" i="15"/>
  <c r="G77" i="15"/>
  <c r="U76" i="15"/>
  <c r="T76" i="15"/>
  <c r="O76" i="15"/>
  <c r="N76" i="15"/>
  <c r="M76" i="15"/>
  <c r="K76" i="15"/>
  <c r="I76" i="15"/>
  <c r="G76" i="15"/>
  <c r="U75" i="15"/>
  <c r="T75" i="15"/>
  <c r="N75" i="15"/>
  <c r="O75" i="15" s="1"/>
  <c r="M75" i="15"/>
  <c r="K75" i="15"/>
  <c r="I75" i="15"/>
  <c r="G75" i="15"/>
  <c r="U74" i="15"/>
  <c r="T74" i="15"/>
  <c r="O74" i="15"/>
  <c r="N74" i="15"/>
  <c r="M74" i="15"/>
  <c r="K74" i="15"/>
  <c r="I74" i="15"/>
  <c r="G74" i="15"/>
  <c r="U73" i="15"/>
  <c r="T73" i="15"/>
  <c r="N73" i="15"/>
  <c r="O73" i="15" s="1"/>
  <c r="M73" i="15"/>
  <c r="K73" i="15"/>
  <c r="I73" i="15"/>
  <c r="G73" i="15"/>
  <c r="U72" i="15"/>
  <c r="T72" i="15"/>
  <c r="N72" i="15"/>
  <c r="O72" i="15" s="1"/>
  <c r="M72" i="15"/>
  <c r="K72" i="15"/>
  <c r="I72" i="15"/>
  <c r="G72" i="15"/>
  <c r="U71" i="15"/>
  <c r="T71" i="15"/>
  <c r="N71" i="15"/>
  <c r="O71" i="15" s="1"/>
  <c r="M71" i="15"/>
  <c r="K71" i="15"/>
  <c r="I71" i="15"/>
  <c r="G71" i="15"/>
  <c r="U70" i="15"/>
  <c r="S70" i="15"/>
  <c r="R70" i="15"/>
  <c r="Q70" i="15"/>
  <c r="P70" i="15"/>
  <c r="L70" i="15"/>
  <c r="J70" i="15"/>
  <c r="H70" i="15"/>
  <c r="F70" i="15"/>
  <c r="E70" i="15"/>
  <c r="D70" i="15"/>
  <c r="U69" i="15"/>
  <c r="T69" i="15"/>
  <c r="O69" i="15"/>
  <c r="N69" i="15"/>
  <c r="M69" i="15"/>
  <c r="K69" i="15"/>
  <c r="I69" i="15"/>
  <c r="G69" i="15"/>
  <c r="U68" i="15"/>
  <c r="T68" i="15"/>
  <c r="N68" i="15"/>
  <c r="O68" i="15" s="1"/>
  <c r="M68" i="15"/>
  <c r="K68" i="15"/>
  <c r="I68" i="15"/>
  <c r="G68" i="15"/>
  <c r="U67" i="15"/>
  <c r="T67" i="15"/>
  <c r="N67" i="15"/>
  <c r="O67" i="15" s="1"/>
  <c r="M67" i="15"/>
  <c r="K67" i="15"/>
  <c r="I67" i="15"/>
  <c r="G67" i="15"/>
  <c r="U66" i="15"/>
  <c r="T66" i="15"/>
  <c r="O66" i="15"/>
  <c r="N66" i="15"/>
  <c r="M66" i="15"/>
  <c r="K66" i="15"/>
  <c r="I66" i="15"/>
  <c r="G66" i="15"/>
  <c r="U65" i="15"/>
  <c r="T65" i="15"/>
  <c r="N65" i="15"/>
  <c r="O65" i="15" s="1"/>
  <c r="M65" i="15"/>
  <c r="K65" i="15"/>
  <c r="I65" i="15"/>
  <c r="G65" i="15"/>
  <c r="U64" i="15"/>
  <c r="T64" i="15"/>
  <c r="N64" i="15"/>
  <c r="O64" i="15" s="1"/>
  <c r="M64" i="15"/>
  <c r="K64" i="15"/>
  <c r="I64" i="15"/>
  <c r="G64" i="15"/>
  <c r="S63" i="15"/>
  <c r="R63" i="15"/>
  <c r="T63" i="15" s="1"/>
  <c r="Q63" i="15"/>
  <c r="P63" i="15"/>
  <c r="L63" i="15"/>
  <c r="U63" i="15" s="1"/>
  <c r="K63" i="15"/>
  <c r="J63" i="15"/>
  <c r="H63" i="15"/>
  <c r="F63" i="15"/>
  <c r="E63" i="15"/>
  <c r="D63" i="15"/>
  <c r="I63" i="15" s="1"/>
  <c r="U62" i="15"/>
  <c r="T62" i="15"/>
  <c r="O62" i="15"/>
  <c r="N62" i="15"/>
  <c r="M62" i="15"/>
  <c r="K62" i="15"/>
  <c r="I62" i="15"/>
  <c r="G62" i="15"/>
  <c r="U61" i="15"/>
  <c r="T61" i="15"/>
  <c r="N61" i="15"/>
  <c r="O61" i="15" s="1"/>
  <c r="M61" i="15"/>
  <c r="K61" i="15"/>
  <c r="I61" i="15"/>
  <c r="G61" i="15"/>
  <c r="U60" i="15"/>
  <c r="T60" i="15"/>
  <c r="N60" i="15"/>
  <c r="O60" i="15" s="1"/>
  <c r="M60" i="15"/>
  <c r="K60" i="15"/>
  <c r="I60" i="15"/>
  <c r="G60" i="15"/>
  <c r="U59" i="15"/>
  <c r="T59" i="15"/>
  <c r="N59" i="15"/>
  <c r="O59" i="15" s="1"/>
  <c r="M59" i="15"/>
  <c r="K59" i="15"/>
  <c r="I59" i="15"/>
  <c r="G59" i="15"/>
  <c r="S58" i="15"/>
  <c r="R58" i="15"/>
  <c r="T58" i="15" s="1"/>
  <c r="Q58" i="15"/>
  <c r="P58" i="15"/>
  <c r="L58" i="15"/>
  <c r="U58" i="15" s="1"/>
  <c r="J58" i="15"/>
  <c r="H58" i="15"/>
  <c r="F58" i="15"/>
  <c r="E58" i="15"/>
  <c r="D58" i="15"/>
  <c r="I58" i="15" s="1"/>
  <c r="U57" i="15"/>
  <c r="T57" i="15"/>
  <c r="N57" i="15"/>
  <c r="O57" i="15" s="1"/>
  <c r="M57" i="15"/>
  <c r="K57" i="15"/>
  <c r="I57" i="15"/>
  <c r="G57" i="15"/>
  <c r="S54" i="15"/>
  <c r="R54" i="15"/>
  <c r="T54" i="15" s="1"/>
  <c r="Q54" i="15"/>
  <c r="P54" i="15"/>
  <c r="L54" i="15"/>
  <c r="J54" i="15"/>
  <c r="H54" i="15"/>
  <c r="F54" i="15"/>
  <c r="N54" i="15" s="1"/>
  <c r="E54" i="15"/>
  <c r="D54" i="15"/>
  <c r="I54" i="15" s="1"/>
  <c r="S53" i="15"/>
  <c r="R53" i="15"/>
  <c r="Q53" i="15"/>
  <c r="P53" i="15"/>
  <c r="U53" i="15" s="1"/>
  <c r="L53" i="15"/>
  <c r="J53" i="15"/>
  <c r="H53" i="15"/>
  <c r="F53" i="15"/>
  <c r="N53" i="15" s="1"/>
  <c r="E53" i="15"/>
  <c r="D53" i="15"/>
  <c r="U52" i="15"/>
  <c r="T52" i="15"/>
  <c r="O52" i="15"/>
  <c r="N52" i="15"/>
  <c r="M52" i="15"/>
  <c r="K52" i="15"/>
  <c r="I52" i="15"/>
  <c r="G52" i="15"/>
  <c r="U51" i="15"/>
  <c r="T51" i="15"/>
  <c r="N51" i="15"/>
  <c r="O51" i="15" s="1"/>
  <c r="M51" i="15"/>
  <c r="K51" i="15"/>
  <c r="I51" i="15"/>
  <c r="G51" i="15"/>
  <c r="U50" i="15"/>
  <c r="T50" i="15"/>
  <c r="N50" i="15"/>
  <c r="O50" i="15" s="1"/>
  <c r="M50" i="15"/>
  <c r="K50" i="15"/>
  <c r="I50" i="15"/>
  <c r="G50" i="15"/>
  <c r="U49" i="15"/>
  <c r="T49" i="15"/>
  <c r="O49" i="15"/>
  <c r="N49" i="15"/>
  <c r="M49" i="15"/>
  <c r="K49" i="15"/>
  <c r="I49" i="15"/>
  <c r="G49" i="15"/>
  <c r="U48" i="15"/>
  <c r="T48" i="15"/>
  <c r="N48" i="15"/>
  <c r="O48" i="15" s="1"/>
  <c r="M48" i="15"/>
  <c r="K48" i="15"/>
  <c r="I48" i="15"/>
  <c r="G48" i="15"/>
  <c r="S47" i="15"/>
  <c r="R47" i="15"/>
  <c r="T47" i="15" s="1"/>
  <c r="Q47" i="15"/>
  <c r="P47" i="15"/>
  <c r="L47" i="15"/>
  <c r="U47" i="15" s="1"/>
  <c r="J47" i="15"/>
  <c r="K47" i="15" s="1"/>
  <c r="H47" i="15"/>
  <c r="F47" i="15"/>
  <c r="E47" i="15"/>
  <c r="D47" i="15"/>
  <c r="U46" i="15"/>
  <c r="T46" i="15"/>
  <c r="O46" i="15"/>
  <c r="N46" i="15"/>
  <c r="M46" i="15"/>
  <c r="K46" i="15"/>
  <c r="I46" i="15"/>
  <c r="G46" i="15"/>
  <c r="U45" i="15"/>
  <c r="T45" i="15"/>
  <c r="O45" i="15"/>
  <c r="N45" i="15"/>
  <c r="M45" i="15"/>
  <c r="K45" i="15"/>
  <c r="I45" i="15"/>
  <c r="G45" i="15"/>
  <c r="U44" i="15"/>
  <c r="T44" i="15"/>
  <c r="O44" i="15"/>
  <c r="N44" i="15"/>
  <c r="M44" i="15"/>
  <c r="K44" i="15"/>
  <c r="I44" i="15"/>
  <c r="G44" i="15"/>
  <c r="U43" i="15"/>
  <c r="T43" i="15"/>
  <c r="O43" i="15"/>
  <c r="N43" i="15"/>
  <c r="M43" i="15"/>
  <c r="K43" i="15"/>
  <c r="I43" i="15"/>
  <c r="G43" i="15"/>
  <c r="U42" i="15"/>
  <c r="T42" i="15"/>
  <c r="N42" i="15"/>
  <c r="O42" i="15" s="1"/>
  <c r="M42" i="15"/>
  <c r="K42" i="15"/>
  <c r="I42" i="15"/>
  <c r="G42" i="15"/>
  <c r="U41" i="15"/>
  <c r="T41" i="15"/>
  <c r="N41" i="15"/>
  <c r="O41" i="15" s="1"/>
  <c r="M41" i="15"/>
  <c r="K41" i="15"/>
  <c r="I41" i="15"/>
  <c r="G41" i="15"/>
  <c r="T40" i="15"/>
  <c r="S40" i="15"/>
  <c r="R40" i="15"/>
  <c r="Q40" i="15"/>
  <c r="P40" i="15"/>
  <c r="L40" i="15"/>
  <c r="K40" i="15"/>
  <c r="J40" i="15"/>
  <c r="H40" i="15"/>
  <c r="F40" i="15"/>
  <c r="E40" i="15"/>
  <c r="D40" i="15"/>
  <c r="U39" i="15"/>
  <c r="T39" i="15"/>
  <c r="O39" i="15"/>
  <c r="N39" i="15"/>
  <c r="M39" i="15"/>
  <c r="K39" i="15"/>
  <c r="I39" i="15"/>
  <c r="G39" i="15"/>
  <c r="U38" i="15"/>
  <c r="T38" i="15"/>
  <c r="O38" i="15"/>
  <c r="N38" i="15"/>
  <c r="M38" i="15"/>
  <c r="K38" i="15"/>
  <c r="I38" i="15"/>
  <c r="G38" i="15"/>
  <c r="U37" i="15"/>
  <c r="T37" i="15"/>
  <c r="O37" i="15"/>
  <c r="N37" i="15"/>
  <c r="M37" i="15"/>
  <c r="K37" i="15"/>
  <c r="I37" i="15"/>
  <c r="G37" i="15"/>
  <c r="U36" i="15"/>
  <c r="T36" i="15"/>
  <c r="N36" i="15"/>
  <c r="O36" i="15" s="1"/>
  <c r="M36" i="15"/>
  <c r="K36" i="15"/>
  <c r="I36" i="15"/>
  <c r="G36" i="15"/>
  <c r="U35" i="15"/>
  <c r="S35" i="15"/>
  <c r="T35" i="15" s="1"/>
  <c r="R35" i="15"/>
  <c r="Q35" i="15"/>
  <c r="P35" i="15"/>
  <c r="L35" i="15"/>
  <c r="J35" i="15"/>
  <c r="H35" i="15"/>
  <c r="F35" i="15"/>
  <c r="G35" i="15" s="1"/>
  <c r="E35" i="15"/>
  <c r="K35" i="15" s="1"/>
  <c r="D35" i="15"/>
  <c r="U34" i="15"/>
  <c r="T34" i="15"/>
  <c r="O34" i="15"/>
  <c r="N34" i="15"/>
  <c r="M34" i="15"/>
  <c r="K34" i="15"/>
  <c r="I34" i="15"/>
  <c r="G34" i="15"/>
  <c r="U33" i="15"/>
  <c r="T33" i="15"/>
  <c r="N33" i="15"/>
  <c r="O33" i="15" s="1"/>
  <c r="M33" i="15"/>
  <c r="K33" i="15"/>
  <c r="I33" i="15"/>
  <c r="G33" i="15"/>
  <c r="U32" i="15"/>
  <c r="T32" i="15"/>
  <c r="N32" i="15"/>
  <c r="O32" i="15" s="1"/>
  <c r="M32" i="15"/>
  <c r="K32" i="15"/>
  <c r="I32" i="15"/>
  <c r="G32" i="15"/>
  <c r="U31" i="15"/>
  <c r="T31" i="15"/>
  <c r="N31" i="15"/>
  <c r="O31" i="15" s="1"/>
  <c r="M31" i="15"/>
  <c r="K31" i="15"/>
  <c r="I31" i="15"/>
  <c r="G31" i="15"/>
  <c r="U30" i="15"/>
  <c r="T30" i="15"/>
  <c r="N30" i="15"/>
  <c r="O30" i="15" s="1"/>
  <c r="M30" i="15"/>
  <c r="K30" i="15"/>
  <c r="I30" i="15"/>
  <c r="G30" i="15"/>
  <c r="U29" i="15"/>
  <c r="T29" i="15"/>
  <c r="N29" i="15"/>
  <c r="O29" i="15" s="1"/>
  <c r="M29" i="15"/>
  <c r="K29" i="15"/>
  <c r="I29" i="15"/>
  <c r="G29" i="15"/>
  <c r="U28" i="15"/>
  <c r="T28" i="15"/>
  <c r="N28" i="15"/>
  <c r="O28" i="15" s="1"/>
  <c r="M28" i="15"/>
  <c r="K28" i="15"/>
  <c r="I28" i="15"/>
  <c r="G28" i="15"/>
  <c r="S27" i="15"/>
  <c r="R27" i="15"/>
  <c r="T27" i="15" s="1"/>
  <c r="Q27" i="15"/>
  <c r="P27" i="15"/>
  <c r="U27" i="15" s="1"/>
  <c r="L27" i="15"/>
  <c r="J27" i="15"/>
  <c r="K27" i="15" s="1"/>
  <c r="H27" i="15"/>
  <c r="F27" i="15"/>
  <c r="N27" i="15" s="1"/>
  <c r="O27" i="15" s="1"/>
  <c r="E27" i="15"/>
  <c r="D27" i="15"/>
  <c r="I27" i="15" s="1"/>
  <c r="U26" i="15"/>
  <c r="T26" i="15"/>
  <c r="N26" i="15"/>
  <c r="O26" i="15" s="1"/>
  <c r="M26" i="15"/>
  <c r="K26" i="15"/>
  <c r="I26" i="15"/>
  <c r="G26" i="15"/>
  <c r="U25" i="15"/>
  <c r="T25" i="15"/>
  <c r="N25" i="15"/>
  <c r="O25" i="15" s="1"/>
  <c r="M25" i="15"/>
  <c r="K25" i="15"/>
  <c r="I25" i="15"/>
  <c r="G25" i="15"/>
  <c r="U24" i="15"/>
  <c r="T24" i="15"/>
  <c r="N24" i="15"/>
  <c r="O24" i="15" s="1"/>
  <c r="M24" i="15"/>
  <c r="K24" i="15"/>
  <c r="I24" i="15"/>
  <c r="G24" i="15"/>
  <c r="U23" i="15"/>
  <c r="T23" i="15"/>
  <c r="N23" i="15"/>
  <c r="O23" i="15" s="1"/>
  <c r="M23" i="15"/>
  <c r="K23" i="15"/>
  <c r="I23" i="15"/>
  <c r="G23" i="15"/>
  <c r="U22" i="15"/>
  <c r="T22" i="15"/>
  <c r="N22" i="15"/>
  <c r="O22" i="15" s="1"/>
  <c r="M22" i="15"/>
  <c r="K22" i="15"/>
  <c r="I22" i="15"/>
  <c r="G22" i="15"/>
  <c r="U21" i="15"/>
  <c r="T21" i="15"/>
  <c r="N21" i="15"/>
  <c r="O21" i="15" s="1"/>
  <c r="M21" i="15"/>
  <c r="K21" i="15"/>
  <c r="I21" i="15"/>
  <c r="G21" i="15"/>
  <c r="U20" i="15"/>
  <c r="T20" i="15"/>
  <c r="N20" i="15"/>
  <c r="O20" i="15" s="1"/>
  <c r="M20" i="15"/>
  <c r="K20" i="15"/>
  <c r="I20" i="15"/>
  <c r="G20" i="15"/>
  <c r="S19" i="15"/>
  <c r="R19" i="15"/>
  <c r="Q19" i="15"/>
  <c r="P19" i="15"/>
  <c r="U19" i="15" s="1"/>
  <c r="L19" i="15"/>
  <c r="J19" i="15"/>
  <c r="K19" i="15" s="1"/>
  <c r="H19" i="15"/>
  <c r="I19" i="15" s="1"/>
  <c r="F19" i="15"/>
  <c r="E19" i="15"/>
  <c r="D19" i="15"/>
  <c r="U18" i="15"/>
  <c r="T18" i="15"/>
  <c r="O18" i="15"/>
  <c r="N18" i="15"/>
  <c r="M18" i="15"/>
  <c r="K18" i="15"/>
  <c r="I18" i="15"/>
  <c r="G18" i="15"/>
  <c r="U17" i="15"/>
  <c r="T17" i="15"/>
  <c r="O17" i="15"/>
  <c r="N17" i="15"/>
  <c r="M17" i="15"/>
  <c r="K17" i="15"/>
  <c r="I17" i="15"/>
  <c r="G17" i="15"/>
  <c r="U16" i="15"/>
  <c r="T16" i="15"/>
  <c r="O16" i="15"/>
  <c r="N16" i="15"/>
  <c r="M16" i="15"/>
  <c r="K16" i="15"/>
  <c r="I16" i="15"/>
  <c r="G16" i="15"/>
  <c r="U15" i="15"/>
  <c r="T15" i="15"/>
  <c r="N15" i="15"/>
  <c r="O15" i="15" s="1"/>
  <c r="M15" i="15"/>
  <c r="K15" i="15"/>
  <c r="I15" i="15"/>
  <c r="G15" i="15"/>
  <c r="U14" i="15"/>
  <c r="T14" i="15"/>
  <c r="N14" i="15"/>
  <c r="O14" i="15" s="1"/>
  <c r="M14" i="15"/>
  <c r="K14" i="15"/>
  <c r="I14" i="15"/>
  <c r="G14" i="15"/>
  <c r="U13" i="15"/>
  <c r="T13" i="15"/>
  <c r="O13" i="15"/>
  <c r="N13" i="15"/>
  <c r="M13" i="15"/>
  <c r="K13" i="15"/>
  <c r="I13" i="15"/>
  <c r="G13" i="15"/>
  <c r="U12" i="15"/>
  <c r="T12" i="15"/>
  <c r="N12" i="15"/>
  <c r="O12" i="15" s="1"/>
  <c r="M12" i="15"/>
  <c r="K12" i="15"/>
  <c r="I12" i="15"/>
  <c r="G12" i="15"/>
  <c r="U11" i="15"/>
  <c r="T11" i="15"/>
  <c r="O11" i="15"/>
  <c r="N11" i="15"/>
  <c r="M11" i="15"/>
  <c r="K11" i="15"/>
  <c r="I11" i="15"/>
  <c r="G11" i="15"/>
  <c r="S10" i="15"/>
  <c r="T10" i="15" s="1"/>
  <c r="R10" i="15"/>
  <c r="Q10" i="15"/>
  <c r="P10" i="15"/>
  <c r="L10" i="15"/>
  <c r="J10" i="15"/>
  <c r="H10" i="15"/>
  <c r="F10" i="15"/>
  <c r="E10" i="15"/>
  <c r="D10" i="15"/>
  <c r="I10" i="15" s="1"/>
  <c r="U9" i="15"/>
  <c r="T9" i="15"/>
  <c r="N9" i="15"/>
  <c r="O9" i="15" s="1"/>
  <c r="M9" i="15"/>
  <c r="K9" i="15"/>
  <c r="I9" i="15"/>
  <c r="G9" i="15"/>
  <c r="U8" i="15"/>
  <c r="T8" i="15"/>
  <c r="N8" i="15"/>
  <c r="O8" i="15" s="1"/>
  <c r="M8" i="15"/>
  <c r="K8" i="15"/>
  <c r="I8" i="15"/>
  <c r="G8" i="15"/>
  <c r="S339" i="14"/>
  <c r="R339" i="14"/>
  <c r="Q339" i="14"/>
  <c r="P339" i="14"/>
  <c r="U339" i="14" s="1"/>
  <c r="L339" i="14"/>
  <c r="J339" i="14"/>
  <c r="H339" i="14"/>
  <c r="F339" i="14"/>
  <c r="N339" i="14" s="1"/>
  <c r="E339" i="14"/>
  <c r="D339" i="14"/>
  <c r="S338" i="14"/>
  <c r="R338" i="14"/>
  <c r="Q338" i="14"/>
  <c r="P338" i="14"/>
  <c r="U338" i="14" s="1"/>
  <c r="L338" i="14"/>
  <c r="J338" i="14"/>
  <c r="H338" i="14"/>
  <c r="G338" i="14"/>
  <c r="F338" i="14"/>
  <c r="E338" i="14"/>
  <c r="D338" i="14"/>
  <c r="T337" i="14"/>
  <c r="S337" i="14"/>
  <c r="R337" i="14"/>
  <c r="Q337" i="14"/>
  <c r="P337" i="14"/>
  <c r="U337" i="14" s="1"/>
  <c r="L337" i="14"/>
  <c r="J337" i="14"/>
  <c r="I337" i="14"/>
  <c r="H337" i="14"/>
  <c r="F337" i="14"/>
  <c r="E337" i="14"/>
  <c r="D337" i="14"/>
  <c r="U336" i="14"/>
  <c r="T336" i="14"/>
  <c r="O336" i="14"/>
  <c r="N336" i="14"/>
  <c r="M336" i="14"/>
  <c r="K336" i="14"/>
  <c r="I336" i="14"/>
  <c r="G336" i="14"/>
  <c r="U335" i="14"/>
  <c r="T335" i="14"/>
  <c r="N335" i="14"/>
  <c r="O335" i="14" s="1"/>
  <c r="M335" i="14"/>
  <c r="K335" i="14"/>
  <c r="I335" i="14"/>
  <c r="G335" i="14"/>
  <c r="U334" i="14"/>
  <c r="T334" i="14"/>
  <c r="N334" i="14"/>
  <c r="O334" i="14" s="1"/>
  <c r="M334" i="14"/>
  <c r="K334" i="14"/>
  <c r="I334" i="14"/>
  <c r="G334" i="14"/>
  <c r="U333" i="14"/>
  <c r="T333" i="14"/>
  <c r="O333" i="14"/>
  <c r="N333" i="14"/>
  <c r="M333" i="14"/>
  <c r="K333" i="14"/>
  <c r="I333" i="14"/>
  <c r="G333" i="14"/>
  <c r="S332" i="14"/>
  <c r="R332" i="14"/>
  <c r="Q332" i="14"/>
  <c r="P332" i="14"/>
  <c r="L332" i="14"/>
  <c r="J332" i="14"/>
  <c r="K332" i="14" s="1"/>
  <c r="I332" i="14"/>
  <c r="H332" i="14"/>
  <c r="F332" i="14"/>
  <c r="G332" i="14" s="1"/>
  <c r="E332" i="14"/>
  <c r="D332" i="14"/>
  <c r="U331" i="14"/>
  <c r="T331" i="14"/>
  <c r="O331" i="14"/>
  <c r="N331" i="14"/>
  <c r="M331" i="14"/>
  <c r="K331" i="14"/>
  <c r="I331" i="14"/>
  <c r="G331" i="14"/>
  <c r="U330" i="14"/>
  <c r="T330" i="14"/>
  <c r="N330" i="14"/>
  <c r="O330" i="14" s="1"/>
  <c r="M330" i="14"/>
  <c r="K330" i="14"/>
  <c r="I330" i="14"/>
  <c r="G330" i="14"/>
  <c r="U329" i="14"/>
  <c r="T329" i="14"/>
  <c r="N329" i="14"/>
  <c r="O329" i="14" s="1"/>
  <c r="M329" i="14"/>
  <c r="K329" i="14"/>
  <c r="I329" i="14"/>
  <c r="G329" i="14"/>
  <c r="U328" i="14"/>
  <c r="T328" i="14"/>
  <c r="O328" i="14"/>
  <c r="N328" i="14"/>
  <c r="M328" i="14"/>
  <c r="K328" i="14"/>
  <c r="I328" i="14"/>
  <c r="G328" i="14"/>
  <c r="U327" i="14"/>
  <c r="T327" i="14"/>
  <c r="N327" i="14"/>
  <c r="O327" i="14" s="1"/>
  <c r="M327" i="14"/>
  <c r="K327" i="14"/>
  <c r="I327" i="14"/>
  <c r="G327" i="14"/>
  <c r="U326" i="14"/>
  <c r="T326" i="14"/>
  <c r="O326" i="14"/>
  <c r="N326" i="14"/>
  <c r="M326" i="14"/>
  <c r="K326" i="14"/>
  <c r="I326" i="14"/>
  <c r="G326" i="14"/>
  <c r="U325" i="14"/>
  <c r="T325" i="14"/>
  <c r="N325" i="14"/>
  <c r="O325" i="14" s="1"/>
  <c r="M325" i="14"/>
  <c r="K325" i="14"/>
  <c r="I325" i="14"/>
  <c r="G325" i="14"/>
  <c r="U324" i="14"/>
  <c r="T324" i="14"/>
  <c r="N324" i="14"/>
  <c r="O324" i="14" s="1"/>
  <c r="M324" i="14"/>
  <c r="K324" i="14"/>
  <c r="I324" i="14"/>
  <c r="G324" i="14"/>
  <c r="S323" i="14"/>
  <c r="R323" i="14"/>
  <c r="Q323" i="14"/>
  <c r="P323" i="14"/>
  <c r="L323" i="14"/>
  <c r="J323" i="14"/>
  <c r="H323" i="14"/>
  <c r="F323" i="14"/>
  <c r="E323" i="14"/>
  <c r="D323" i="14"/>
  <c r="U322" i="14"/>
  <c r="T322" i="14"/>
  <c r="O322" i="14"/>
  <c r="N322" i="14"/>
  <c r="M322" i="14"/>
  <c r="K322" i="14"/>
  <c r="I322" i="14"/>
  <c r="G322" i="14"/>
  <c r="U321" i="14"/>
  <c r="T321" i="14"/>
  <c r="N321" i="14"/>
  <c r="O321" i="14" s="1"/>
  <c r="M321" i="14"/>
  <c r="K321" i="14"/>
  <c r="I321" i="14"/>
  <c r="G321" i="14"/>
  <c r="U320" i="14"/>
  <c r="T320" i="14"/>
  <c r="N320" i="14"/>
  <c r="O320" i="14" s="1"/>
  <c r="M320" i="14"/>
  <c r="K320" i="14"/>
  <c r="I320" i="14"/>
  <c r="G320" i="14"/>
  <c r="U319" i="14"/>
  <c r="T319" i="14"/>
  <c r="N319" i="14"/>
  <c r="O319" i="14" s="1"/>
  <c r="M319" i="14"/>
  <c r="K319" i="14"/>
  <c r="I319" i="14"/>
  <c r="G319" i="14"/>
  <c r="U318" i="14"/>
  <c r="T318" i="14"/>
  <c r="O318" i="14"/>
  <c r="N318" i="14"/>
  <c r="M318" i="14"/>
  <c r="K318" i="14"/>
  <c r="I318" i="14"/>
  <c r="G318" i="14"/>
  <c r="U317" i="14"/>
  <c r="S317" i="14"/>
  <c r="R317" i="14"/>
  <c r="Q317" i="14"/>
  <c r="P317" i="14"/>
  <c r="L317" i="14"/>
  <c r="J317" i="14"/>
  <c r="H317" i="14"/>
  <c r="G317" i="14"/>
  <c r="F317" i="14"/>
  <c r="E317" i="14"/>
  <c r="D317" i="14"/>
  <c r="I317" i="14" s="1"/>
  <c r="U316" i="14"/>
  <c r="T316" i="14"/>
  <c r="O316" i="14"/>
  <c r="N316" i="14"/>
  <c r="M316" i="14"/>
  <c r="K316" i="14"/>
  <c r="I316" i="14"/>
  <c r="G316" i="14"/>
  <c r="U315" i="14"/>
  <c r="T315" i="14"/>
  <c r="N315" i="14"/>
  <c r="O315" i="14" s="1"/>
  <c r="M315" i="14"/>
  <c r="K315" i="14"/>
  <c r="I315" i="14"/>
  <c r="G315" i="14"/>
  <c r="U314" i="14"/>
  <c r="T314" i="14"/>
  <c r="N314" i="14"/>
  <c r="O314" i="14" s="1"/>
  <c r="M314" i="14"/>
  <c r="K314" i="14"/>
  <c r="I314" i="14"/>
  <c r="G314" i="14"/>
  <c r="U313" i="14"/>
  <c r="T313" i="14"/>
  <c r="N313" i="14"/>
  <c r="O313" i="14" s="1"/>
  <c r="M313" i="14"/>
  <c r="K313" i="14"/>
  <c r="I313" i="14"/>
  <c r="G313" i="14"/>
  <c r="U312" i="14"/>
  <c r="T312" i="14"/>
  <c r="N312" i="14"/>
  <c r="O312" i="14" s="1"/>
  <c r="M312" i="14"/>
  <c r="K312" i="14"/>
  <c r="I312" i="14"/>
  <c r="G312" i="14"/>
  <c r="U311" i="14"/>
  <c r="T311" i="14"/>
  <c r="N311" i="14"/>
  <c r="O311" i="14" s="1"/>
  <c r="M311" i="14"/>
  <c r="K311" i="14"/>
  <c r="I311" i="14"/>
  <c r="G311" i="14"/>
  <c r="S310" i="14"/>
  <c r="R310" i="14"/>
  <c r="T310" i="14" s="1"/>
  <c r="Q310" i="14"/>
  <c r="P310" i="14"/>
  <c r="L310" i="14"/>
  <c r="U310" i="14" s="1"/>
  <c r="J310" i="14"/>
  <c r="H310" i="14"/>
  <c r="I310" i="14" s="1"/>
  <c r="G310" i="14"/>
  <c r="F310" i="14"/>
  <c r="E310" i="14"/>
  <c r="D310" i="14"/>
  <c r="U309" i="14"/>
  <c r="T309" i="14"/>
  <c r="O309" i="14"/>
  <c r="N309" i="14"/>
  <c r="M309" i="14"/>
  <c r="K309" i="14"/>
  <c r="I309" i="14"/>
  <c r="G309" i="14"/>
  <c r="U308" i="14"/>
  <c r="T308" i="14"/>
  <c r="O308" i="14"/>
  <c r="N308" i="14"/>
  <c r="M308" i="14"/>
  <c r="K308" i="14"/>
  <c r="I308" i="14"/>
  <c r="G308" i="14"/>
  <c r="U307" i="14"/>
  <c r="T307" i="14"/>
  <c r="O307" i="14"/>
  <c r="N307" i="14"/>
  <c r="M307" i="14"/>
  <c r="K307" i="14"/>
  <c r="I307" i="14"/>
  <c r="G307" i="14"/>
  <c r="U306" i="14"/>
  <c r="T306" i="14"/>
  <c r="N306" i="14"/>
  <c r="O306" i="14" s="1"/>
  <c r="M306" i="14"/>
  <c r="K306" i="14"/>
  <c r="I306" i="14"/>
  <c r="G306" i="14"/>
  <c r="U305" i="14"/>
  <c r="T305" i="14"/>
  <c r="N305" i="14"/>
  <c r="O305" i="14" s="1"/>
  <c r="M305" i="14"/>
  <c r="K305" i="14"/>
  <c r="I305" i="14"/>
  <c r="G305" i="14"/>
  <c r="U304" i="14"/>
  <c r="T304" i="14"/>
  <c r="O304" i="14"/>
  <c r="N304" i="14"/>
  <c r="M304" i="14"/>
  <c r="K304" i="14"/>
  <c r="I304" i="14"/>
  <c r="G304" i="14"/>
  <c r="S303" i="14"/>
  <c r="R303" i="14"/>
  <c r="Q303" i="14"/>
  <c r="P303" i="14"/>
  <c r="U303" i="14" s="1"/>
  <c r="L303" i="14"/>
  <c r="J303" i="14"/>
  <c r="H303" i="14"/>
  <c r="G303" i="14"/>
  <c r="F303" i="14"/>
  <c r="E303" i="14"/>
  <c r="D303" i="14"/>
  <c r="I303" i="14" s="1"/>
  <c r="U302" i="14"/>
  <c r="T302" i="14"/>
  <c r="N302" i="14"/>
  <c r="O302" i="14" s="1"/>
  <c r="M302" i="14"/>
  <c r="K302" i="14"/>
  <c r="I302" i="14"/>
  <c r="G302" i="14"/>
  <c r="S299" i="14"/>
  <c r="R299" i="14"/>
  <c r="Q299" i="14"/>
  <c r="P299" i="14"/>
  <c r="U299" i="14" s="1"/>
  <c r="L299" i="14"/>
  <c r="J299" i="14"/>
  <c r="H299" i="14"/>
  <c r="F299" i="14"/>
  <c r="E299" i="14"/>
  <c r="D299" i="14"/>
  <c r="U298" i="14"/>
  <c r="S298" i="14"/>
  <c r="T298" i="14" s="1"/>
  <c r="R298" i="14"/>
  <c r="Q298" i="14"/>
  <c r="P298" i="14"/>
  <c r="L298" i="14"/>
  <c r="J298" i="14"/>
  <c r="H298" i="14"/>
  <c r="F298" i="14"/>
  <c r="E298" i="14"/>
  <c r="D298" i="14"/>
  <c r="U297" i="14"/>
  <c r="T297" i="14"/>
  <c r="O297" i="14"/>
  <c r="N297" i="14"/>
  <c r="M297" i="14"/>
  <c r="K297" i="14"/>
  <c r="I297" i="14"/>
  <c r="G297" i="14"/>
  <c r="U296" i="14"/>
  <c r="T296" i="14"/>
  <c r="N296" i="14"/>
  <c r="O296" i="14" s="1"/>
  <c r="M296" i="14"/>
  <c r="K296" i="14"/>
  <c r="I296" i="14"/>
  <c r="G296" i="14"/>
  <c r="U295" i="14"/>
  <c r="T295" i="14"/>
  <c r="N295" i="14"/>
  <c r="O295" i="14" s="1"/>
  <c r="M295" i="14"/>
  <c r="K295" i="14"/>
  <c r="I295" i="14"/>
  <c r="G295" i="14"/>
  <c r="U294" i="14"/>
  <c r="T294" i="14"/>
  <c r="N294" i="14"/>
  <c r="O294" i="14" s="1"/>
  <c r="M294" i="14"/>
  <c r="K294" i="14"/>
  <c r="I294" i="14"/>
  <c r="G294" i="14"/>
  <c r="U293" i="14"/>
  <c r="T293" i="14"/>
  <c r="N293" i="14"/>
  <c r="O293" i="14" s="1"/>
  <c r="M293" i="14"/>
  <c r="K293" i="14"/>
  <c r="I293" i="14"/>
  <c r="G293" i="14"/>
  <c r="S292" i="14"/>
  <c r="R292" i="14"/>
  <c r="T292" i="14" s="1"/>
  <c r="Q292" i="14"/>
  <c r="P292" i="14"/>
  <c r="U292" i="14" s="1"/>
  <c r="L292" i="14"/>
  <c r="J292" i="14"/>
  <c r="H292" i="14"/>
  <c r="I292" i="14" s="1"/>
  <c r="G292" i="14"/>
  <c r="F292" i="14"/>
  <c r="E292" i="14"/>
  <c r="D292" i="14"/>
  <c r="U291" i="14"/>
  <c r="T291" i="14"/>
  <c r="O291" i="14"/>
  <c r="N291" i="14"/>
  <c r="M291" i="14"/>
  <c r="K291" i="14"/>
  <c r="I291" i="14"/>
  <c r="G291" i="14"/>
  <c r="U290" i="14"/>
  <c r="T290" i="14"/>
  <c r="N290" i="14"/>
  <c r="O290" i="14" s="1"/>
  <c r="M290" i="14"/>
  <c r="K290" i="14"/>
  <c r="I290" i="14"/>
  <c r="G290" i="14"/>
  <c r="U289" i="14"/>
  <c r="T289" i="14"/>
  <c r="N289" i="14"/>
  <c r="O289" i="14" s="1"/>
  <c r="M289" i="14"/>
  <c r="K289" i="14"/>
  <c r="I289" i="14"/>
  <c r="G289" i="14"/>
  <c r="U288" i="14"/>
  <c r="T288" i="14"/>
  <c r="O288" i="14"/>
  <c r="N288" i="14"/>
  <c r="M288" i="14"/>
  <c r="K288" i="14"/>
  <c r="I288" i="14"/>
  <c r="G288" i="14"/>
  <c r="U287" i="14"/>
  <c r="T287" i="14"/>
  <c r="N287" i="14"/>
  <c r="O287" i="14" s="1"/>
  <c r="M287" i="14"/>
  <c r="K287" i="14"/>
  <c r="I287" i="14"/>
  <c r="G287" i="14"/>
  <c r="U286" i="14"/>
  <c r="T286" i="14"/>
  <c r="N286" i="14"/>
  <c r="O286" i="14" s="1"/>
  <c r="M286" i="14"/>
  <c r="K286" i="14"/>
  <c r="I286" i="14"/>
  <c r="G286" i="14"/>
  <c r="S285" i="14"/>
  <c r="R285" i="14"/>
  <c r="Q285" i="14"/>
  <c r="P285" i="14"/>
  <c r="U285" i="14" s="1"/>
  <c r="L285" i="14"/>
  <c r="J285" i="14"/>
  <c r="H285" i="14"/>
  <c r="F285" i="14"/>
  <c r="E285" i="14"/>
  <c r="D285" i="14"/>
  <c r="U284" i="14"/>
  <c r="T284" i="14"/>
  <c r="O284" i="14"/>
  <c r="N284" i="14"/>
  <c r="M284" i="14"/>
  <c r="K284" i="14"/>
  <c r="I284" i="14"/>
  <c r="G284" i="14"/>
  <c r="U283" i="14"/>
  <c r="T283" i="14"/>
  <c r="O283" i="14"/>
  <c r="N283" i="14"/>
  <c r="M283" i="14"/>
  <c r="K283" i="14"/>
  <c r="I283" i="14"/>
  <c r="G283" i="14"/>
  <c r="U282" i="14"/>
  <c r="T282" i="14"/>
  <c r="N282" i="14"/>
  <c r="O282" i="14" s="1"/>
  <c r="M282" i="14"/>
  <c r="K282" i="14"/>
  <c r="I282" i="14"/>
  <c r="G282" i="14"/>
  <c r="U281" i="14"/>
  <c r="T281" i="14"/>
  <c r="O281" i="14"/>
  <c r="N281" i="14"/>
  <c r="M281" i="14"/>
  <c r="K281" i="14"/>
  <c r="I281" i="14"/>
  <c r="G281" i="14"/>
  <c r="U280" i="14"/>
  <c r="T280" i="14"/>
  <c r="N280" i="14"/>
  <c r="O280" i="14" s="1"/>
  <c r="M280" i="14"/>
  <c r="K280" i="14"/>
  <c r="I280" i="14"/>
  <c r="G280" i="14"/>
  <c r="U279" i="14"/>
  <c r="T279" i="14"/>
  <c r="O279" i="14"/>
  <c r="N279" i="14"/>
  <c r="M279" i="14"/>
  <c r="K279" i="14"/>
  <c r="I279" i="14"/>
  <c r="G279" i="14"/>
  <c r="U278" i="14"/>
  <c r="T278" i="14"/>
  <c r="O278" i="14"/>
  <c r="N278" i="14"/>
  <c r="M278" i="14"/>
  <c r="K278" i="14"/>
  <c r="I278" i="14"/>
  <c r="G278" i="14"/>
  <c r="U277" i="14"/>
  <c r="T277" i="14"/>
  <c r="N277" i="14"/>
  <c r="O277" i="14" s="1"/>
  <c r="M277" i="14"/>
  <c r="K277" i="14"/>
  <c r="I277" i="14"/>
  <c r="G277" i="14"/>
  <c r="U276" i="14"/>
  <c r="T276" i="14"/>
  <c r="N276" i="14"/>
  <c r="O276" i="14" s="1"/>
  <c r="M276" i="14"/>
  <c r="K276" i="14"/>
  <c r="I276" i="14"/>
  <c r="G276" i="14"/>
  <c r="S275" i="14"/>
  <c r="R275" i="14"/>
  <c r="Q275" i="14"/>
  <c r="P275" i="14"/>
  <c r="U275" i="14" s="1"/>
  <c r="M275" i="14"/>
  <c r="L275" i="14"/>
  <c r="J275" i="14"/>
  <c r="H275" i="14"/>
  <c r="F275" i="14"/>
  <c r="N275" i="14" s="1"/>
  <c r="E275" i="14"/>
  <c r="K275" i="14" s="1"/>
  <c r="D275" i="14"/>
  <c r="U274" i="14"/>
  <c r="T274" i="14"/>
  <c r="O274" i="14"/>
  <c r="N274" i="14"/>
  <c r="M274" i="14"/>
  <c r="K274" i="14"/>
  <c r="I274" i="14"/>
  <c r="G274" i="14"/>
  <c r="U273" i="14"/>
  <c r="T273" i="14"/>
  <c r="N273" i="14"/>
  <c r="O273" i="14" s="1"/>
  <c r="M273" i="14"/>
  <c r="K273" i="14"/>
  <c r="I273" i="14"/>
  <c r="G273" i="14"/>
  <c r="U272" i="14"/>
  <c r="T272" i="14"/>
  <c r="N272" i="14"/>
  <c r="O272" i="14" s="1"/>
  <c r="M272" i="14"/>
  <c r="K272" i="14"/>
  <c r="I272" i="14"/>
  <c r="G272" i="14"/>
  <c r="U271" i="14"/>
  <c r="T271" i="14"/>
  <c r="N271" i="14"/>
  <c r="O271" i="14" s="1"/>
  <c r="M271" i="14"/>
  <c r="K271" i="14"/>
  <c r="I271" i="14"/>
  <c r="G271" i="14"/>
  <c r="U270" i="14"/>
  <c r="T270" i="14"/>
  <c r="N270" i="14"/>
  <c r="O270" i="14" s="1"/>
  <c r="M270" i="14"/>
  <c r="K270" i="14"/>
  <c r="I270" i="14"/>
  <c r="G270" i="14"/>
  <c r="U269" i="14"/>
  <c r="T269" i="14"/>
  <c r="N269" i="14"/>
  <c r="O269" i="14" s="1"/>
  <c r="M269" i="14"/>
  <c r="K269" i="14"/>
  <c r="I269" i="14"/>
  <c r="G269" i="14"/>
  <c r="U268" i="14"/>
  <c r="T268" i="14"/>
  <c r="O268" i="14"/>
  <c r="N268" i="14"/>
  <c r="M268" i="14"/>
  <c r="K268" i="14"/>
  <c r="I268" i="14"/>
  <c r="G268" i="14"/>
  <c r="S267" i="14"/>
  <c r="R267" i="14"/>
  <c r="Q267" i="14"/>
  <c r="P267" i="14"/>
  <c r="L267" i="14"/>
  <c r="U267" i="14" s="1"/>
  <c r="J267" i="14"/>
  <c r="H267" i="14"/>
  <c r="F267" i="14"/>
  <c r="E267" i="14"/>
  <c r="D267" i="14"/>
  <c r="U266" i="14"/>
  <c r="T266" i="14"/>
  <c r="O266" i="14"/>
  <c r="N266" i="14"/>
  <c r="M266" i="14"/>
  <c r="K266" i="14"/>
  <c r="I266" i="14"/>
  <c r="G266" i="14"/>
  <c r="U265" i="14"/>
  <c r="T265" i="14"/>
  <c r="N265" i="14"/>
  <c r="O265" i="14" s="1"/>
  <c r="M265" i="14"/>
  <c r="K265" i="14"/>
  <c r="I265" i="14"/>
  <c r="G265" i="14"/>
  <c r="U264" i="14"/>
  <c r="T264" i="14"/>
  <c r="N264" i="14"/>
  <c r="O264" i="14" s="1"/>
  <c r="M264" i="14"/>
  <c r="K264" i="14"/>
  <c r="I264" i="14"/>
  <c r="G264" i="14"/>
  <c r="U263" i="14"/>
  <c r="T263" i="14"/>
  <c r="N263" i="14"/>
  <c r="O263" i="14" s="1"/>
  <c r="M263" i="14"/>
  <c r="K263" i="14"/>
  <c r="I263" i="14"/>
  <c r="G263" i="14"/>
  <c r="U260" i="14"/>
  <c r="S260" i="14"/>
  <c r="R260" i="14"/>
  <c r="Q260" i="14"/>
  <c r="P260" i="14"/>
  <c r="L260" i="14"/>
  <c r="J260" i="14"/>
  <c r="I260" i="14"/>
  <c r="H260" i="14"/>
  <c r="G260" i="14"/>
  <c r="F260" i="14"/>
  <c r="N260" i="14" s="1"/>
  <c r="E260" i="14"/>
  <c r="D260" i="14"/>
  <c r="S259" i="14"/>
  <c r="R259" i="14"/>
  <c r="Q259" i="14"/>
  <c r="P259" i="14"/>
  <c r="U259" i="14" s="1"/>
  <c r="L259" i="14"/>
  <c r="J259" i="14"/>
  <c r="I259" i="14"/>
  <c r="H259" i="14"/>
  <c r="F259" i="14"/>
  <c r="E259" i="14"/>
  <c r="D259" i="14"/>
  <c r="U258" i="14"/>
  <c r="T258" i="14"/>
  <c r="O258" i="14"/>
  <c r="N258" i="14"/>
  <c r="M258" i="14"/>
  <c r="K258" i="14"/>
  <c r="I258" i="14"/>
  <c r="G258" i="14"/>
  <c r="U257" i="14"/>
  <c r="T257" i="14"/>
  <c r="O257" i="14"/>
  <c r="N257" i="14"/>
  <c r="M257" i="14"/>
  <c r="K257" i="14"/>
  <c r="I257" i="14"/>
  <c r="G257" i="14"/>
  <c r="U256" i="14"/>
  <c r="T256" i="14"/>
  <c r="N256" i="14"/>
  <c r="O256" i="14" s="1"/>
  <c r="M256" i="14"/>
  <c r="K256" i="14"/>
  <c r="I256" i="14"/>
  <c r="G256" i="14"/>
  <c r="U255" i="14"/>
  <c r="T255" i="14"/>
  <c r="O255" i="14"/>
  <c r="N255" i="14"/>
  <c r="M255" i="14"/>
  <c r="K255" i="14"/>
  <c r="I255" i="14"/>
  <c r="G255" i="14"/>
  <c r="S254" i="14"/>
  <c r="R254" i="14"/>
  <c r="Q254" i="14"/>
  <c r="P254" i="14"/>
  <c r="L254" i="14"/>
  <c r="U254" i="14" s="1"/>
  <c r="J254" i="14"/>
  <c r="H254" i="14"/>
  <c r="I254" i="14" s="1"/>
  <c r="F254" i="14"/>
  <c r="N254" i="14" s="1"/>
  <c r="E254" i="14"/>
  <c r="D254" i="14"/>
  <c r="U253" i="14"/>
  <c r="T253" i="14"/>
  <c r="O253" i="14"/>
  <c r="N253" i="14"/>
  <c r="M253" i="14"/>
  <c r="K253" i="14"/>
  <c r="I253" i="14"/>
  <c r="G253" i="14"/>
  <c r="U252" i="14"/>
  <c r="T252" i="14"/>
  <c r="O252" i="14"/>
  <c r="N252" i="14"/>
  <c r="M252" i="14"/>
  <c r="K252" i="14"/>
  <c r="I252" i="14"/>
  <c r="G252" i="14"/>
  <c r="U251" i="14"/>
  <c r="T251" i="14"/>
  <c r="N251" i="14"/>
  <c r="O251" i="14" s="1"/>
  <c r="M251" i="14"/>
  <c r="K251" i="14"/>
  <c r="I251" i="14"/>
  <c r="G251" i="14"/>
  <c r="U250" i="14"/>
  <c r="T250" i="14"/>
  <c r="O250" i="14"/>
  <c r="N250" i="14"/>
  <c r="M250" i="14"/>
  <c r="K250" i="14"/>
  <c r="I250" i="14"/>
  <c r="G250" i="14"/>
  <c r="U249" i="14"/>
  <c r="T249" i="14"/>
  <c r="O249" i="14"/>
  <c r="N249" i="14"/>
  <c r="M249" i="14"/>
  <c r="K249" i="14"/>
  <c r="I249" i="14"/>
  <c r="G249" i="14"/>
  <c r="U248" i="14"/>
  <c r="T248" i="14"/>
  <c r="O248" i="14"/>
  <c r="N248" i="14"/>
  <c r="M248" i="14"/>
  <c r="K248" i="14"/>
  <c r="I248" i="14"/>
  <c r="G248" i="14"/>
  <c r="U247" i="14"/>
  <c r="S247" i="14"/>
  <c r="R247" i="14"/>
  <c r="Q247" i="14"/>
  <c r="P247" i="14"/>
  <c r="L247" i="14"/>
  <c r="J247" i="14"/>
  <c r="H247" i="14"/>
  <c r="F247" i="14"/>
  <c r="E247" i="14"/>
  <c r="D247" i="14"/>
  <c r="U246" i="14"/>
  <c r="T246" i="14"/>
  <c r="N246" i="14"/>
  <c r="O246" i="14" s="1"/>
  <c r="M246" i="14"/>
  <c r="K246" i="14"/>
  <c r="I246" i="14"/>
  <c r="G246" i="14"/>
  <c r="U245" i="14"/>
  <c r="T245" i="14"/>
  <c r="N245" i="14"/>
  <c r="O245" i="14" s="1"/>
  <c r="M245" i="14"/>
  <c r="K245" i="14"/>
  <c r="I245" i="14"/>
  <c r="G245" i="14"/>
  <c r="U244" i="14"/>
  <c r="T244" i="14"/>
  <c r="N244" i="14"/>
  <c r="O244" i="14" s="1"/>
  <c r="M244" i="14"/>
  <c r="K244" i="14"/>
  <c r="I244" i="14"/>
  <c r="G244" i="14"/>
  <c r="U243" i="14"/>
  <c r="T243" i="14"/>
  <c r="N243" i="14"/>
  <c r="O243" i="14" s="1"/>
  <c r="M243" i="14"/>
  <c r="K243" i="14"/>
  <c r="I243" i="14"/>
  <c r="G243" i="14"/>
  <c r="U242" i="14"/>
  <c r="T242" i="14"/>
  <c r="N242" i="14"/>
  <c r="O242" i="14" s="1"/>
  <c r="M242" i="14"/>
  <c r="K242" i="14"/>
  <c r="I242" i="14"/>
  <c r="G242" i="14"/>
  <c r="U241" i="14"/>
  <c r="T241" i="14"/>
  <c r="O241" i="14"/>
  <c r="N241" i="14"/>
  <c r="M241" i="14"/>
  <c r="K241" i="14"/>
  <c r="I241" i="14"/>
  <c r="G241" i="14"/>
  <c r="U240" i="14"/>
  <c r="S240" i="14"/>
  <c r="R240" i="14"/>
  <c r="Q240" i="14"/>
  <c r="P240" i="14"/>
  <c r="L240" i="14"/>
  <c r="J240" i="14"/>
  <c r="H240" i="14"/>
  <c r="F240" i="14"/>
  <c r="N240" i="14" s="1"/>
  <c r="E240" i="14"/>
  <c r="D240" i="14"/>
  <c r="U239" i="14"/>
  <c r="T239" i="14"/>
  <c r="N239" i="14"/>
  <c r="O239" i="14" s="1"/>
  <c r="M239" i="14"/>
  <c r="K239" i="14"/>
  <c r="I239" i="14"/>
  <c r="G239" i="14"/>
  <c r="U238" i="14"/>
  <c r="T238" i="14"/>
  <c r="N238" i="14"/>
  <c r="O238" i="14" s="1"/>
  <c r="M238" i="14"/>
  <c r="K238" i="14"/>
  <c r="I238" i="14"/>
  <c r="G238" i="14"/>
  <c r="U237" i="14"/>
  <c r="T237" i="14"/>
  <c r="N237" i="14"/>
  <c r="O237" i="14" s="1"/>
  <c r="M237" i="14"/>
  <c r="K237" i="14"/>
  <c r="I237" i="14"/>
  <c r="G237" i="14"/>
  <c r="U236" i="14"/>
  <c r="T236" i="14"/>
  <c r="O236" i="14"/>
  <c r="N236" i="14"/>
  <c r="M236" i="14"/>
  <c r="K236" i="14"/>
  <c r="I236" i="14"/>
  <c r="G236" i="14"/>
  <c r="U235" i="14"/>
  <c r="T235" i="14"/>
  <c r="N235" i="14"/>
  <c r="O235" i="14" s="1"/>
  <c r="M235" i="14"/>
  <c r="K235" i="14"/>
  <c r="I235" i="14"/>
  <c r="G235" i="14"/>
  <c r="U234" i="14"/>
  <c r="T234" i="14"/>
  <c r="O234" i="14"/>
  <c r="N234" i="14"/>
  <c r="M234" i="14"/>
  <c r="K234" i="14"/>
  <c r="I234" i="14"/>
  <c r="G234" i="14"/>
  <c r="S231" i="14"/>
  <c r="T231" i="14" s="1"/>
  <c r="R231" i="14"/>
  <c r="Q231" i="14"/>
  <c r="P231" i="14"/>
  <c r="U231" i="14" s="1"/>
  <c r="L231" i="14"/>
  <c r="J231" i="14"/>
  <c r="I231" i="14"/>
  <c r="H231" i="14"/>
  <c r="G231" i="14"/>
  <c r="F231" i="14"/>
  <c r="E231" i="14"/>
  <c r="D231" i="14"/>
  <c r="U230" i="14"/>
  <c r="S230" i="14"/>
  <c r="R230" i="14"/>
  <c r="Q230" i="14"/>
  <c r="P230" i="14"/>
  <c r="L230" i="14"/>
  <c r="K230" i="14"/>
  <c r="J230" i="14"/>
  <c r="H230" i="14"/>
  <c r="F230" i="14"/>
  <c r="E230" i="14"/>
  <c r="D230" i="14"/>
  <c r="U229" i="14"/>
  <c r="T229" i="14"/>
  <c r="O229" i="14"/>
  <c r="N229" i="14"/>
  <c r="M229" i="14"/>
  <c r="K229" i="14"/>
  <c r="I229" i="14"/>
  <c r="G229" i="14"/>
  <c r="U228" i="14"/>
  <c r="T228" i="14"/>
  <c r="N228" i="14"/>
  <c r="O228" i="14" s="1"/>
  <c r="M228" i="14"/>
  <c r="K228" i="14"/>
  <c r="I228" i="14"/>
  <c r="G228" i="14"/>
  <c r="U227" i="14"/>
  <c r="T227" i="14"/>
  <c r="O227" i="14"/>
  <c r="N227" i="14"/>
  <c r="M227" i="14"/>
  <c r="K227" i="14"/>
  <c r="I227" i="14"/>
  <c r="G227" i="14"/>
  <c r="U226" i="14"/>
  <c r="T226" i="14"/>
  <c r="N226" i="14"/>
  <c r="O226" i="14" s="1"/>
  <c r="M226" i="14"/>
  <c r="K226" i="14"/>
  <c r="I226" i="14"/>
  <c r="G226" i="14"/>
  <c r="U225" i="14"/>
  <c r="T225" i="14"/>
  <c r="N225" i="14"/>
  <c r="O225" i="14" s="1"/>
  <c r="M225" i="14"/>
  <c r="K225" i="14"/>
  <c r="I225" i="14"/>
  <c r="G225" i="14"/>
  <c r="S224" i="14"/>
  <c r="R224" i="14"/>
  <c r="Q224" i="14"/>
  <c r="P224" i="14"/>
  <c r="U224" i="14" s="1"/>
  <c r="M224" i="14"/>
  <c r="L224" i="14"/>
  <c r="J224" i="14"/>
  <c r="H224" i="14"/>
  <c r="G224" i="14"/>
  <c r="F224" i="14"/>
  <c r="E224" i="14"/>
  <c r="K224" i="14" s="1"/>
  <c r="D224" i="14"/>
  <c r="U223" i="14"/>
  <c r="T223" i="14"/>
  <c r="O223" i="14"/>
  <c r="N223" i="14"/>
  <c r="M223" i="14"/>
  <c r="K223" i="14"/>
  <c r="I223" i="14"/>
  <c r="G223" i="14"/>
  <c r="U222" i="14"/>
  <c r="T222" i="14"/>
  <c r="N222" i="14"/>
  <c r="O222" i="14" s="1"/>
  <c r="M222" i="14"/>
  <c r="K222" i="14"/>
  <c r="I222" i="14"/>
  <c r="G222" i="14"/>
  <c r="U221" i="14"/>
  <c r="T221" i="14"/>
  <c r="N221" i="14"/>
  <c r="O221" i="14" s="1"/>
  <c r="M221" i="14"/>
  <c r="K221" i="14"/>
  <c r="I221" i="14"/>
  <c r="G221" i="14"/>
  <c r="U220" i="14"/>
  <c r="T220" i="14"/>
  <c r="N220" i="14"/>
  <c r="O220" i="14" s="1"/>
  <c r="M220" i="14"/>
  <c r="K220" i="14"/>
  <c r="I220" i="14"/>
  <c r="G220" i="14"/>
  <c r="U219" i="14"/>
  <c r="T219" i="14"/>
  <c r="N219" i="14"/>
  <c r="O219" i="14" s="1"/>
  <c r="M219" i="14"/>
  <c r="K219" i="14"/>
  <c r="I219" i="14"/>
  <c r="G219" i="14"/>
  <c r="U218" i="14"/>
  <c r="T218" i="14"/>
  <c r="N218" i="14"/>
  <c r="O218" i="14" s="1"/>
  <c r="M218" i="14"/>
  <c r="K218" i="14"/>
  <c r="I218" i="14"/>
  <c r="G218" i="14"/>
  <c r="U217" i="14"/>
  <c r="T217" i="14"/>
  <c r="N217" i="14"/>
  <c r="O217" i="14" s="1"/>
  <c r="M217" i="14"/>
  <c r="K217" i="14"/>
  <c r="I217" i="14"/>
  <c r="G217" i="14"/>
  <c r="S216" i="14"/>
  <c r="R216" i="14"/>
  <c r="T216" i="14" s="1"/>
  <c r="Q216" i="14"/>
  <c r="P216" i="14"/>
  <c r="L216" i="14"/>
  <c r="U216" i="14" s="1"/>
  <c r="J216" i="14"/>
  <c r="H216" i="14"/>
  <c r="I216" i="14" s="1"/>
  <c r="G216" i="14"/>
  <c r="F216" i="14"/>
  <c r="E216" i="14"/>
  <c r="D216" i="14"/>
  <c r="U215" i="14"/>
  <c r="T215" i="14"/>
  <c r="O215" i="14"/>
  <c r="N215" i="14"/>
  <c r="M215" i="14"/>
  <c r="K215" i="14"/>
  <c r="I215" i="14"/>
  <c r="G215" i="14"/>
  <c r="U214" i="14"/>
  <c r="T214" i="14"/>
  <c r="N214" i="14"/>
  <c r="O214" i="14" s="1"/>
  <c r="M214" i="14"/>
  <c r="K214" i="14"/>
  <c r="I214" i="14"/>
  <c r="G214" i="14"/>
  <c r="U213" i="14"/>
  <c r="T213" i="14"/>
  <c r="N213" i="14"/>
  <c r="O213" i="14" s="1"/>
  <c r="M213" i="14"/>
  <c r="K213" i="14"/>
  <c r="I213" i="14"/>
  <c r="G213" i="14"/>
  <c r="U212" i="14"/>
  <c r="T212" i="14"/>
  <c r="N212" i="14"/>
  <c r="O212" i="14" s="1"/>
  <c r="M212" i="14"/>
  <c r="K212" i="14"/>
  <c r="I212" i="14"/>
  <c r="G212" i="14"/>
  <c r="U211" i="14"/>
  <c r="T211" i="14"/>
  <c r="N211" i="14"/>
  <c r="O211" i="14" s="1"/>
  <c r="M211" i="14"/>
  <c r="K211" i="14"/>
  <c r="I211" i="14"/>
  <c r="G211" i="14"/>
  <c r="U210" i="14"/>
  <c r="T210" i="14"/>
  <c r="N210" i="14"/>
  <c r="O210" i="14" s="1"/>
  <c r="M210" i="14"/>
  <c r="K210" i="14"/>
  <c r="I210" i="14"/>
  <c r="G210" i="14"/>
  <c r="U209" i="14"/>
  <c r="T209" i="14"/>
  <c r="N209" i="14"/>
  <c r="O209" i="14" s="1"/>
  <c r="M209" i="14"/>
  <c r="K209" i="14"/>
  <c r="I209" i="14"/>
  <c r="G209" i="14"/>
  <c r="U208" i="14"/>
  <c r="T208" i="14"/>
  <c r="N208" i="14"/>
  <c r="O208" i="14" s="1"/>
  <c r="M208" i="14"/>
  <c r="K208" i="14"/>
  <c r="I208" i="14"/>
  <c r="G208" i="14"/>
  <c r="S205" i="14"/>
  <c r="R205" i="14"/>
  <c r="Q205" i="14"/>
  <c r="P205" i="14"/>
  <c r="U205" i="14" s="1"/>
  <c r="L205" i="14"/>
  <c r="J205" i="14"/>
  <c r="K205" i="14" s="1"/>
  <c r="H205" i="14"/>
  <c r="F205" i="14"/>
  <c r="E205" i="14"/>
  <c r="D205" i="14"/>
  <c r="S204" i="14"/>
  <c r="R204" i="14"/>
  <c r="T204" i="14" s="1"/>
  <c r="Q204" i="14"/>
  <c r="P204" i="14"/>
  <c r="U204" i="14" s="1"/>
  <c r="L204" i="14"/>
  <c r="J204" i="14"/>
  <c r="H204" i="14"/>
  <c r="F204" i="14"/>
  <c r="E204" i="14"/>
  <c r="D204" i="14"/>
  <c r="G204" i="14" s="1"/>
  <c r="U203" i="14"/>
  <c r="T203" i="14"/>
  <c r="N203" i="14"/>
  <c r="O203" i="14" s="1"/>
  <c r="M203" i="14"/>
  <c r="K203" i="14"/>
  <c r="I203" i="14"/>
  <c r="G203" i="14"/>
  <c r="U202" i="14"/>
  <c r="T202" i="14"/>
  <c r="O202" i="14"/>
  <c r="N202" i="14"/>
  <c r="M202" i="14"/>
  <c r="K202" i="14"/>
  <c r="I202" i="14"/>
  <c r="G202" i="14"/>
  <c r="U201" i="14"/>
  <c r="T201" i="14"/>
  <c r="O201" i="14"/>
  <c r="N201" i="14"/>
  <c r="M201" i="14"/>
  <c r="K201" i="14"/>
  <c r="I201" i="14"/>
  <c r="G201" i="14"/>
  <c r="U200" i="14"/>
  <c r="T200" i="14"/>
  <c r="O200" i="14"/>
  <c r="N200" i="14"/>
  <c r="M200" i="14"/>
  <c r="K200" i="14"/>
  <c r="I200" i="14"/>
  <c r="G200" i="14"/>
  <c r="U199" i="14"/>
  <c r="T199" i="14"/>
  <c r="O199" i="14"/>
  <c r="N199" i="14"/>
  <c r="M199" i="14"/>
  <c r="K199" i="14"/>
  <c r="I199" i="14"/>
  <c r="G199" i="14"/>
  <c r="S198" i="14"/>
  <c r="R198" i="14"/>
  <c r="Q198" i="14"/>
  <c r="P198" i="14"/>
  <c r="U198" i="14" s="1"/>
  <c r="L198" i="14"/>
  <c r="J198" i="14"/>
  <c r="N198" i="14" s="1"/>
  <c r="H198" i="14"/>
  <c r="F198" i="14"/>
  <c r="E198" i="14"/>
  <c r="D198" i="14"/>
  <c r="I198" i="14" s="1"/>
  <c r="U197" i="14"/>
  <c r="T197" i="14"/>
  <c r="O197" i="14"/>
  <c r="N197" i="14"/>
  <c r="M197" i="14"/>
  <c r="K197" i="14"/>
  <c r="I197" i="14"/>
  <c r="G197" i="14"/>
  <c r="U196" i="14"/>
  <c r="T196" i="14"/>
  <c r="N196" i="14"/>
  <c r="O196" i="14" s="1"/>
  <c r="M196" i="14"/>
  <c r="K196" i="14"/>
  <c r="I196" i="14"/>
  <c r="G196" i="14"/>
  <c r="U195" i="14"/>
  <c r="T195" i="14"/>
  <c r="N195" i="14"/>
  <c r="O195" i="14" s="1"/>
  <c r="M195" i="14"/>
  <c r="K195" i="14"/>
  <c r="I195" i="14"/>
  <c r="G195" i="14"/>
  <c r="U194" i="14"/>
  <c r="T194" i="14"/>
  <c r="N194" i="14"/>
  <c r="O194" i="14" s="1"/>
  <c r="M194" i="14"/>
  <c r="K194" i="14"/>
  <c r="I194" i="14"/>
  <c r="G194" i="14"/>
  <c r="U193" i="14"/>
  <c r="T193" i="14"/>
  <c r="N193" i="14"/>
  <c r="O193" i="14" s="1"/>
  <c r="M193" i="14"/>
  <c r="K193" i="14"/>
  <c r="I193" i="14"/>
  <c r="G193" i="14"/>
  <c r="U192" i="14"/>
  <c r="T192" i="14"/>
  <c r="N192" i="14"/>
  <c r="O192" i="14" s="1"/>
  <c r="M192" i="14"/>
  <c r="K192" i="14"/>
  <c r="I192" i="14"/>
  <c r="G192" i="14"/>
  <c r="S191" i="14"/>
  <c r="R191" i="14"/>
  <c r="T191" i="14" s="1"/>
  <c r="Q191" i="14"/>
  <c r="P191" i="14"/>
  <c r="U191" i="14" s="1"/>
  <c r="L191" i="14"/>
  <c r="J191" i="14"/>
  <c r="H191" i="14"/>
  <c r="F191" i="14"/>
  <c r="E191" i="14"/>
  <c r="D191" i="14"/>
  <c r="U190" i="14"/>
  <c r="T190" i="14"/>
  <c r="O190" i="14"/>
  <c r="N190" i="14"/>
  <c r="M190" i="14"/>
  <c r="K190" i="14"/>
  <c r="I190" i="14"/>
  <c r="G190" i="14"/>
  <c r="U189" i="14"/>
  <c r="T189" i="14"/>
  <c r="O189" i="14"/>
  <c r="N189" i="14"/>
  <c r="M189" i="14"/>
  <c r="K189" i="14"/>
  <c r="I189" i="14"/>
  <c r="G189" i="14"/>
  <c r="U188" i="14"/>
  <c r="T188" i="14"/>
  <c r="N188" i="14"/>
  <c r="O188" i="14" s="1"/>
  <c r="M188" i="14"/>
  <c r="K188" i="14"/>
  <c r="I188" i="14"/>
  <c r="G188" i="14"/>
  <c r="U187" i="14"/>
  <c r="T187" i="14"/>
  <c r="O187" i="14"/>
  <c r="N187" i="14"/>
  <c r="M187" i="14"/>
  <c r="K187" i="14"/>
  <c r="I187" i="14"/>
  <c r="G187" i="14"/>
  <c r="U186" i="14"/>
  <c r="T186" i="14"/>
  <c r="O186" i="14"/>
  <c r="N186" i="14"/>
  <c r="M186" i="14"/>
  <c r="K186" i="14"/>
  <c r="I186" i="14"/>
  <c r="G186" i="14"/>
  <c r="S185" i="14"/>
  <c r="R185" i="14"/>
  <c r="T185" i="14" s="1"/>
  <c r="Q185" i="14"/>
  <c r="P185" i="14"/>
  <c r="L185" i="14"/>
  <c r="J185" i="14"/>
  <c r="H185" i="14"/>
  <c r="F185" i="14"/>
  <c r="E185" i="14"/>
  <c r="K185" i="14" s="1"/>
  <c r="D185" i="14"/>
  <c r="U184" i="14"/>
  <c r="T184" i="14"/>
  <c r="N184" i="14"/>
  <c r="O184" i="14" s="1"/>
  <c r="M184" i="14"/>
  <c r="K184" i="14"/>
  <c r="I184" i="14"/>
  <c r="G184" i="14"/>
  <c r="U183" i="14"/>
  <c r="T183" i="14"/>
  <c r="O183" i="14"/>
  <c r="N183" i="14"/>
  <c r="M183" i="14"/>
  <c r="K183" i="14"/>
  <c r="I183" i="14"/>
  <c r="G183" i="14"/>
  <c r="U182" i="14"/>
  <c r="T182" i="14"/>
  <c r="O182" i="14"/>
  <c r="N182" i="14"/>
  <c r="M182" i="14"/>
  <c r="K182" i="14"/>
  <c r="I182" i="14"/>
  <c r="G182" i="14"/>
  <c r="U181" i="14"/>
  <c r="T181" i="14"/>
  <c r="O181" i="14"/>
  <c r="N181" i="14"/>
  <c r="M181" i="14"/>
  <c r="K181" i="14"/>
  <c r="I181" i="14"/>
  <c r="G181" i="14"/>
  <c r="U180" i="14"/>
  <c r="T180" i="14"/>
  <c r="O180" i="14"/>
  <c r="N180" i="14"/>
  <c r="M180" i="14"/>
  <c r="K180" i="14"/>
  <c r="I180" i="14"/>
  <c r="G180" i="14"/>
  <c r="S179" i="14"/>
  <c r="T179" i="14" s="1"/>
  <c r="R179" i="14"/>
  <c r="Q179" i="14"/>
  <c r="P179" i="14"/>
  <c r="L179" i="14"/>
  <c r="M179" i="14" s="1"/>
  <c r="J179" i="14"/>
  <c r="H179" i="14"/>
  <c r="F179" i="14"/>
  <c r="E179" i="14"/>
  <c r="D179" i="14"/>
  <c r="U178" i="14"/>
  <c r="T178" i="14"/>
  <c r="O178" i="14"/>
  <c r="N178" i="14"/>
  <c r="M178" i="14"/>
  <c r="K178" i="14"/>
  <c r="I178" i="14"/>
  <c r="G178" i="14"/>
  <c r="U177" i="14"/>
  <c r="T177" i="14"/>
  <c r="O177" i="14"/>
  <c r="N177" i="14"/>
  <c r="M177" i="14"/>
  <c r="K177" i="14"/>
  <c r="I177" i="14"/>
  <c r="G177" i="14"/>
  <c r="U176" i="14"/>
  <c r="T176" i="14"/>
  <c r="O176" i="14"/>
  <c r="N176" i="14"/>
  <c r="M176" i="14"/>
  <c r="K176" i="14"/>
  <c r="I176" i="14"/>
  <c r="G176" i="14"/>
  <c r="U175" i="14"/>
  <c r="T175" i="14"/>
  <c r="O175" i="14"/>
  <c r="N175" i="14"/>
  <c r="M175" i="14"/>
  <c r="K175" i="14"/>
  <c r="I175" i="14"/>
  <c r="G175" i="14"/>
  <c r="U174" i="14"/>
  <c r="T174" i="14"/>
  <c r="N174" i="14"/>
  <c r="O174" i="14" s="1"/>
  <c r="M174" i="14"/>
  <c r="K174" i="14"/>
  <c r="I174" i="14"/>
  <c r="G174" i="14"/>
  <c r="U173" i="14"/>
  <c r="T173" i="14"/>
  <c r="O173" i="14"/>
  <c r="N173" i="14"/>
  <c r="M173" i="14"/>
  <c r="K173" i="14"/>
  <c r="I173" i="14"/>
  <c r="G173" i="14"/>
  <c r="S170" i="14"/>
  <c r="R170" i="14"/>
  <c r="T170" i="14" s="1"/>
  <c r="Q170" i="14"/>
  <c r="P170" i="14"/>
  <c r="U170" i="14" s="1"/>
  <c r="L170" i="14"/>
  <c r="J170" i="14"/>
  <c r="H170" i="14"/>
  <c r="F170" i="14"/>
  <c r="E170" i="14"/>
  <c r="D170" i="14"/>
  <c r="G170" i="14" s="1"/>
  <c r="S169" i="14"/>
  <c r="R169" i="14"/>
  <c r="T169" i="14" s="1"/>
  <c r="Q169" i="14"/>
  <c r="P169" i="14"/>
  <c r="U169" i="14" s="1"/>
  <c r="L169" i="14"/>
  <c r="J169" i="14"/>
  <c r="H169" i="14"/>
  <c r="I169" i="14" s="1"/>
  <c r="F169" i="14"/>
  <c r="E169" i="14"/>
  <c r="K169" i="14" s="1"/>
  <c r="D169" i="14"/>
  <c r="U168" i="14"/>
  <c r="T168" i="14"/>
  <c r="N168" i="14"/>
  <c r="O168" i="14" s="1"/>
  <c r="M168" i="14"/>
  <c r="K168" i="14"/>
  <c r="I168" i="14"/>
  <c r="G168" i="14"/>
  <c r="U167" i="14"/>
  <c r="T167" i="14"/>
  <c r="O167" i="14"/>
  <c r="N167" i="14"/>
  <c r="M167" i="14"/>
  <c r="K167" i="14"/>
  <c r="I167" i="14"/>
  <c r="G167" i="14"/>
  <c r="U166" i="14"/>
  <c r="T166" i="14"/>
  <c r="O166" i="14"/>
  <c r="N166" i="14"/>
  <c r="M166" i="14"/>
  <c r="K166" i="14"/>
  <c r="I166" i="14"/>
  <c r="G166" i="14"/>
  <c r="U165" i="14"/>
  <c r="T165" i="14"/>
  <c r="O165" i="14"/>
  <c r="N165" i="14"/>
  <c r="M165" i="14"/>
  <c r="K165" i="14"/>
  <c r="I165" i="14"/>
  <c r="G165" i="14"/>
  <c r="U164" i="14"/>
  <c r="T164" i="14"/>
  <c r="O164" i="14"/>
  <c r="N164" i="14"/>
  <c r="M164" i="14"/>
  <c r="K164" i="14"/>
  <c r="I164" i="14"/>
  <c r="G164" i="14"/>
  <c r="S163" i="14"/>
  <c r="R163" i="14"/>
  <c r="T163" i="14" s="1"/>
  <c r="Q163" i="14"/>
  <c r="P163" i="14"/>
  <c r="L163" i="14"/>
  <c r="K163" i="14"/>
  <c r="J163" i="14"/>
  <c r="H163" i="14"/>
  <c r="I163" i="14" s="1"/>
  <c r="F163" i="14"/>
  <c r="E163" i="14"/>
  <c r="M163" i="14" s="1"/>
  <c r="D163" i="14"/>
  <c r="U162" i="14"/>
  <c r="T162" i="14"/>
  <c r="N162" i="14"/>
  <c r="O162" i="14" s="1"/>
  <c r="M162" i="14"/>
  <c r="K162" i="14"/>
  <c r="I162" i="14"/>
  <c r="G162" i="14"/>
  <c r="U161" i="14"/>
  <c r="T161" i="14"/>
  <c r="O161" i="14"/>
  <c r="N161" i="14"/>
  <c r="M161" i="14"/>
  <c r="K161" i="14"/>
  <c r="I161" i="14"/>
  <c r="G161" i="14"/>
  <c r="U160" i="14"/>
  <c r="T160" i="14"/>
  <c r="O160" i="14"/>
  <c r="N160" i="14"/>
  <c r="M160" i="14"/>
  <c r="K160" i="14"/>
  <c r="I160" i="14"/>
  <c r="G160" i="14"/>
  <c r="U159" i="14"/>
  <c r="T159" i="14"/>
  <c r="O159" i="14"/>
  <c r="N159" i="14"/>
  <c r="M159" i="14"/>
  <c r="K159" i="14"/>
  <c r="I159" i="14"/>
  <c r="G159" i="14"/>
  <c r="U158" i="14"/>
  <c r="T158" i="14"/>
  <c r="N158" i="14"/>
  <c r="O158" i="14" s="1"/>
  <c r="M158" i="14"/>
  <c r="K158" i="14"/>
  <c r="I158" i="14"/>
  <c r="G158" i="14"/>
  <c r="S157" i="14"/>
  <c r="R157" i="14"/>
  <c r="Q157" i="14"/>
  <c r="P157" i="14"/>
  <c r="L157" i="14"/>
  <c r="U157" i="14" s="1"/>
  <c r="J157" i="14"/>
  <c r="H157" i="14"/>
  <c r="F157" i="14"/>
  <c r="E157" i="14"/>
  <c r="M157" i="14" s="1"/>
  <c r="D157" i="14"/>
  <c r="I157" i="14" s="1"/>
  <c r="U156" i="14"/>
  <c r="T156" i="14"/>
  <c r="N156" i="14"/>
  <c r="O156" i="14" s="1"/>
  <c r="M156" i="14"/>
  <c r="K156" i="14"/>
  <c r="I156" i="14"/>
  <c r="G156" i="14"/>
  <c r="U155" i="14"/>
  <c r="T155" i="14"/>
  <c r="O155" i="14"/>
  <c r="N155" i="14"/>
  <c r="M155" i="14"/>
  <c r="K155" i="14"/>
  <c r="I155" i="14"/>
  <c r="G155" i="14"/>
  <c r="U154" i="14"/>
  <c r="T154" i="14"/>
  <c r="O154" i="14"/>
  <c r="N154" i="14"/>
  <c r="M154" i="14"/>
  <c r="K154" i="14"/>
  <c r="I154" i="14"/>
  <c r="G154" i="14"/>
  <c r="U153" i="14"/>
  <c r="T153" i="14"/>
  <c r="N153" i="14"/>
  <c r="O153" i="14" s="1"/>
  <c r="M153" i="14"/>
  <c r="K153" i="14"/>
  <c r="I153" i="14"/>
  <c r="G153" i="14"/>
  <c r="U152" i="14"/>
  <c r="T152" i="14"/>
  <c r="N152" i="14"/>
  <c r="O152" i="14" s="1"/>
  <c r="M152" i="14"/>
  <c r="K152" i="14"/>
  <c r="I152" i="14"/>
  <c r="G152" i="14"/>
  <c r="U151" i="14"/>
  <c r="T151" i="14"/>
  <c r="N151" i="14"/>
  <c r="O151" i="14" s="1"/>
  <c r="M151" i="14"/>
  <c r="K151" i="14"/>
  <c r="I151" i="14"/>
  <c r="G151" i="14"/>
  <c r="U150" i="14"/>
  <c r="S150" i="14"/>
  <c r="R150" i="14"/>
  <c r="Q150" i="14"/>
  <c r="P150" i="14"/>
  <c r="L150" i="14"/>
  <c r="J150" i="14"/>
  <c r="K150" i="14" s="1"/>
  <c r="H150" i="14"/>
  <c r="F150" i="14"/>
  <c r="E150" i="14"/>
  <c r="M150" i="14" s="1"/>
  <c r="D150" i="14"/>
  <c r="U149" i="14"/>
  <c r="T149" i="14"/>
  <c r="N149" i="14"/>
  <c r="O149" i="14" s="1"/>
  <c r="M149" i="14"/>
  <c r="K149" i="14"/>
  <c r="I149" i="14"/>
  <c r="G149" i="14"/>
  <c r="U148" i="14"/>
  <c r="T148" i="14"/>
  <c r="O148" i="14"/>
  <c r="N148" i="14"/>
  <c r="M148" i="14"/>
  <c r="K148" i="14"/>
  <c r="I148" i="14"/>
  <c r="G148" i="14"/>
  <c r="U147" i="14"/>
  <c r="T147" i="14"/>
  <c r="N147" i="14"/>
  <c r="O147" i="14" s="1"/>
  <c r="M147" i="14"/>
  <c r="K147" i="14"/>
  <c r="I147" i="14"/>
  <c r="G147" i="14"/>
  <c r="U146" i="14"/>
  <c r="T146" i="14"/>
  <c r="O146" i="14"/>
  <c r="N146" i="14"/>
  <c r="M146" i="14"/>
  <c r="K146" i="14"/>
  <c r="I146" i="14"/>
  <c r="G146" i="14"/>
  <c r="U145" i="14"/>
  <c r="T145" i="14"/>
  <c r="O145" i="14"/>
  <c r="N145" i="14"/>
  <c r="M145" i="14"/>
  <c r="K145" i="14"/>
  <c r="I145" i="14"/>
  <c r="G145" i="14"/>
  <c r="S144" i="14"/>
  <c r="R144" i="14"/>
  <c r="T144" i="14" s="1"/>
  <c r="Q144" i="14"/>
  <c r="P144" i="14"/>
  <c r="L144" i="14"/>
  <c r="J144" i="14"/>
  <c r="H144" i="14"/>
  <c r="I144" i="14" s="1"/>
  <c r="F144" i="14"/>
  <c r="E144" i="14"/>
  <c r="K144" i="14" s="1"/>
  <c r="D144" i="14"/>
  <c r="U143" i="14"/>
  <c r="T143" i="14"/>
  <c r="N143" i="14"/>
  <c r="O143" i="14" s="1"/>
  <c r="M143" i="14"/>
  <c r="K143" i="14"/>
  <c r="I143" i="14"/>
  <c r="G143" i="14"/>
  <c r="U142" i="14"/>
  <c r="T142" i="14"/>
  <c r="O142" i="14"/>
  <c r="N142" i="14"/>
  <c r="M142" i="14"/>
  <c r="K142" i="14"/>
  <c r="I142" i="14"/>
  <c r="G142" i="14"/>
  <c r="U141" i="14"/>
  <c r="T141" i="14"/>
  <c r="O141" i="14"/>
  <c r="N141" i="14"/>
  <c r="M141" i="14"/>
  <c r="K141" i="14"/>
  <c r="I141" i="14"/>
  <c r="G141" i="14"/>
  <c r="U140" i="14"/>
  <c r="T140" i="14"/>
  <c r="N140" i="14"/>
  <c r="O140" i="14" s="1"/>
  <c r="M140" i="14"/>
  <c r="K140" i="14"/>
  <c r="I140" i="14"/>
  <c r="G140" i="14"/>
  <c r="U139" i="14"/>
  <c r="T139" i="14"/>
  <c r="O139" i="14"/>
  <c r="N139" i="14"/>
  <c r="M139" i="14"/>
  <c r="K139" i="14"/>
  <c r="I139" i="14"/>
  <c r="G139" i="14"/>
  <c r="U138" i="14"/>
  <c r="T138" i="14"/>
  <c r="O138" i="14"/>
  <c r="N138" i="14"/>
  <c r="M138" i="14"/>
  <c r="K138" i="14"/>
  <c r="I138" i="14"/>
  <c r="G138" i="14"/>
  <c r="S137" i="14"/>
  <c r="R137" i="14"/>
  <c r="T137" i="14" s="1"/>
  <c r="Q137" i="14"/>
  <c r="P137" i="14"/>
  <c r="U137" i="14" s="1"/>
  <c r="L137" i="14"/>
  <c r="K137" i="14"/>
  <c r="J137" i="14"/>
  <c r="H137" i="14"/>
  <c r="F137" i="14"/>
  <c r="N137" i="14" s="1"/>
  <c r="E137" i="14"/>
  <c r="M137" i="14" s="1"/>
  <c r="D137" i="14"/>
  <c r="U136" i="14"/>
  <c r="T136" i="14"/>
  <c r="N136" i="14"/>
  <c r="O136" i="14" s="1"/>
  <c r="M136" i="14"/>
  <c r="K136" i="14"/>
  <c r="I136" i="14"/>
  <c r="G136" i="14"/>
  <c r="U135" i="14"/>
  <c r="T135" i="14"/>
  <c r="O135" i="14"/>
  <c r="N135" i="14"/>
  <c r="M135" i="14"/>
  <c r="K135" i="14"/>
  <c r="I135" i="14"/>
  <c r="G135" i="14"/>
  <c r="U134" i="14"/>
  <c r="T134" i="14"/>
  <c r="O134" i="14"/>
  <c r="N134" i="14"/>
  <c r="M134" i="14"/>
  <c r="K134" i="14"/>
  <c r="I134" i="14"/>
  <c r="G134" i="14"/>
  <c r="U133" i="14"/>
  <c r="T133" i="14"/>
  <c r="N133" i="14"/>
  <c r="O133" i="14" s="1"/>
  <c r="M133" i="14"/>
  <c r="K133" i="14"/>
  <c r="I133" i="14"/>
  <c r="G133" i="14"/>
  <c r="S132" i="14"/>
  <c r="R132" i="14"/>
  <c r="Q132" i="14"/>
  <c r="P132" i="14"/>
  <c r="L132" i="14"/>
  <c r="U132" i="14" s="1"/>
  <c r="J132" i="14"/>
  <c r="H132" i="14"/>
  <c r="F132" i="14"/>
  <c r="E132" i="14"/>
  <c r="D132" i="14"/>
  <c r="U131" i="14"/>
  <c r="T131" i="14"/>
  <c r="O131" i="14"/>
  <c r="N131" i="14"/>
  <c r="M131" i="14"/>
  <c r="K131" i="14"/>
  <c r="I131" i="14"/>
  <c r="G131" i="14"/>
  <c r="U130" i="14"/>
  <c r="T130" i="14"/>
  <c r="O130" i="14"/>
  <c r="N130" i="14"/>
  <c r="M130" i="14"/>
  <c r="K130" i="14"/>
  <c r="I130" i="14"/>
  <c r="G130" i="14"/>
  <c r="U129" i="14"/>
  <c r="T129" i="14"/>
  <c r="O129" i="14"/>
  <c r="N129" i="14"/>
  <c r="M129" i="14"/>
  <c r="K129" i="14"/>
  <c r="I129" i="14"/>
  <c r="G129" i="14"/>
  <c r="U128" i="14"/>
  <c r="T128" i="14"/>
  <c r="O128" i="14"/>
  <c r="N128" i="14"/>
  <c r="M128" i="14"/>
  <c r="K128" i="14"/>
  <c r="I128" i="14"/>
  <c r="G128" i="14"/>
  <c r="U127" i="14"/>
  <c r="T127" i="14"/>
  <c r="O127" i="14"/>
  <c r="N127" i="14"/>
  <c r="M127" i="14"/>
  <c r="K127" i="14"/>
  <c r="I127" i="14"/>
  <c r="G127" i="14"/>
  <c r="S126" i="14"/>
  <c r="T126" i="14" s="1"/>
  <c r="R126" i="14"/>
  <c r="Q126" i="14"/>
  <c r="P126" i="14"/>
  <c r="U126" i="14" s="1"/>
  <c r="L126" i="14"/>
  <c r="J126" i="14"/>
  <c r="I126" i="14"/>
  <c r="H126" i="14"/>
  <c r="F126" i="14"/>
  <c r="E126" i="14"/>
  <c r="D126" i="14"/>
  <c r="U125" i="14"/>
  <c r="T125" i="14"/>
  <c r="O125" i="14"/>
  <c r="N125" i="14"/>
  <c r="M125" i="14"/>
  <c r="K125" i="14"/>
  <c r="I125" i="14"/>
  <c r="G125" i="14"/>
  <c r="U124" i="14"/>
  <c r="T124" i="14"/>
  <c r="O124" i="14"/>
  <c r="N124" i="14"/>
  <c r="M124" i="14"/>
  <c r="K124" i="14"/>
  <c r="I124" i="14"/>
  <c r="G124" i="14"/>
  <c r="U123" i="14"/>
  <c r="T123" i="14"/>
  <c r="O123" i="14"/>
  <c r="N123" i="14"/>
  <c r="M123" i="14"/>
  <c r="K123" i="14"/>
  <c r="I123" i="14"/>
  <c r="G123" i="14"/>
  <c r="U122" i="14"/>
  <c r="T122" i="14"/>
  <c r="O122" i="14"/>
  <c r="N122" i="14"/>
  <c r="M122" i="14"/>
  <c r="K122" i="14"/>
  <c r="I122" i="14"/>
  <c r="G122" i="14"/>
  <c r="S121" i="14"/>
  <c r="R121" i="14"/>
  <c r="Q121" i="14"/>
  <c r="P121" i="14"/>
  <c r="U121" i="14" s="1"/>
  <c r="L121" i="14"/>
  <c r="J121" i="14"/>
  <c r="H121" i="14"/>
  <c r="F121" i="14"/>
  <c r="E121" i="14"/>
  <c r="D121" i="14"/>
  <c r="U120" i="14"/>
  <c r="T120" i="14"/>
  <c r="N120" i="14"/>
  <c r="O120" i="14" s="1"/>
  <c r="M120" i="14"/>
  <c r="K120" i="14"/>
  <c r="I120" i="14"/>
  <c r="G120" i="14"/>
  <c r="U119" i="14"/>
  <c r="T119" i="14"/>
  <c r="N119" i="14"/>
  <c r="O119" i="14" s="1"/>
  <c r="M119" i="14"/>
  <c r="K119" i="14"/>
  <c r="I119" i="14"/>
  <c r="G119" i="14"/>
  <c r="U118" i="14"/>
  <c r="T118" i="14"/>
  <c r="O118" i="14"/>
  <c r="N118" i="14"/>
  <c r="M118" i="14"/>
  <c r="K118" i="14"/>
  <c r="I118" i="14"/>
  <c r="G118" i="14"/>
  <c r="U117" i="14"/>
  <c r="T117" i="14"/>
  <c r="N117" i="14"/>
  <c r="O117" i="14" s="1"/>
  <c r="M117" i="14"/>
  <c r="K117" i="14"/>
  <c r="I117" i="14"/>
  <c r="G117" i="14"/>
  <c r="U116" i="14"/>
  <c r="T116" i="14"/>
  <c r="O116" i="14"/>
  <c r="N116" i="14"/>
  <c r="M116" i="14"/>
  <c r="K116" i="14"/>
  <c r="I116" i="14"/>
  <c r="G116" i="14"/>
  <c r="U115" i="14"/>
  <c r="T115" i="14"/>
  <c r="O115" i="14"/>
  <c r="N115" i="14"/>
  <c r="M115" i="14"/>
  <c r="K115" i="14"/>
  <c r="I115" i="14"/>
  <c r="G115" i="14"/>
  <c r="U114" i="14"/>
  <c r="T114" i="14"/>
  <c r="N114" i="14"/>
  <c r="O114" i="14" s="1"/>
  <c r="M114" i="14"/>
  <c r="K114" i="14"/>
  <c r="I114" i="14"/>
  <c r="G114" i="14"/>
  <c r="U113" i="14"/>
  <c r="T113" i="14"/>
  <c r="O113" i="14"/>
  <c r="N113" i="14"/>
  <c r="M113" i="14"/>
  <c r="K113" i="14"/>
  <c r="I113" i="14"/>
  <c r="G113" i="14"/>
  <c r="S112" i="14"/>
  <c r="R112" i="14"/>
  <c r="T112" i="14" s="1"/>
  <c r="Q112" i="14"/>
  <c r="P112" i="14"/>
  <c r="U112" i="14" s="1"/>
  <c r="L112" i="14"/>
  <c r="J112" i="14"/>
  <c r="H112" i="14"/>
  <c r="F112" i="14"/>
  <c r="E112" i="14"/>
  <c r="D112" i="14"/>
  <c r="U111" i="14"/>
  <c r="T111" i="14"/>
  <c r="N111" i="14"/>
  <c r="O111" i="14" s="1"/>
  <c r="M111" i="14"/>
  <c r="K111" i="14"/>
  <c r="I111" i="14"/>
  <c r="G111" i="14"/>
  <c r="U110" i="14"/>
  <c r="T110" i="14"/>
  <c r="O110" i="14"/>
  <c r="N110" i="14"/>
  <c r="M110" i="14"/>
  <c r="K110" i="14"/>
  <c r="I110" i="14"/>
  <c r="G110" i="14"/>
  <c r="U109" i="14"/>
  <c r="T109" i="14"/>
  <c r="O109" i="14"/>
  <c r="N109" i="14"/>
  <c r="M109" i="14"/>
  <c r="K109" i="14"/>
  <c r="I109" i="14"/>
  <c r="G109" i="14"/>
  <c r="U108" i="14"/>
  <c r="T108" i="14"/>
  <c r="O108" i="14"/>
  <c r="N108" i="14"/>
  <c r="M108" i="14"/>
  <c r="K108" i="14"/>
  <c r="I108" i="14"/>
  <c r="G108" i="14"/>
  <c r="U107" i="14"/>
  <c r="T107" i="14"/>
  <c r="O107" i="14"/>
  <c r="N107" i="14"/>
  <c r="M107" i="14"/>
  <c r="K107" i="14"/>
  <c r="I107" i="14"/>
  <c r="G107" i="14"/>
  <c r="S106" i="14"/>
  <c r="R106" i="14"/>
  <c r="T106" i="14" s="1"/>
  <c r="Q106" i="14"/>
  <c r="P106" i="14"/>
  <c r="L106" i="14"/>
  <c r="J106" i="14"/>
  <c r="K106" i="14" s="1"/>
  <c r="H106" i="14"/>
  <c r="F106" i="14"/>
  <c r="E106" i="14"/>
  <c r="D106" i="14"/>
  <c r="I106" i="14" s="1"/>
  <c r="U105" i="14"/>
  <c r="T105" i="14"/>
  <c r="O105" i="14"/>
  <c r="N105" i="14"/>
  <c r="M105" i="14"/>
  <c r="K105" i="14"/>
  <c r="I105" i="14"/>
  <c r="G105" i="14"/>
  <c r="S102" i="14"/>
  <c r="T102" i="14" s="1"/>
  <c r="R102" i="14"/>
  <c r="Q102" i="14"/>
  <c r="P102" i="14"/>
  <c r="U102" i="14" s="1"/>
  <c r="L102" i="14"/>
  <c r="K102" i="14"/>
  <c r="J102" i="14"/>
  <c r="H102" i="14"/>
  <c r="I102" i="14" s="1"/>
  <c r="F102" i="14"/>
  <c r="E102" i="14"/>
  <c r="D102" i="14"/>
  <c r="S101" i="14"/>
  <c r="R101" i="14"/>
  <c r="T101" i="14" s="1"/>
  <c r="Q101" i="14"/>
  <c r="P101" i="14"/>
  <c r="U101" i="14" s="1"/>
  <c r="L101" i="14"/>
  <c r="J101" i="14"/>
  <c r="H101" i="14"/>
  <c r="F101" i="14"/>
  <c r="E101" i="14"/>
  <c r="D101" i="14"/>
  <c r="I101" i="14" s="1"/>
  <c r="U100" i="14"/>
  <c r="T100" i="14"/>
  <c r="O100" i="14"/>
  <c r="N100" i="14"/>
  <c r="M100" i="14"/>
  <c r="K100" i="14"/>
  <c r="I100" i="14"/>
  <c r="G100" i="14"/>
  <c r="U99" i="14"/>
  <c r="T99" i="14"/>
  <c r="N99" i="14"/>
  <c r="O99" i="14" s="1"/>
  <c r="M99" i="14"/>
  <c r="K99" i="14"/>
  <c r="I99" i="14"/>
  <c r="G99" i="14"/>
  <c r="U98" i="14"/>
  <c r="T98" i="14"/>
  <c r="N98" i="14"/>
  <c r="O98" i="14" s="1"/>
  <c r="M98" i="14"/>
  <c r="K98" i="14"/>
  <c r="I98" i="14"/>
  <c r="G98" i="14"/>
  <c r="U97" i="14"/>
  <c r="T97" i="14"/>
  <c r="N97" i="14"/>
  <c r="O97" i="14" s="1"/>
  <c r="M97" i="14"/>
  <c r="K97" i="14"/>
  <c r="I97" i="14"/>
  <c r="G97" i="14"/>
  <c r="U96" i="14"/>
  <c r="S96" i="14"/>
  <c r="R96" i="14"/>
  <c r="Q96" i="14"/>
  <c r="P96" i="14"/>
  <c r="L96" i="14"/>
  <c r="J96" i="14"/>
  <c r="H96" i="14"/>
  <c r="F96" i="14"/>
  <c r="E96" i="14"/>
  <c r="K96" i="14" s="1"/>
  <c r="D96" i="14"/>
  <c r="U95" i="14"/>
  <c r="T95" i="14"/>
  <c r="O95" i="14"/>
  <c r="N95" i="14"/>
  <c r="M95" i="14"/>
  <c r="K95" i="14"/>
  <c r="I95" i="14"/>
  <c r="G95" i="14"/>
  <c r="U94" i="14"/>
  <c r="T94" i="14"/>
  <c r="N94" i="14"/>
  <c r="O94" i="14" s="1"/>
  <c r="M94" i="14"/>
  <c r="K94" i="14"/>
  <c r="I94" i="14"/>
  <c r="G94" i="14"/>
  <c r="U93" i="14"/>
  <c r="T93" i="14"/>
  <c r="N93" i="14"/>
  <c r="O93" i="14" s="1"/>
  <c r="M93" i="14"/>
  <c r="K93" i="14"/>
  <c r="I93" i="14"/>
  <c r="G93" i="14"/>
  <c r="U92" i="14"/>
  <c r="T92" i="14"/>
  <c r="N92" i="14"/>
  <c r="O92" i="14" s="1"/>
  <c r="M92" i="14"/>
  <c r="K92" i="14"/>
  <c r="I92" i="14"/>
  <c r="G92" i="14"/>
  <c r="S91" i="14"/>
  <c r="R91" i="14"/>
  <c r="T91" i="14" s="1"/>
  <c r="Q91" i="14"/>
  <c r="P91" i="14"/>
  <c r="L91" i="14"/>
  <c r="J91" i="14"/>
  <c r="K91" i="14" s="1"/>
  <c r="H91" i="14"/>
  <c r="F91" i="14"/>
  <c r="E91" i="14"/>
  <c r="D91" i="14"/>
  <c r="I91" i="14" s="1"/>
  <c r="U90" i="14"/>
  <c r="T90" i="14"/>
  <c r="N90" i="14"/>
  <c r="O90" i="14" s="1"/>
  <c r="M90" i="14"/>
  <c r="K90" i="14"/>
  <c r="I90" i="14"/>
  <c r="G90" i="14"/>
  <c r="U89" i="14"/>
  <c r="T89" i="14"/>
  <c r="N89" i="14"/>
  <c r="O89" i="14" s="1"/>
  <c r="M89" i="14"/>
  <c r="K89" i="14"/>
  <c r="I89" i="14"/>
  <c r="G89" i="14"/>
  <c r="U88" i="14"/>
  <c r="T88" i="14"/>
  <c r="O88" i="14"/>
  <c r="N88" i="14"/>
  <c r="M88" i="14"/>
  <c r="K88" i="14"/>
  <c r="I88" i="14"/>
  <c r="G88" i="14"/>
  <c r="S85" i="14"/>
  <c r="R85" i="14"/>
  <c r="Q85" i="14"/>
  <c r="P85" i="14"/>
  <c r="L85" i="14"/>
  <c r="K85" i="14"/>
  <c r="J85" i="14"/>
  <c r="H85" i="14"/>
  <c r="F85" i="14"/>
  <c r="N85" i="14" s="1"/>
  <c r="E85" i="14"/>
  <c r="D85" i="14"/>
  <c r="S84" i="14"/>
  <c r="R84" i="14"/>
  <c r="T84" i="14" s="1"/>
  <c r="Q84" i="14"/>
  <c r="P84" i="14"/>
  <c r="L84" i="14"/>
  <c r="K84" i="14"/>
  <c r="J84" i="14"/>
  <c r="H84" i="14"/>
  <c r="F84" i="14"/>
  <c r="E84" i="14"/>
  <c r="D84" i="14"/>
  <c r="I84" i="14" s="1"/>
  <c r="U83" i="14"/>
  <c r="T83" i="14"/>
  <c r="O83" i="14"/>
  <c r="N83" i="14"/>
  <c r="M83" i="14"/>
  <c r="K83" i="14"/>
  <c r="I83" i="14"/>
  <c r="G83" i="14"/>
  <c r="U82" i="14"/>
  <c r="T82" i="14"/>
  <c r="N82" i="14"/>
  <c r="O82" i="14" s="1"/>
  <c r="M82" i="14"/>
  <c r="K82" i="14"/>
  <c r="I82" i="14"/>
  <c r="G82" i="14"/>
  <c r="U81" i="14"/>
  <c r="T81" i="14"/>
  <c r="N81" i="14"/>
  <c r="O81" i="14" s="1"/>
  <c r="M81" i="14"/>
  <c r="K81" i="14"/>
  <c r="I81" i="14"/>
  <c r="G81" i="14"/>
  <c r="U80" i="14"/>
  <c r="T80" i="14"/>
  <c r="N80" i="14"/>
  <c r="O80" i="14" s="1"/>
  <c r="M80" i="14"/>
  <c r="K80" i="14"/>
  <c r="I80" i="14"/>
  <c r="G80" i="14"/>
  <c r="U79" i="14"/>
  <c r="T79" i="14"/>
  <c r="N79" i="14"/>
  <c r="O79" i="14" s="1"/>
  <c r="M79" i="14"/>
  <c r="K79" i="14"/>
  <c r="I79" i="14"/>
  <c r="G79" i="14"/>
  <c r="U78" i="14"/>
  <c r="S78" i="14"/>
  <c r="R78" i="14"/>
  <c r="Q78" i="14"/>
  <c r="P78" i="14"/>
  <c r="L78" i="14"/>
  <c r="J78" i="14"/>
  <c r="H78" i="14"/>
  <c r="F78" i="14"/>
  <c r="N78" i="14" s="1"/>
  <c r="E78" i="14"/>
  <c r="K78" i="14" s="1"/>
  <c r="D78" i="14"/>
  <c r="U77" i="14"/>
  <c r="T77" i="14"/>
  <c r="O77" i="14"/>
  <c r="N77" i="14"/>
  <c r="M77" i="14"/>
  <c r="K77" i="14"/>
  <c r="I77" i="14"/>
  <c r="G77" i="14"/>
  <c r="U76" i="14"/>
  <c r="T76" i="14"/>
  <c r="N76" i="14"/>
  <c r="O76" i="14" s="1"/>
  <c r="M76" i="14"/>
  <c r="K76" i="14"/>
  <c r="I76" i="14"/>
  <c r="G76" i="14"/>
  <c r="U75" i="14"/>
  <c r="T75" i="14"/>
  <c r="N75" i="14"/>
  <c r="O75" i="14" s="1"/>
  <c r="M75" i="14"/>
  <c r="K75" i="14"/>
  <c r="I75" i="14"/>
  <c r="G75" i="14"/>
  <c r="U74" i="14"/>
  <c r="T74" i="14"/>
  <c r="N74" i="14"/>
  <c r="O74" i="14" s="1"/>
  <c r="M74" i="14"/>
  <c r="K74" i="14"/>
  <c r="I74" i="14"/>
  <c r="G74" i="14"/>
  <c r="U73" i="14"/>
  <c r="T73" i="14"/>
  <c r="N73" i="14"/>
  <c r="O73" i="14" s="1"/>
  <c r="M73" i="14"/>
  <c r="K73" i="14"/>
  <c r="I73" i="14"/>
  <c r="G73" i="14"/>
  <c r="U72" i="14"/>
  <c r="T72" i="14"/>
  <c r="N72" i="14"/>
  <c r="O72" i="14" s="1"/>
  <c r="M72" i="14"/>
  <c r="K72" i="14"/>
  <c r="I72" i="14"/>
  <c r="G72" i="14"/>
  <c r="U71" i="14"/>
  <c r="T71" i="14"/>
  <c r="N71" i="14"/>
  <c r="O71" i="14" s="1"/>
  <c r="M71" i="14"/>
  <c r="K71" i="14"/>
  <c r="I71" i="14"/>
  <c r="G71" i="14"/>
  <c r="S70" i="14"/>
  <c r="R70" i="14"/>
  <c r="T70" i="14" s="1"/>
  <c r="Q70" i="14"/>
  <c r="P70" i="14"/>
  <c r="L70" i="14"/>
  <c r="J70" i="14"/>
  <c r="K70" i="14" s="1"/>
  <c r="H70" i="14"/>
  <c r="F70" i="14"/>
  <c r="E70" i="14"/>
  <c r="D70" i="14"/>
  <c r="U69" i="14"/>
  <c r="T69" i="14"/>
  <c r="O69" i="14"/>
  <c r="N69" i="14"/>
  <c r="M69" i="14"/>
  <c r="K69" i="14"/>
  <c r="I69" i="14"/>
  <c r="G69" i="14"/>
  <c r="U68" i="14"/>
  <c r="T68" i="14"/>
  <c r="N68" i="14"/>
  <c r="O68" i="14" s="1"/>
  <c r="M68" i="14"/>
  <c r="K68" i="14"/>
  <c r="I68" i="14"/>
  <c r="G68" i="14"/>
  <c r="U67" i="14"/>
  <c r="T67" i="14"/>
  <c r="N67" i="14"/>
  <c r="O67" i="14" s="1"/>
  <c r="M67" i="14"/>
  <c r="K67" i="14"/>
  <c r="I67" i="14"/>
  <c r="G67" i="14"/>
  <c r="U66" i="14"/>
  <c r="T66" i="14"/>
  <c r="N66" i="14"/>
  <c r="O66" i="14" s="1"/>
  <c r="M66" i="14"/>
  <c r="K66" i="14"/>
  <c r="I66" i="14"/>
  <c r="G66" i="14"/>
  <c r="U65" i="14"/>
  <c r="T65" i="14"/>
  <c r="N65" i="14"/>
  <c r="O65" i="14" s="1"/>
  <c r="M65" i="14"/>
  <c r="K65" i="14"/>
  <c r="I65" i="14"/>
  <c r="G65" i="14"/>
  <c r="U64" i="14"/>
  <c r="T64" i="14"/>
  <c r="O64" i="14"/>
  <c r="N64" i="14"/>
  <c r="M64" i="14"/>
  <c r="K64" i="14"/>
  <c r="I64" i="14"/>
  <c r="G64" i="14"/>
  <c r="S63" i="14"/>
  <c r="R63" i="14"/>
  <c r="Q63" i="14"/>
  <c r="P63" i="14"/>
  <c r="U63" i="14" s="1"/>
  <c r="L63" i="14"/>
  <c r="J63" i="14"/>
  <c r="H63" i="14"/>
  <c r="F63" i="14"/>
  <c r="N63" i="14" s="1"/>
  <c r="E63" i="14"/>
  <c r="K63" i="14" s="1"/>
  <c r="D63" i="14"/>
  <c r="U62" i="14"/>
  <c r="T62" i="14"/>
  <c r="O62" i="14"/>
  <c r="N62" i="14"/>
  <c r="M62" i="14"/>
  <c r="K62" i="14"/>
  <c r="I62" i="14"/>
  <c r="G62" i="14"/>
  <c r="U61" i="14"/>
  <c r="T61" i="14"/>
  <c r="O61" i="14"/>
  <c r="N61" i="14"/>
  <c r="M61" i="14"/>
  <c r="K61" i="14"/>
  <c r="I61" i="14"/>
  <c r="G61" i="14"/>
  <c r="U60" i="14"/>
  <c r="T60" i="14"/>
  <c r="N60" i="14"/>
  <c r="O60" i="14" s="1"/>
  <c r="M60" i="14"/>
  <c r="K60" i="14"/>
  <c r="I60" i="14"/>
  <c r="G60" i="14"/>
  <c r="U59" i="14"/>
  <c r="T59" i="14"/>
  <c r="O59" i="14"/>
  <c r="N59" i="14"/>
  <c r="M59" i="14"/>
  <c r="K59" i="14"/>
  <c r="I59" i="14"/>
  <c r="G59" i="14"/>
  <c r="S58" i="14"/>
  <c r="R58" i="14"/>
  <c r="T58" i="14" s="1"/>
  <c r="Q58" i="14"/>
  <c r="P58" i="14"/>
  <c r="U58" i="14" s="1"/>
  <c r="L58" i="14"/>
  <c r="J58" i="14"/>
  <c r="H58" i="14"/>
  <c r="F58" i="14"/>
  <c r="E58" i="14"/>
  <c r="D58" i="14"/>
  <c r="I58" i="14" s="1"/>
  <c r="U57" i="14"/>
  <c r="T57" i="14"/>
  <c r="N57" i="14"/>
  <c r="O57" i="14" s="1"/>
  <c r="M57" i="14"/>
  <c r="K57" i="14"/>
  <c r="I57" i="14"/>
  <c r="G57" i="14"/>
  <c r="S54" i="14"/>
  <c r="R54" i="14"/>
  <c r="T54" i="14" s="1"/>
  <c r="Q54" i="14"/>
  <c r="P54" i="14"/>
  <c r="L54" i="14"/>
  <c r="J54" i="14"/>
  <c r="H54" i="14"/>
  <c r="F54" i="14"/>
  <c r="E54" i="14"/>
  <c r="D54" i="14"/>
  <c r="S53" i="14"/>
  <c r="R53" i="14"/>
  <c r="T53" i="14" s="1"/>
  <c r="Q53" i="14"/>
  <c r="P53" i="14"/>
  <c r="U53" i="14" s="1"/>
  <c r="L53" i="14"/>
  <c r="J53" i="14"/>
  <c r="K53" i="14" s="1"/>
  <c r="H53" i="14"/>
  <c r="F53" i="14"/>
  <c r="E53" i="14"/>
  <c r="D53" i="14"/>
  <c r="U52" i="14"/>
  <c r="T52" i="14"/>
  <c r="N52" i="14"/>
  <c r="O52" i="14" s="1"/>
  <c r="M52" i="14"/>
  <c r="K52" i="14"/>
  <c r="I52" i="14"/>
  <c r="G52" i="14"/>
  <c r="U51" i="14"/>
  <c r="T51" i="14"/>
  <c r="O51" i="14"/>
  <c r="N51" i="14"/>
  <c r="M51" i="14"/>
  <c r="K51" i="14"/>
  <c r="I51" i="14"/>
  <c r="G51" i="14"/>
  <c r="U50" i="14"/>
  <c r="T50" i="14"/>
  <c r="O50" i="14"/>
  <c r="N50" i="14"/>
  <c r="M50" i="14"/>
  <c r="K50" i="14"/>
  <c r="I50" i="14"/>
  <c r="G50" i="14"/>
  <c r="U49" i="14"/>
  <c r="T49" i="14"/>
  <c r="O49" i="14"/>
  <c r="N49" i="14"/>
  <c r="M49" i="14"/>
  <c r="K49" i="14"/>
  <c r="I49" i="14"/>
  <c r="G49" i="14"/>
  <c r="U48" i="14"/>
  <c r="T48" i="14"/>
  <c r="O48" i="14"/>
  <c r="N48" i="14"/>
  <c r="M48" i="14"/>
  <c r="K48" i="14"/>
  <c r="I48" i="14"/>
  <c r="G48" i="14"/>
  <c r="T47" i="14"/>
  <c r="S47" i="14"/>
  <c r="R47" i="14"/>
  <c r="Q47" i="14"/>
  <c r="P47" i="14"/>
  <c r="L47" i="14"/>
  <c r="K47" i="14"/>
  <c r="J47" i="14"/>
  <c r="I47" i="14"/>
  <c r="H47" i="14"/>
  <c r="F47" i="14"/>
  <c r="E47" i="14"/>
  <c r="D47" i="14"/>
  <c r="G47" i="14" s="1"/>
  <c r="U46" i="14"/>
  <c r="T46" i="14"/>
  <c r="O46" i="14"/>
  <c r="N46" i="14"/>
  <c r="M46" i="14"/>
  <c r="K46" i="14"/>
  <c r="I46" i="14"/>
  <c r="G46" i="14"/>
  <c r="U45" i="14"/>
  <c r="T45" i="14"/>
  <c r="O45" i="14"/>
  <c r="N45" i="14"/>
  <c r="M45" i="14"/>
  <c r="K45" i="14"/>
  <c r="I45" i="14"/>
  <c r="G45" i="14"/>
  <c r="U44" i="14"/>
  <c r="T44" i="14"/>
  <c r="O44" i="14"/>
  <c r="N44" i="14"/>
  <c r="M44" i="14"/>
  <c r="K44" i="14"/>
  <c r="I44" i="14"/>
  <c r="G44" i="14"/>
  <c r="U43" i="14"/>
  <c r="T43" i="14"/>
  <c r="O43" i="14"/>
  <c r="N43" i="14"/>
  <c r="M43" i="14"/>
  <c r="K43" i="14"/>
  <c r="I43" i="14"/>
  <c r="G43" i="14"/>
  <c r="U42" i="14"/>
  <c r="T42" i="14"/>
  <c r="O42" i="14"/>
  <c r="N42" i="14"/>
  <c r="M42" i="14"/>
  <c r="K42" i="14"/>
  <c r="I42" i="14"/>
  <c r="G42" i="14"/>
  <c r="U41" i="14"/>
  <c r="T41" i="14"/>
  <c r="O41" i="14"/>
  <c r="N41" i="14"/>
  <c r="M41" i="14"/>
  <c r="K41" i="14"/>
  <c r="I41" i="14"/>
  <c r="G41" i="14"/>
  <c r="S40" i="14"/>
  <c r="R40" i="14"/>
  <c r="Q40" i="14"/>
  <c r="P40" i="14"/>
  <c r="U40" i="14" s="1"/>
  <c r="L40" i="14"/>
  <c r="K40" i="14"/>
  <c r="J40" i="14"/>
  <c r="H40" i="14"/>
  <c r="F40" i="14"/>
  <c r="N40" i="14" s="1"/>
  <c r="E40" i="14"/>
  <c r="O40" i="14" s="1"/>
  <c r="D40" i="14"/>
  <c r="I40" i="14" s="1"/>
  <c r="U39" i="14"/>
  <c r="T39" i="14"/>
  <c r="N39" i="14"/>
  <c r="O39" i="14" s="1"/>
  <c r="M39" i="14"/>
  <c r="K39" i="14"/>
  <c r="I39" i="14"/>
  <c r="G39" i="14"/>
  <c r="U38" i="14"/>
  <c r="T38" i="14"/>
  <c r="O38" i="14"/>
  <c r="N38" i="14"/>
  <c r="M38" i="14"/>
  <c r="K38" i="14"/>
  <c r="I38" i="14"/>
  <c r="G38" i="14"/>
  <c r="U37" i="14"/>
  <c r="T37" i="14"/>
  <c r="N37" i="14"/>
  <c r="O37" i="14" s="1"/>
  <c r="M37" i="14"/>
  <c r="K37" i="14"/>
  <c r="I37" i="14"/>
  <c r="G37" i="14"/>
  <c r="U36" i="14"/>
  <c r="T36" i="14"/>
  <c r="O36" i="14"/>
  <c r="N36" i="14"/>
  <c r="M36" i="14"/>
  <c r="K36" i="14"/>
  <c r="I36" i="14"/>
  <c r="G36" i="14"/>
  <c r="S35" i="14"/>
  <c r="R35" i="14"/>
  <c r="Q35" i="14"/>
  <c r="P35" i="14"/>
  <c r="L35" i="14"/>
  <c r="J35" i="14"/>
  <c r="H35" i="14"/>
  <c r="G35" i="14"/>
  <c r="F35" i="14"/>
  <c r="E35" i="14"/>
  <c r="D35" i="14"/>
  <c r="I35" i="14" s="1"/>
  <c r="U34" i="14"/>
  <c r="T34" i="14"/>
  <c r="N34" i="14"/>
  <c r="O34" i="14" s="1"/>
  <c r="M34" i="14"/>
  <c r="K34" i="14"/>
  <c r="I34" i="14"/>
  <c r="G34" i="14"/>
  <c r="U33" i="14"/>
  <c r="T33" i="14"/>
  <c r="O33" i="14"/>
  <c r="N33" i="14"/>
  <c r="M33" i="14"/>
  <c r="K33" i="14"/>
  <c r="I33" i="14"/>
  <c r="G33" i="14"/>
  <c r="U32" i="14"/>
  <c r="T32" i="14"/>
  <c r="O32" i="14"/>
  <c r="N32" i="14"/>
  <c r="M32" i="14"/>
  <c r="K32" i="14"/>
  <c r="I32" i="14"/>
  <c r="G32" i="14"/>
  <c r="U31" i="14"/>
  <c r="T31" i="14"/>
  <c r="O31" i="14"/>
  <c r="N31" i="14"/>
  <c r="M31" i="14"/>
  <c r="K31" i="14"/>
  <c r="I31" i="14"/>
  <c r="G31" i="14"/>
  <c r="U30" i="14"/>
  <c r="T30" i="14"/>
  <c r="N30" i="14"/>
  <c r="O30" i="14" s="1"/>
  <c r="M30" i="14"/>
  <c r="K30" i="14"/>
  <c r="I30" i="14"/>
  <c r="G30" i="14"/>
  <c r="U29" i="14"/>
  <c r="T29" i="14"/>
  <c r="O29" i="14"/>
  <c r="N29" i="14"/>
  <c r="M29" i="14"/>
  <c r="K29" i="14"/>
  <c r="I29" i="14"/>
  <c r="G29" i="14"/>
  <c r="U28" i="14"/>
  <c r="T28" i="14"/>
  <c r="O28" i="14"/>
  <c r="N28" i="14"/>
  <c r="M28" i="14"/>
  <c r="K28" i="14"/>
  <c r="I28" i="14"/>
  <c r="G28" i="14"/>
  <c r="T27" i="14"/>
  <c r="S27" i="14"/>
  <c r="R27" i="14"/>
  <c r="Q27" i="14"/>
  <c r="P27" i="14"/>
  <c r="L27" i="14"/>
  <c r="J27" i="14"/>
  <c r="K27" i="14" s="1"/>
  <c r="H27" i="14"/>
  <c r="F27" i="14"/>
  <c r="E27" i="14"/>
  <c r="D27" i="14"/>
  <c r="U26" i="14"/>
  <c r="T26" i="14"/>
  <c r="O26" i="14"/>
  <c r="N26" i="14"/>
  <c r="M26" i="14"/>
  <c r="K26" i="14"/>
  <c r="I26" i="14"/>
  <c r="G26" i="14"/>
  <c r="U25" i="14"/>
  <c r="T25" i="14"/>
  <c r="O25" i="14"/>
  <c r="N25" i="14"/>
  <c r="M25" i="14"/>
  <c r="K25" i="14"/>
  <c r="I25" i="14"/>
  <c r="G25" i="14"/>
  <c r="U24" i="14"/>
  <c r="T24" i="14"/>
  <c r="O24" i="14"/>
  <c r="N24" i="14"/>
  <c r="M24" i="14"/>
  <c r="K24" i="14"/>
  <c r="I24" i="14"/>
  <c r="G24" i="14"/>
  <c r="U23" i="14"/>
  <c r="T23" i="14"/>
  <c r="O23" i="14"/>
  <c r="N23" i="14"/>
  <c r="M23" i="14"/>
  <c r="K23" i="14"/>
  <c r="I23" i="14"/>
  <c r="G23" i="14"/>
  <c r="U22" i="14"/>
  <c r="T22" i="14"/>
  <c r="O22" i="14"/>
  <c r="N22" i="14"/>
  <c r="M22" i="14"/>
  <c r="K22" i="14"/>
  <c r="I22" i="14"/>
  <c r="G22" i="14"/>
  <c r="U21" i="14"/>
  <c r="T21" i="14"/>
  <c r="O21" i="14"/>
  <c r="N21" i="14"/>
  <c r="M21" i="14"/>
  <c r="K21" i="14"/>
  <c r="I21" i="14"/>
  <c r="G21" i="14"/>
  <c r="U20" i="14"/>
  <c r="T20" i="14"/>
  <c r="O20" i="14"/>
  <c r="N20" i="14"/>
  <c r="M20" i="14"/>
  <c r="K20" i="14"/>
  <c r="I20" i="14"/>
  <c r="G20" i="14"/>
  <c r="S19" i="14"/>
  <c r="R19" i="14"/>
  <c r="T19" i="14" s="1"/>
  <c r="Q19" i="14"/>
  <c r="P19" i="14"/>
  <c r="U19" i="14" s="1"/>
  <c r="L19" i="14"/>
  <c r="J19" i="14"/>
  <c r="H19" i="14"/>
  <c r="F19" i="14"/>
  <c r="N19" i="14" s="1"/>
  <c r="E19" i="14"/>
  <c r="D19" i="14"/>
  <c r="U18" i="14"/>
  <c r="T18" i="14"/>
  <c r="O18" i="14"/>
  <c r="N18" i="14"/>
  <c r="M18" i="14"/>
  <c r="K18" i="14"/>
  <c r="I18" i="14"/>
  <c r="G18" i="14"/>
  <c r="U17" i="14"/>
  <c r="T17" i="14"/>
  <c r="O17" i="14"/>
  <c r="N17" i="14"/>
  <c r="M17" i="14"/>
  <c r="K17" i="14"/>
  <c r="I17" i="14"/>
  <c r="G17" i="14"/>
  <c r="U16" i="14"/>
  <c r="T16" i="14"/>
  <c r="N16" i="14"/>
  <c r="O16" i="14" s="1"/>
  <c r="M16" i="14"/>
  <c r="K16" i="14"/>
  <c r="I16" i="14"/>
  <c r="G16" i="14"/>
  <c r="U15" i="14"/>
  <c r="T15" i="14"/>
  <c r="O15" i="14"/>
  <c r="N15" i="14"/>
  <c r="M15" i="14"/>
  <c r="K15" i="14"/>
  <c r="I15" i="14"/>
  <c r="G15" i="14"/>
  <c r="U14" i="14"/>
  <c r="T14" i="14"/>
  <c r="O14" i="14"/>
  <c r="N14" i="14"/>
  <c r="M14" i="14"/>
  <c r="K14" i="14"/>
  <c r="I14" i="14"/>
  <c r="G14" i="14"/>
  <c r="U13" i="14"/>
  <c r="T13" i="14"/>
  <c r="O13" i="14"/>
  <c r="N13" i="14"/>
  <c r="M13" i="14"/>
  <c r="K13" i="14"/>
  <c r="I13" i="14"/>
  <c r="G13" i="14"/>
  <c r="U12" i="14"/>
  <c r="T12" i="14"/>
  <c r="O12" i="14"/>
  <c r="N12" i="14"/>
  <c r="M12" i="14"/>
  <c r="K12" i="14"/>
  <c r="I12" i="14"/>
  <c r="G12" i="14"/>
  <c r="U11" i="14"/>
  <c r="T11" i="14"/>
  <c r="O11" i="14"/>
  <c r="N11" i="14"/>
  <c r="M11" i="14"/>
  <c r="K11" i="14"/>
  <c r="I11" i="14"/>
  <c r="G11" i="14"/>
  <c r="S10" i="14"/>
  <c r="R10" i="14"/>
  <c r="Q10" i="14"/>
  <c r="P10" i="14"/>
  <c r="L10" i="14"/>
  <c r="J10" i="14"/>
  <c r="K10" i="14" s="1"/>
  <c r="H10" i="14"/>
  <c r="F10" i="14"/>
  <c r="G10" i="14" s="1"/>
  <c r="E10" i="14"/>
  <c r="D10" i="14"/>
  <c r="I10" i="14" s="1"/>
  <c r="U9" i="14"/>
  <c r="T9" i="14"/>
  <c r="N9" i="14"/>
  <c r="O9" i="14" s="1"/>
  <c r="M9" i="14"/>
  <c r="K9" i="14"/>
  <c r="I9" i="14"/>
  <c r="G9" i="14"/>
  <c r="U8" i="14"/>
  <c r="T8" i="14"/>
  <c r="N8" i="14"/>
  <c r="O8" i="14" s="1"/>
  <c r="M8" i="14"/>
  <c r="K8" i="14"/>
  <c r="I8" i="14"/>
  <c r="G8" i="14"/>
  <c r="S339" i="13"/>
  <c r="R339" i="13"/>
  <c r="T339" i="13" s="1"/>
  <c r="Q339" i="13"/>
  <c r="P339" i="13"/>
  <c r="U339" i="13" s="1"/>
  <c r="L339" i="13"/>
  <c r="J339" i="13"/>
  <c r="K339" i="13" s="1"/>
  <c r="H339" i="13"/>
  <c r="F339" i="13"/>
  <c r="E339" i="13"/>
  <c r="D339" i="13"/>
  <c r="S338" i="13"/>
  <c r="R338" i="13"/>
  <c r="T338" i="13" s="1"/>
  <c r="Q338" i="13"/>
  <c r="P338" i="13"/>
  <c r="L338" i="13"/>
  <c r="U338" i="13" s="1"/>
  <c r="J338" i="13"/>
  <c r="H338" i="13"/>
  <c r="F338" i="13"/>
  <c r="E338" i="13"/>
  <c r="D338" i="13"/>
  <c r="I338" i="13" s="1"/>
  <c r="T337" i="13"/>
  <c r="S337" i="13"/>
  <c r="R337" i="13"/>
  <c r="Q337" i="13"/>
  <c r="P337" i="13"/>
  <c r="L337" i="13"/>
  <c r="J337" i="13"/>
  <c r="H337" i="13"/>
  <c r="F337" i="13"/>
  <c r="E337" i="13"/>
  <c r="D337" i="13"/>
  <c r="U336" i="13"/>
  <c r="T336" i="13"/>
  <c r="O336" i="13"/>
  <c r="N336" i="13"/>
  <c r="M336" i="13"/>
  <c r="K336" i="13"/>
  <c r="I336" i="13"/>
  <c r="G336" i="13"/>
  <c r="U335" i="13"/>
  <c r="T335" i="13"/>
  <c r="N335" i="13"/>
  <c r="O335" i="13" s="1"/>
  <c r="M335" i="13"/>
  <c r="K335" i="13"/>
  <c r="I335" i="13"/>
  <c r="G335" i="13"/>
  <c r="U334" i="13"/>
  <c r="T334" i="13"/>
  <c r="N334" i="13"/>
  <c r="O334" i="13" s="1"/>
  <c r="M334" i="13"/>
  <c r="K334" i="13"/>
  <c r="I334" i="13"/>
  <c r="G334" i="13"/>
  <c r="U333" i="13"/>
  <c r="T333" i="13"/>
  <c r="N333" i="13"/>
  <c r="O333" i="13" s="1"/>
  <c r="M333" i="13"/>
  <c r="K333" i="13"/>
  <c r="I333" i="13"/>
  <c r="G333" i="13"/>
  <c r="S332" i="13"/>
  <c r="R332" i="13"/>
  <c r="T332" i="13" s="1"/>
  <c r="Q332" i="13"/>
  <c r="P332" i="13"/>
  <c r="U332" i="13" s="1"/>
  <c r="L332" i="13"/>
  <c r="J332" i="13"/>
  <c r="H332" i="13"/>
  <c r="F332" i="13"/>
  <c r="N332" i="13" s="1"/>
  <c r="E332" i="13"/>
  <c r="D332" i="13"/>
  <c r="G332" i="13" s="1"/>
  <c r="U331" i="13"/>
  <c r="T331" i="13"/>
  <c r="O331" i="13"/>
  <c r="N331" i="13"/>
  <c r="M331" i="13"/>
  <c r="K331" i="13"/>
  <c r="I331" i="13"/>
  <c r="G331" i="13"/>
  <c r="U330" i="13"/>
  <c r="T330" i="13"/>
  <c r="N330" i="13"/>
  <c r="O330" i="13" s="1"/>
  <c r="M330" i="13"/>
  <c r="K330" i="13"/>
  <c r="I330" i="13"/>
  <c r="G330" i="13"/>
  <c r="U329" i="13"/>
  <c r="T329" i="13"/>
  <c r="N329" i="13"/>
  <c r="O329" i="13" s="1"/>
  <c r="M329" i="13"/>
  <c r="K329" i="13"/>
  <c r="I329" i="13"/>
  <c r="G329" i="13"/>
  <c r="U328" i="13"/>
  <c r="T328" i="13"/>
  <c r="N328" i="13"/>
  <c r="O328" i="13" s="1"/>
  <c r="M328" i="13"/>
  <c r="K328" i="13"/>
  <c r="I328" i="13"/>
  <c r="G328" i="13"/>
  <c r="U327" i="13"/>
  <c r="T327" i="13"/>
  <c r="N327" i="13"/>
  <c r="O327" i="13" s="1"/>
  <c r="M327" i="13"/>
  <c r="K327" i="13"/>
  <c r="I327" i="13"/>
  <c r="G327" i="13"/>
  <c r="U326" i="13"/>
  <c r="T326" i="13"/>
  <c r="N326" i="13"/>
  <c r="O326" i="13" s="1"/>
  <c r="M326" i="13"/>
  <c r="K326" i="13"/>
  <c r="I326" i="13"/>
  <c r="G326" i="13"/>
  <c r="U325" i="13"/>
  <c r="T325" i="13"/>
  <c r="N325" i="13"/>
  <c r="O325" i="13" s="1"/>
  <c r="M325" i="13"/>
  <c r="K325" i="13"/>
  <c r="I325" i="13"/>
  <c r="G325" i="13"/>
  <c r="U324" i="13"/>
  <c r="T324" i="13"/>
  <c r="N324" i="13"/>
  <c r="O324" i="13" s="1"/>
  <c r="M324" i="13"/>
  <c r="K324" i="13"/>
  <c r="I324" i="13"/>
  <c r="G324" i="13"/>
  <c r="T323" i="13"/>
  <c r="S323" i="13"/>
  <c r="R323" i="13"/>
  <c r="Q323" i="13"/>
  <c r="P323" i="13"/>
  <c r="U323" i="13" s="1"/>
  <c r="L323" i="13"/>
  <c r="J323" i="13"/>
  <c r="K323" i="13" s="1"/>
  <c r="H323" i="13"/>
  <c r="I323" i="13" s="1"/>
  <c r="F323" i="13"/>
  <c r="E323" i="13"/>
  <c r="D323" i="13"/>
  <c r="U322" i="13"/>
  <c r="T322" i="13"/>
  <c r="O322" i="13"/>
  <c r="N322" i="13"/>
  <c r="M322" i="13"/>
  <c r="K322" i="13"/>
  <c r="I322" i="13"/>
  <c r="G322" i="13"/>
  <c r="U321" i="13"/>
  <c r="T321" i="13"/>
  <c r="O321" i="13"/>
  <c r="N321" i="13"/>
  <c r="M321" i="13"/>
  <c r="K321" i="13"/>
  <c r="I321" i="13"/>
  <c r="G321" i="13"/>
  <c r="U320" i="13"/>
  <c r="T320" i="13"/>
  <c r="O320" i="13"/>
  <c r="N320" i="13"/>
  <c r="M320" i="13"/>
  <c r="K320" i="13"/>
  <c r="I320" i="13"/>
  <c r="G320" i="13"/>
  <c r="U319" i="13"/>
  <c r="T319" i="13"/>
  <c r="N319" i="13"/>
  <c r="O319" i="13" s="1"/>
  <c r="M319" i="13"/>
  <c r="K319" i="13"/>
  <c r="I319" i="13"/>
  <c r="G319" i="13"/>
  <c r="U318" i="13"/>
  <c r="T318" i="13"/>
  <c r="O318" i="13"/>
  <c r="N318" i="13"/>
  <c r="M318" i="13"/>
  <c r="K318" i="13"/>
  <c r="I318" i="13"/>
  <c r="G318" i="13"/>
  <c r="S317" i="13"/>
  <c r="R317" i="13"/>
  <c r="T317" i="13" s="1"/>
  <c r="Q317" i="13"/>
  <c r="P317" i="13"/>
  <c r="L317" i="13"/>
  <c r="J317" i="13"/>
  <c r="H317" i="13"/>
  <c r="F317" i="13"/>
  <c r="E317" i="13"/>
  <c r="D317" i="13"/>
  <c r="I317" i="13" s="1"/>
  <c r="U316" i="13"/>
  <c r="T316" i="13"/>
  <c r="O316" i="13"/>
  <c r="N316" i="13"/>
  <c r="M316" i="13"/>
  <c r="K316" i="13"/>
  <c r="I316" i="13"/>
  <c r="G316" i="13"/>
  <c r="U315" i="13"/>
  <c r="T315" i="13"/>
  <c r="N315" i="13"/>
  <c r="O315" i="13" s="1"/>
  <c r="M315" i="13"/>
  <c r="K315" i="13"/>
  <c r="I315" i="13"/>
  <c r="G315" i="13"/>
  <c r="U314" i="13"/>
  <c r="T314" i="13"/>
  <c r="N314" i="13"/>
  <c r="O314" i="13" s="1"/>
  <c r="M314" i="13"/>
  <c r="K314" i="13"/>
  <c r="I314" i="13"/>
  <c r="G314" i="13"/>
  <c r="U313" i="13"/>
  <c r="T313" i="13"/>
  <c r="N313" i="13"/>
  <c r="O313" i="13" s="1"/>
  <c r="M313" i="13"/>
  <c r="K313" i="13"/>
  <c r="I313" i="13"/>
  <c r="G313" i="13"/>
  <c r="U312" i="13"/>
  <c r="T312" i="13"/>
  <c r="N312" i="13"/>
  <c r="O312" i="13" s="1"/>
  <c r="M312" i="13"/>
  <c r="K312" i="13"/>
  <c r="I312" i="13"/>
  <c r="G312" i="13"/>
  <c r="U311" i="13"/>
  <c r="T311" i="13"/>
  <c r="N311" i="13"/>
  <c r="O311" i="13" s="1"/>
  <c r="M311" i="13"/>
  <c r="K311" i="13"/>
  <c r="I311" i="13"/>
  <c r="G311" i="13"/>
  <c r="U310" i="13"/>
  <c r="S310" i="13"/>
  <c r="R310" i="13"/>
  <c r="T310" i="13" s="1"/>
  <c r="Q310" i="13"/>
  <c r="P310" i="13"/>
  <c r="L310" i="13"/>
  <c r="J310" i="13"/>
  <c r="H310" i="13"/>
  <c r="F310" i="13"/>
  <c r="E310" i="13"/>
  <c r="M310" i="13" s="1"/>
  <c r="D310" i="13"/>
  <c r="I310" i="13" s="1"/>
  <c r="U309" i="13"/>
  <c r="T309" i="13"/>
  <c r="N309" i="13"/>
  <c r="O309" i="13" s="1"/>
  <c r="M309" i="13"/>
  <c r="K309" i="13"/>
  <c r="I309" i="13"/>
  <c r="G309" i="13"/>
  <c r="U308" i="13"/>
  <c r="T308" i="13"/>
  <c r="N308" i="13"/>
  <c r="O308" i="13" s="1"/>
  <c r="M308" i="13"/>
  <c r="K308" i="13"/>
  <c r="I308" i="13"/>
  <c r="G308" i="13"/>
  <c r="U307" i="13"/>
  <c r="T307" i="13"/>
  <c r="N307" i="13"/>
  <c r="O307" i="13" s="1"/>
  <c r="M307" i="13"/>
  <c r="K307" i="13"/>
  <c r="I307" i="13"/>
  <c r="G307" i="13"/>
  <c r="U306" i="13"/>
  <c r="T306" i="13"/>
  <c r="N306" i="13"/>
  <c r="O306" i="13" s="1"/>
  <c r="M306" i="13"/>
  <c r="K306" i="13"/>
  <c r="I306" i="13"/>
  <c r="G306" i="13"/>
  <c r="U305" i="13"/>
  <c r="T305" i="13"/>
  <c r="N305" i="13"/>
  <c r="O305" i="13" s="1"/>
  <c r="M305" i="13"/>
  <c r="K305" i="13"/>
  <c r="I305" i="13"/>
  <c r="G305" i="13"/>
  <c r="U304" i="13"/>
  <c r="T304" i="13"/>
  <c r="N304" i="13"/>
  <c r="O304" i="13" s="1"/>
  <c r="M304" i="13"/>
  <c r="K304" i="13"/>
  <c r="I304" i="13"/>
  <c r="G304" i="13"/>
  <c r="S303" i="13"/>
  <c r="R303" i="13"/>
  <c r="T303" i="13" s="1"/>
  <c r="Q303" i="13"/>
  <c r="P303" i="13"/>
  <c r="L303" i="13"/>
  <c r="J303" i="13"/>
  <c r="H303" i="13"/>
  <c r="F303" i="13"/>
  <c r="E303" i="13"/>
  <c r="D303" i="13"/>
  <c r="U302" i="13"/>
  <c r="T302" i="13"/>
  <c r="O302" i="13"/>
  <c r="N302" i="13"/>
  <c r="M302" i="13"/>
  <c r="K302" i="13"/>
  <c r="I302" i="13"/>
  <c r="G302" i="13"/>
  <c r="S299" i="13"/>
  <c r="T299" i="13" s="1"/>
  <c r="R299" i="13"/>
  <c r="Q299" i="13"/>
  <c r="P299" i="13"/>
  <c r="L299" i="13"/>
  <c r="J299" i="13"/>
  <c r="K299" i="13" s="1"/>
  <c r="H299" i="13"/>
  <c r="F299" i="13"/>
  <c r="E299" i="13"/>
  <c r="D299" i="13"/>
  <c r="S298" i="13"/>
  <c r="R298" i="13"/>
  <c r="T298" i="13" s="1"/>
  <c r="Q298" i="13"/>
  <c r="P298" i="13"/>
  <c r="U298" i="13" s="1"/>
  <c r="L298" i="13"/>
  <c r="J298" i="13"/>
  <c r="H298" i="13"/>
  <c r="F298" i="13"/>
  <c r="E298" i="13"/>
  <c r="D298" i="13"/>
  <c r="I298" i="13" s="1"/>
  <c r="U297" i="13"/>
  <c r="T297" i="13"/>
  <c r="O297" i="13"/>
  <c r="N297" i="13"/>
  <c r="M297" i="13"/>
  <c r="K297" i="13"/>
  <c r="I297" i="13"/>
  <c r="G297" i="13"/>
  <c r="U296" i="13"/>
  <c r="T296" i="13"/>
  <c r="N296" i="13"/>
  <c r="O296" i="13" s="1"/>
  <c r="M296" i="13"/>
  <c r="K296" i="13"/>
  <c r="I296" i="13"/>
  <c r="G296" i="13"/>
  <c r="U295" i="13"/>
  <c r="T295" i="13"/>
  <c r="N295" i="13"/>
  <c r="O295" i="13" s="1"/>
  <c r="M295" i="13"/>
  <c r="K295" i="13"/>
  <c r="I295" i="13"/>
  <c r="G295" i="13"/>
  <c r="U294" i="13"/>
  <c r="T294" i="13"/>
  <c r="N294" i="13"/>
  <c r="O294" i="13" s="1"/>
  <c r="M294" i="13"/>
  <c r="K294" i="13"/>
  <c r="I294" i="13"/>
  <c r="G294" i="13"/>
  <c r="U293" i="13"/>
  <c r="T293" i="13"/>
  <c r="N293" i="13"/>
  <c r="O293" i="13" s="1"/>
  <c r="M293" i="13"/>
  <c r="K293" i="13"/>
  <c r="I293" i="13"/>
  <c r="G293" i="13"/>
  <c r="S292" i="13"/>
  <c r="T292" i="13" s="1"/>
  <c r="R292" i="13"/>
  <c r="Q292" i="13"/>
  <c r="P292" i="13"/>
  <c r="L292" i="13"/>
  <c r="U292" i="13" s="1"/>
  <c r="J292" i="13"/>
  <c r="H292" i="13"/>
  <c r="F292" i="13"/>
  <c r="E292" i="13"/>
  <c r="M292" i="13" s="1"/>
  <c r="D292" i="13"/>
  <c r="U291" i="13"/>
  <c r="T291" i="13"/>
  <c r="O291" i="13"/>
  <c r="N291" i="13"/>
  <c r="M291" i="13"/>
  <c r="K291" i="13"/>
  <c r="I291" i="13"/>
  <c r="G291" i="13"/>
  <c r="U290" i="13"/>
  <c r="T290" i="13"/>
  <c r="N290" i="13"/>
  <c r="O290" i="13" s="1"/>
  <c r="M290" i="13"/>
  <c r="K290" i="13"/>
  <c r="I290" i="13"/>
  <c r="G290" i="13"/>
  <c r="U289" i="13"/>
  <c r="T289" i="13"/>
  <c r="N289" i="13"/>
  <c r="O289" i="13" s="1"/>
  <c r="M289" i="13"/>
  <c r="K289" i="13"/>
  <c r="I289" i="13"/>
  <c r="G289" i="13"/>
  <c r="U288" i="13"/>
  <c r="T288" i="13"/>
  <c r="N288" i="13"/>
  <c r="O288" i="13" s="1"/>
  <c r="M288" i="13"/>
  <c r="K288" i="13"/>
  <c r="I288" i="13"/>
  <c r="G288" i="13"/>
  <c r="U287" i="13"/>
  <c r="T287" i="13"/>
  <c r="N287" i="13"/>
  <c r="O287" i="13" s="1"/>
  <c r="M287" i="13"/>
  <c r="K287" i="13"/>
  <c r="I287" i="13"/>
  <c r="G287" i="13"/>
  <c r="U286" i="13"/>
  <c r="T286" i="13"/>
  <c r="N286" i="13"/>
  <c r="O286" i="13" s="1"/>
  <c r="M286" i="13"/>
  <c r="K286" i="13"/>
  <c r="I286" i="13"/>
  <c r="G286" i="13"/>
  <c r="S285" i="13"/>
  <c r="R285" i="13"/>
  <c r="T285" i="13" s="1"/>
  <c r="Q285" i="13"/>
  <c r="P285" i="13"/>
  <c r="L285" i="13"/>
  <c r="J285" i="13"/>
  <c r="K285" i="13" s="1"/>
  <c r="H285" i="13"/>
  <c r="I285" i="13" s="1"/>
  <c r="G285" i="13"/>
  <c r="F285" i="13"/>
  <c r="E285" i="13"/>
  <c r="D285" i="13"/>
  <c r="U284" i="13"/>
  <c r="T284" i="13"/>
  <c r="O284" i="13"/>
  <c r="N284" i="13"/>
  <c r="M284" i="13"/>
  <c r="K284" i="13"/>
  <c r="I284" i="13"/>
  <c r="G284" i="13"/>
  <c r="U283" i="13"/>
  <c r="T283" i="13"/>
  <c r="O283" i="13"/>
  <c r="N283" i="13"/>
  <c r="M283" i="13"/>
  <c r="K283" i="13"/>
  <c r="I283" i="13"/>
  <c r="G283" i="13"/>
  <c r="U282" i="13"/>
  <c r="T282" i="13"/>
  <c r="O282" i="13"/>
  <c r="N282" i="13"/>
  <c r="M282" i="13"/>
  <c r="K282" i="13"/>
  <c r="I282" i="13"/>
  <c r="G282" i="13"/>
  <c r="U281" i="13"/>
  <c r="T281" i="13"/>
  <c r="N281" i="13"/>
  <c r="O281" i="13" s="1"/>
  <c r="M281" i="13"/>
  <c r="K281" i="13"/>
  <c r="I281" i="13"/>
  <c r="G281" i="13"/>
  <c r="U280" i="13"/>
  <c r="T280" i="13"/>
  <c r="N280" i="13"/>
  <c r="O280" i="13" s="1"/>
  <c r="M280" i="13"/>
  <c r="K280" i="13"/>
  <c r="I280" i="13"/>
  <c r="G280" i="13"/>
  <c r="U279" i="13"/>
  <c r="T279" i="13"/>
  <c r="O279" i="13"/>
  <c r="N279" i="13"/>
  <c r="M279" i="13"/>
  <c r="K279" i="13"/>
  <c r="I279" i="13"/>
  <c r="G279" i="13"/>
  <c r="U278" i="13"/>
  <c r="T278" i="13"/>
  <c r="O278" i="13"/>
  <c r="N278" i="13"/>
  <c r="M278" i="13"/>
  <c r="K278" i="13"/>
  <c r="I278" i="13"/>
  <c r="G278" i="13"/>
  <c r="U277" i="13"/>
  <c r="T277" i="13"/>
  <c r="O277" i="13"/>
  <c r="N277" i="13"/>
  <c r="M277" i="13"/>
  <c r="K277" i="13"/>
  <c r="I277" i="13"/>
  <c r="G277" i="13"/>
  <c r="U276" i="13"/>
  <c r="T276" i="13"/>
  <c r="O276" i="13"/>
  <c r="N276" i="13"/>
  <c r="M276" i="13"/>
  <c r="K276" i="13"/>
  <c r="I276" i="13"/>
  <c r="G276" i="13"/>
  <c r="S275" i="13"/>
  <c r="T275" i="13" s="1"/>
  <c r="R275" i="13"/>
  <c r="Q275" i="13"/>
  <c r="P275" i="13"/>
  <c r="L275" i="13"/>
  <c r="J275" i="13"/>
  <c r="I275" i="13"/>
  <c r="H275" i="13"/>
  <c r="F275" i="13"/>
  <c r="N275" i="13" s="1"/>
  <c r="E275" i="13"/>
  <c r="D275" i="13"/>
  <c r="U274" i="13"/>
  <c r="T274" i="13"/>
  <c r="O274" i="13"/>
  <c r="N274" i="13"/>
  <c r="M274" i="13"/>
  <c r="K274" i="13"/>
  <c r="I274" i="13"/>
  <c r="G274" i="13"/>
  <c r="U273" i="13"/>
  <c r="T273" i="13"/>
  <c r="N273" i="13"/>
  <c r="O273" i="13" s="1"/>
  <c r="M273" i="13"/>
  <c r="K273" i="13"/>
  <c r="I273" i="13"/>
  <c r="G273" i="13"/>
  <c r="U272" i="13"/>
  <c r="T272" i="13"/>
  <c r="N272" i="13"/>
  <c r="O272" i="13" s="1"/>
  <c r="M272" i="13"/>
  <c r="K272" i="13"/>
  <c r="I272" i="13"/>
  <c r="G272" i="13"/>
  <c r="U271" i="13"/>
  <c r="T271" i="13"/>
  <c r="O271" i="13"/>
  <c r="N271" i="13"/>
  <c r="M271" i="13"/>
  <c r="K271" i="13"/>
  <c r="I271" i="13"/>
  <c r="G271" i="13"/>
  <c r="U270" i="13"/>
  <c r="T270" i="13"/>
  <c r="O270" i="13"/>
  <c r="N270" i="13"/>
  <c r="M270" i="13"/>
  <c r="K270" i="13"/>
  <c r="I270" i="13"/>
  <c r="G270" i="13"/>
  <c r="U269" i="13"/>
  <c r="T269" i="13"/>
  <c r="N269" i="13"/>
  <c r="O269" i="13" s="1"/>
  <c r="M269" i="13"/>
  <c r="K269" i="13"/>
  <c r="I269" i="13"/>
  <c r="G269" i="13"/>
  <c r="U268" i="13"/>
  <c r="T268" i="13"/>
  <c r="N268" i="13"/>
  <c r="O268" i="13" s="1"/>
  <c r="M268" i="13"/>
  <c r="K268" i="13"/>
  <c r="I268" i="13"/>
  <c r="G268" i="13"/>
  <c r="S267" i="13"/>
  <c r="R267" i="13"/>
  <c r="Q267" i="13"/>
  <c r="P267" i="13"/>
  <c r="L267" i="13"/>
  <c r="U267" i="13" s="1"/>
  <c r="J267" i="13"/>
  <c r="H267" i="13"/>
  <c r="F267" i="13"/>
  <c r="E267" i="13"/>
  <c r="D267" i="13"/>
  <c r="U266" i="13"/>
  <c r="T266" i="13"/>
  <c r="O266" i="13"/>
  <c r="N266" i="13"/>
  <c r="M266" i="13"/>
  <c r="K266" i="13"/>
  <c r="I266" i="13"/>
  <c r="G266" i="13"/>
  <c r="U265" i="13"/>
  <c r="T265" i="13"/>
  <c r="N265" i="13"/>
  <c r="O265" i="13" s="1"/>
  <c r="M265" i="13"/>
  <c r="K265" i="13"/>
  <c r="I265" i="13"/>
  <c r="G265" i="13"/>
  <c r="U264" i="13"/>
  <c r="T264" i="13"/>
  <c r="N264" i="13"/>
  <c r="O264" i="13" s="1"/>
  <c r="M264" i="13"/>
  <c r="K264" i="13"/>
  <c r="I264" i="13"/>
  <c r="G264" i="13"/>
  <c r="U263" i="13"/>
  <c r="T263" i="13"/>
  <c r="N263" i="13"/>
  <c r="O263" i="13" s="1"/>
  <c r="M263" i="13"/>
  <c r="K263" i="13"/>
  <c r="I263" i="13"/>
  <c r="G263" i="13"/>
  <c r="U260" i="13"/>
  <c r="S260" i="13"/>
  <c r="R260" i="13"/>
  <c r="T260" i="13" s="1"/>
  <c r="Q260" i="13"/>
  <c r="P260" i="13"/>
  <c r="L260" i="13"/>
  <c r="J260" i="13"/>
  <c r="H260" i="13"/>
  <c r="I260" i="13" s="1"/>
  <c r="G260" i="13"/>
  <c r="F260" i="13"/>
  <c r="E260" i="13"/>
  <c r="D260" i="13"/>
  <c r="S259" i="13"/>
  <c r="R259" i="13"/>
  <c r="T259" i="13" s="1"/>
  <c r="Q259" i="13"/>
  <c r="P259" i="13"/>
  <c r="U259" i="13" s="1"/>
  <c r="L259" i="13"/>
  <c r="J259" i="13"/>
  <c r="K259" i="13" s="1"/>
  <c r="I259" i="13"/>
  <c r="H259" i="13"/>
  <c r="F259" i="13"/>
  <c r="E259" i="13"/>
  <c r="M259" i="13" s="1"/>
  <c r="D259" i="13"/>
  <c r="U258" i="13"/>
  <c r="T258" i="13"/>
  <c r="O258" i="13"/>
  <c r="N258" i="13"/>
  <c r="M258" i="13"/>
  <c r="K258" i="13"/>
  <c r="I258" i="13"/>
  <c r="G258" i="13"/>
  <c r="U257" i="13"/>
  <c r="T257" i="13"/>
  <c r="N257" i="13"/>
  <c r="O257" i="13" s="1"/>
  <c r="M257" i="13"/>
  <c r="K257" i="13"/>
  <c r="I257" i="13"/>
  <c r="G257" i="13"/>
  <c r="U256" i="13"/>
  <c r="T256" i="13"/>
  <c r="O256" i="13"/>
  <c r="N256" i="13"/>
  <c r="M256" i="13"/>
  <c r="K256" i="13"/>
  <c r="I256" i="13"/>
  <c r="G256" i="13"/>
  <c r="U255" i="13"/>
  <c r="T255" i="13"/>
  <c r="N255" i="13"/>
  <c r="O255" i="13" s="1"/>
  <c r="M255" i="13"/>
  <c r="K255" i="13"/>
  <c r="I255" i="13"/>
  <c r="G255" i="13"/>
  <c r="S254" i="13"/>
  <c r="R254" i="13"/>
  <c r="Q254" i="13"/>
  <c r="P254" i="13"/>
  <c r="L254" i="13"/>
  <c r="J254" i="13"/>
  <c r="H254" i="13"/>
  <c r="I254" i="13" s="1"/>
  <c r="F254" i="13"/>
  <c r="E254" i="13"/>
  <c r="D254" i="13"/>
  <c r="G254" i="13" s="1"/>
  <c r="U253" i="13"/>
  <c r="T253" i="13"/>
  <c r="O253" i="13"/>
  <c r="N253" i="13"/>
  <c r="M253" i="13"/>
  <c r="K253" i="13"/>
  <c r="I253" i="13"/>
  <c r="G253" i="13"/>
  <c r="U252" i="13"/>
  <c r="T252" i="13"/>
  <c r="O252" i="13"/>
  <c r="N252" i="13"/>
  <c r="M252" i="13"/>
  <c r="K252" i="13"/>
  <c r="I252" i="13"/>
  <c r="G252" i="13"/>
  <c r="U251" i="13"/>
  <c r="T251" i="13"/>
  <c r="O251" i="13"/>
  <c r="N251" i="13"/>
  <c r="M251" i="13"/>
  <c r="K251" i="13"/>
  <c r="I251" i="13"/>
  <c r="G251" i="13"/>
  <c r="U250" i="13"/>
  <c r="T250" i="13"/>
  <c r="N250" i="13"/>
  <c r="O250" i="13" s="1"/>
  <c r="M250" i="13"/>
  <c r="K250" i="13"/>
  <c r="I250" i="13"/>
  <c r="G250" i="13"/>
  <c r="U249" i="13"/>
  <c r="T249" i="13"/>
  <c r="N249" i="13"/>
  <c r="O249" i="13" s="1"/>
  <c r="M249" i="13"/>
  <c r="K249" i="13"/>
  <c r="I249" i="13"/>
  <c r="G249" i="13"/>
  <c r="U248" i="13"/>
  <c r="T248" i="13"/>
  <c r="N248" i="13"/>
  <c r="O248" i="13" s="1"/>
  <c r="M248" i="13"/>
  <c r="K248" i="13"/>
  <c r="I248" i="13"/>
  <c r="G248" i="13"/>
  <c r="S247" i="13"/>
  <c r="R247" i="13"/>
  <c r="Q247" i="13"/>
  <c r="P247" i="13"/>
  <c r="U247" i="13" s="1"/>
  <c r="L247" i="13"/>
  <c r="J247" i="13"/>
  <c r="K247" i="13" s="1"/>
  <c r="H247" i="13"/>
  <c r="F247" i="13"/>
  <c r="E247" i="13"/>
  <c r="D247" i="13"/>
  <c r="I247" i="13" s="1"/>
  <c r="U246" i="13"/>
  <c r="T246" i="13"/>
  <c r="N246" i="13"/>
  <c r="O246" i="13" s="1"/>
  <c r="M246" i="13"/>
  <c r="K246" i="13"/>
  <c r="I246" i="13"/>
  <c r="G246" i="13"/>
  <c r="U245" i="13"/>
  <c r="T245" i="13"/>
  <c r="N245" i="13"/>
  <c r="O245" i="13" s="1"/>
  <c r="M245" i="13"/>
  <c r="K245" i="13"/>
  <c r="I245" i="13"/>
  <c r="G245" i="13"/>
  <c r="U244" i="13"/>
  <c r="T244" i="13"/>
  <c r="N244" i="13"/>
  <c r="O244" i="13" s="1"/>
  <c r="M244" i="13"/>
  <c r="K244" i="13"/>
  <c r="I244" i="13"/>
  <c r="G244" i="13"/>
  <c r="U243" i="13"/>
  <c r="T243" i="13"/>
  <c r="N243" i="13"/>
  <c r="O243" i="13" s="1"/>
  <c r="M243" i="13"/>
  <c r="K243" i="13"/>
  <c r="I243" i="13"/>
  <c r="G243" i="13"/>
  <c r="U242" i="13"/>
  <c r="T242" i="13"/>
  <c r="N242" i="13"/>
  <c r="O242" i="13" s="1"/>
  <c r="M242" i="13"/>
  <c r="K242" i="13"/>
  <c r="I242" i="13"/>
  <c r="G242" i="13"/>
  <c r="U241" i="13"/>
  <c r="T241" i="13"/>
  <c r="N241" i="13"/>
  <c r="O241" i="13" s="1"/>
  <c r="M241" i="13"/>
  <c r="K241" i="13"/>
  <c r="I241" i="13"/>
  <c r="G241" i="13"/>
  <c r="S240" i="13"/>
  <c r="T240" i="13" s="1"/>
  <c r="R240" i="13"/>
  <c r="Q240" i="13"/>
  <c r="P240" i="13"/>
  <c r="L240" i="13"/>
  <c r="M240" i="13" s="1"/>
  <c r="J240" i="13"/>
  <c r="H240" i="13"/>
  <c r="I240" i="13" s="1"/>
  <c r="F240" i="13"/>
  <c r="E240" i="13"/>
  <c r="K240" i="13" s="1"/>
  <c r="D240" i="13"/>
  <c r="G240" i="13" s="1"/>
  <c r="U239" i="13"/>
  <c r="T239" i="13"/>
  <c r="N239" i="13"/>
  <c r="O239" i="13" s="1"/>
  <c r="M239" i="13"/>
  <c r="K239" i="13"/>
  <c r="I239" i="13"/>
  <c r="G239" i="13"/>
  <c r="U238" i="13"/>
  <c r="T238" i="13"/>
  <c r="N238" i="13"/>
  <c r="O238" i="13" s="1"/>
  <c r="M238" i="13"/>
  <c r="K238" i="13"/>
  <c r="I238" i="13"/>
  <c r="G238" i="13"/>
  <c r="U237" i="13"/>
  <c r="T237" i="13"/>
  <c r="N237" i="13"/>
  <c r="O237" i="13" s="1"/>
  <c r="M237" i="13"/>
  <c r="K237" i="13"/>
  <c r="I237" i="13"/>
  <c r="G237" i="13"/>
  <c r="U236" i="13"/>
  <c r="T236" i="13"/>
  <c r="N236" i="13"/>
  <c r="O236" i="13" s="1"/>
  <c r="M236" i="13"/>
  <c r="K236" i="13"/>
  <c r="I236" i="13"/>
  <c r="G236" i="13"/>
  <c r="U235" i="13"/>
  <c r="T235" i="13"/>
  <c r="N235" i="13"/>
  <c r="O235" i="13" s="1"/>
  <c r="M235" i="13"/>
  <c r="K235" i="13"/>
  <c r="I235" i="13"/>
  <c r="G235" i="13"/>
  <c r="U234" i="13"/>
  <c r="T234" i="13"/>
  <c r="N234" i="13"/>
  <c r="O234" i="13" s="1"/>
  <c r="M234" i="13"/>
  <c r="K234" i="13"/>
  <c r="I234" i="13"/>
  <c r="G234" i="13"/>
  <c r="S231" i="13"/>
  <c r="R231" i="13"/>
  <c r="Q231" i="13"/>
  <c r="P231" i="13"/>
  <c r="U231" i="13" s="1"/>
  <c r="L231" i="13"/>
  <c r="J231" i="13"/>
  <c r="K231" i="13" s="1"/>
  <c r="H231" i="13"/>
  <c r="F231" i="13"/>
  <c r="N231" i="13" s="1"/>
  <c r="O231" i="13" s="1"/>
  <c r="E231" i="13"/>
  <c r="D231" i="13"/>
  <c r="S230" i="13"/>
  <c r="T230" i="13" s="1"/>
  <c r="R230" i="13"/>
  <c r="Q230" i="13"/>
  <c r="P230" i="13"/>
  <c r="L230" i="13"/>
  <c r="J230" i="13"/>
  <c r="H230" i="13"/>
  <c r="F230" i="13"/>
  <c r="E230" i="13"/>
  <c r="D230" i="13"/>
  <c r="U229" i="13"/>
  <c r="T229" i="13"/>
  <c r="N229" i="13"/>
  <c r="O229" i="13" s="1"/>
  <c r="M229" i="13"/>
  <c r="K229" i="13"/>
  <c r="I229" i="13"/>
  <c r="G229" i="13"/>
  <c r="U228" i="13"/>
  <c r="T228" i="13"/>
  <c r="O228" i="13"/>
  <c r="N228" i="13"/>
  <c r="M228" i="13"/>
  <c r="K228" i="13"/>
  <c r="I228" i="13"/>
  <c r="G228" i="13"/>
  <c r="U227" i="13"/>
  <c r="T227" i="13"/>
  <c r="O227" i="13"/>
  <c r="N227" i="13"/>
  <c r="M227" i="13"/>
  <c r="K227" i="13"/>
  <c r="I227" i="13"/>
  <c r="G227" i="13"/>
  <c r="U226" i="13"/>
  <c r="T226" i="13"/>
  <c r="N226" i="13"/>
  <c r="O226" i="13" s="1"/>
  <c r="M226" i="13"/>
  <c r="K226" i="13"/>
  <c r="I226" i="13"/>
  <c r="G226" i="13"/>
  <c r="U225" i="13"/>
  <c r="T225" i="13"/>
  <c r="N225" i="13"/>
  <c r="O225" i="13" s="1"/>
  <c r="M225" i="13"/>
  <c r="K225" i="13"/>
  <c r="I225" i="13"/>
  <c r="G225" i="13"/>
  <c r="S224" i="13"/>
  <c r="R224" i="13"/>
  <c r="Q224" i="13"/>
  <c r="P224" i="13"/>
  <c r="L224" i="13"/>
  <c r="M224" i="13" s="1"/>
  <c r="J224" i="13"/>
  <c r="H224" i="13"/>
  <c r="F224" i="13"/>
  <c r="E224" i="13"/>
  <c r="D224" i="13"/>
  <c r="I224" i="13" s="1"/>
  <c r="U223" i="13"/>
  <c r="T223" i="13"/>
  <c r="O223" i="13"/>
  <c r="N223" i="13"/>
  <c r="M223" i="13"/>
  <c r="K223" i="13"/>
  <c r="I223" i="13"/>
  <c r="G223" i="13"/>
  <c r="U222" i="13"/>
  <c r="T222" i="13"/>
  <c r="O222" i="13"/>
  <c r="N222" i="13"/>
  <c r="M222" i="13"/>
  <c r="K222" i="13"/>
  <c r="I222" i="13"/>
  <c r="G222" i="13"/>
  <c r="U221" i="13"/>
  <c r="T221" i="13"/>
  <c r="N221" i="13"/>
  <c r="O221" i="13" s="1"/>
  <c r="M221" i="13"/>
  <c r="K221" i="13"/>
  <c r="I221" i="13"/>
  <c r="G221" i="13"/>
  <c r="U220" i="13"/>
  <c r="T220" i="13"/>
  <c r="N220" i="13"/>
  <c r="O220" i="13" s="1"/>
  <c r="M220" i="13"/>
  <c r="K220" i="13"/>
  <c r="I220" i="13"/>
  <c r="G220" i="13"/>
  <c r="U219" i="13"/>
  <c r="T219" i="13"/>
  <c r="N219" i="13"/>
  <c r="O219" i="13" s="1"/>
  <c r="M219" i="13"/>
  <c r="K219" i="13"/>
  <c r="I219" i="13"/>
  <c r="G219" i="13"/>
  <c r="U218" i="13"/>
  <c r="T218" i="13"/>
  <c r="N218" i="13"/>
  <c r="O218" i="13" s="1"/>
  <c r="M218" i="13"/>
  <c r="K218" i="13"/>
  <c r="I218" i="13"/>
  <c r="G218" i="13"/>
  <c r="U217" i="13"/>
  <c r="T217" i="13"/>
  <c r="O217" i="13"/>
  <c r="N217" i="13"/>
  <c r="M217" i="13"/>
  <c r="K217" i="13"/>
  <c r="I217" i="13"/>
  <c r="G217" i="13"/>
  <c r="S216" i="13"/>
  <c r="T216" i="13" s="1"/>
  <c r="R216" i="13"/>
  <c r="Q216" i="13"/>
  <c r="P216" i="13"/>
  <c r="U216" i="13" s="1"/>
  <c r="L216" i="13"/>
  <c r="J216" i="13"/>
  <c r="H216" i="13"/>
  <c r="G216" i="13"/>
  <c r="F216" i="13"/>
  <c r="E216" i="13"/>
  <c r="K216" i="13" s="1"/>
  <c r="D216" i="13"/>
  <c r="U215" i="13"/>
  <c r="T215" i="13"/>
  <c r="N215" i="13"/>
  <c r="O215" i="13" s="1"/>
  <c r="M215" i="13"/>
  <c r="K215" i="13"/>
  <c r="I215" i="13"/>
  <c r="G215" i="13"/>
  <c r="U214" i="13"/>
  <c r="T214" i="13"/>
  <c r="N214" i="13"/>
  <c r="O214" i="13" s="1"/>
  <c r="M214" i="13"/>
  <c r="K214" i="13"/>
  <c r="I214" i="13"/>
  <c r="G214" i="13"/>
  <c r="U213" i="13"/>
  <c r="T213" i="13"/>
  <c r="N213" i="13"/>
  <c r="O213" i="13" s="1"/>
  <c r="M213" i="13"/>
  <c r="K213" i="13"/>
  <c r="I213" i="13"/>
  <c r="G213" i="13"/>
  <c r="U212" i="13"/>
  <c r="T212" i="13"/>
  <c r="N212" i="13"/>
  <c r="O212" i="13" s="1"/>
  <c r="M212" i="13"/>
  <c r="K212" i="13"/>
  <c r="I212" i="13"/>
  <c r="G212" i="13"/>
  <c r="U211" i="13"/>
  <c r="T211" i="13"/>
  <c r="N211" i="13"/>
  <c r="O211" i="13" s="1"/>
  <c r="M211" i="13"/>
  <c r="K211" i="13"/>
  <c r="I211" i="13"/>
  <c r="G211" i="13"/>
  <c r="U210" i="13"/>
  <c r="T210" i="13"/>
  <c r="N210" i="13"/>
  <c r="O210" i="13" s="1"/>
  <c r="M210" i="13"/>
  <c r="K210" i="13"/>
  <c r="I210" i="13"/>
  <c r="G210" i="13"/>
  <c r="U209" i="13"/>
  <c r="T209" i="13"/>
  <c r="N209" i="13"/>
  <c r="O209" i="13" s="1"/>
  <c r="M209" i="13"/>
  <c r="K209" i="13"/>
  <c r="I209" i="13"/>
  <c r="G209" i="13"/>
  <c r="U208" i="13"/>
  <c r="T208" i="13"/>
  <c r="N208" i="13"/>
  <c r="O208" i="13" s="1"/>
  <c r="M208" i="13"/>
  <c r="K208" i="13"/>
  <c r="I208" i="13"/>
  <c r="G208" i="13"/>
  <c r="S205" i="13"/>
  <c r="R205" i="13"/>
  <c r="T205" i="13" s="1"/>
  <c r="Q205" i="13"/>
  <c r="P205" i="13"/>
  <c r="L205" i="13"/>
  <c r="J205" i="13"/>
  <c r="K205" i="13" s="1"/>
  <c r="H205" i="13"/>
  <c r="F205" i="13"/>
  <c r="N205" i="13" s="1"/>
  <c r="E205" i="13"/>
  <c r="D205" i="13"/>
  <c r="S204" i="13"/>
  <c r="R204" i="13"/>
  <c r="Q204" i="13"/>
  <c r="P204" i="13"/>
  <c r="L204" i="13"/>
  <c r="J204" i="13"/>
  <c r="H204" i="13"/>
  <c r="I204" i="13" s="1"/>
  <c r="F204" i="13"/>
  <c r="E204" i="13"/>
  <c r="D204" i="13"/>
  <c r="U203" i="13"/>
  <c r="T203" i="13"/>
  <c r="N203" i="13"/>
  <c r="O203" i="13" s="1"/>
  <c r="M203" i="13"/>
  <c r="K203" i="13"/>
  <c r="I203" i="13"/>
  <c r="G203" i="13"/>
  <c r="U202" i="13"/>
  <c r="T202" i="13"/>
  <c r="O202" i="13"/>
  <c r="N202" i="13"/>
  <c r="M202" i="13"/>
  <c r="K202" i="13"/>
  <c r="I202" i="13"/>
  <c r="G202" i="13"/>
  <c r="U201" i="13"/>
  <c r="T201" i="13"/>
  <c r="N201" i="13"/>
  <c r="O201" i="13" s="1"/>
  <c r="M201" i="13"/>
  <c r="K201" i="13"/>
  <c r="I201" i="13"/>
  <c r="G201" i="13"/>
  <c r="U200" i="13"/>
  <c r="T200" i="13"/>
  <c r="O200" i="13"/>
  <c r="N200" i="13"/>
  <c r="M200" i="13"/>
  <c r="K200" i="13"/>
  <c r="I200" i="13"/>
  <c r="G200" i="13"/>
  <c r="U199" i="13"/>
  <c r="T199" i="13"/>
  <c r="O199" i="13"/>
  <c r="N199" i="13"/>
  <c r="M199" i="13"/>
  <c r="K199" i="13"/>
  <c r="I199" i="13"/>
  <c r="G199" i="13"/>
  <c r="S198" i="13"/>
  <c r="T198" i="13" s="1"/>
  <c r="R198" i="13"/>
  <c r="Q198" i="13"/>
  <c r="P198" i="13"/>
  <c r="L198" i="13"/>
  <c r="U198" i="13" s="1"/>
  <c r="J198" i="13"/>
  <c r="H198" i="13"/>
  <c r="F198" i="13"/>
  <c r="E198" i="13"/>
  <c r="D198" i="13"/>
  <c r="I198" i="13" s="1"/>
  <c r="U197" i="13"/>
  <c r="T197" i="13"/>
  <c r="O197" i="13"/>
  <c r="N197" i="13"/>
  <c r="M197" i="13"/>
  <c r="K197" i="13"/>
  <c r="I197" i="13"/>
  <c r="G197" i="13"/>
  <c r="U196" i="13"/>
  <c r="T196" i="13"/>
  <c r="O196" i="13"/>
  <c r="N196" i="13"/>
  <c r="M196" i="13"/>
  <c r="K196" i="13"/>
  <c r="I196" i="13"/>
  <c r="G196" i="13"/>
  <c r="U195" i="13"/>
  <c r="T195" i="13"/>
  <c r="O195" i="13"/>
  <c r="N195" i="13"/>
  <c r="M195" i="13"/>
  <c r="K195" i="13"/>
  <c r="I195" i="13"/>
  <c r="G195" i="13"/>
  <c r="U194" i="13"/>
  <c r="T194" i="13"/>
  <c r="O194" i="13"/>
  <c r="N194" i="13"/>
  <c r="M194" i="13"/>
  <c r="K194" i="13"/>
  <c r="I194" i="13"/>
  <c r="G194" i="13"/>
  <c r="U193" i="13"/>
  <c r="T193" i="13"/>
  <c r="O193" i="13"/>
  <c r="N193" i="13"/>
  <c r="M193" i="13"/>
  <c r="K193" i="13"/>
  <c r="I193" i="13"/>
  <c r="G193" i="13"/>
  <c r="U192" i="13"/>
  <c r="T192" i="13"/>
  <c r="N192" i="13"/>
  <c r="O192" i="13" s="1"/>
  <c r="M192" i="13"/>
  <c r="K192" i="13"/>
  <c r="I192" i="13"/>
  <c r="G192" i="13"/>
  <c r="U191" i="13"/>
  <c r="S191" i="13"/>
  <c r="T191" i="13" s="1"/>
  <c r="R191" i="13"/>
  <c r="Q191" i="13"/>
  <c r="P191" i="13"/>
  <c r="L191" i="13"/>
  <c r="J191" i="13"/>
  <c r="H191" i="13"/>
  <c r="F191" i="13"/>
  <c r="E191" i="13"/>
  <c r="D191" i="13"/>
  <c r="G191" i="13" s="1"/>
  <c r="U190" i="13"/>
  <c r="T190" i="13"/>
  <c r="N190" i="13"/>
  <c r="O190" i="13" s="1"/>
  <c r="M190" i="13"/>
  <c r="K190" i="13"/>
  <c r="I190" i="13"/>
  <c r="G190" i="13"/>
  <c r="U189" i="13"/>
  <c r="T189" i="13"/>
  <c r="O189" i="13"/>
  <c r="N189" i="13"/>
  <c r="M189" i="13"/>
  <c r="K189" i="13"/>
  <c r="I189" i="13"/>
  <c r="G189" i="13"/>
  <c r="U188" i="13"/>
  <c r="T188" i="13"/>
  <c r="N188" i="13"/>
  <c r="O188" i="13" s="1"/>
  <c r="M188" i="13"/>
  <c r="K188" i="13"/>
  <c r="I188" i="13"/>
  <c r="G188" i="13"/>
  <c r="U187" i="13"/>
  <c r="T187" i="13"/>
  <c r="N187" i="13"/>
  <c r="O187" i="13" s="1"/>
  <c r="M187" i="13"/>
  <c r="K187" i="13"/>
  <c r="I187" i="13"/>
  <c r="G187" i="13"/>
  <c r="U186" i="13"/>
  <c r="T186" i="13"/>
  <c r="O186" i="13"/>
  <c r="N186" i="13"/>
  <c r="M186" i="13"/>
  <c r="K186" i="13"/>
  <c r="I186" i="13"/>
  <c r="G186" i="13"/>
  <c r="S185" i="13"/>
  <c r="R185" i="13"/>
  <c r="T185" i="13" s="1"/>
  <c r="Q185" i="13"/>
  <c r="P185" i="13"/>
  <c r="U185" i="13" s="1"/>
  <c r="L185" i="13"/>
  <c r="J185" i="13"/>
  <c r="I185" i="13"/>
  <c r="H185" i="13"/>
  <c r="F185" i="13"/>
  <c r="E185" i="13"/>
  <c r="M185" i="13" s="1"/>
  <c r="D185" i="13"/>
  <c r="G185" i="13" s="1"/>
  <c r="U184" i="13"/>
  <c r="T184" i="13"/>
  <c r="O184" i="13"/>
  <c r="N184" i="13"/>
  <c r="M184" i="13"/>
  <c r="K184" i="13"/>
  <c r="I184" i="13"/>
  <c r="G184" i="13"/>
  <c r="U183" i="13"/>
  <c r="T183" i="13"/>
  <c r="O183" i="13"/>
  <c r="N183" i="13"/>
  <c r="M183" i="13"/>
  <c r="K183" i="13"/>
  <c r="I183" i="13"/>
  <c r="G183" i="13"/>
  <c r="U182" i="13"/>
  <c r="T182" i="13"/>
  <c r="N182" i="13"/>
  <c r="O182" i="13" s="1"/>
  <c r="M182" i="13"/>
  <c r="K182" i="13"/>
  <c r="I182" i="13"/>
  <c r="G182" i="13"/>
  <c r="U181" i="13"/>
  <c r="T181" i="13"/>
  <c r="O181" i="13"/>
  <c r="N181" i="13"/>
  <c r="M181" i="13"/>
  <c r="K181" i="13"/>
  <c r="I181" i="13"/>
  <c r="G181" i="13"/>
  <c r="U180" i="13"/>
  <c r="T180" i="13"/>
  <c r="O180" i="13"/>
  <c r="N180" i="13"/>
  <c r="M180" i="13"/>
  <c r="K180" i="13"/>
  <c r="I180" i="13"/>
  <c r="G180" i="13"/>
  <c r="S179" i="13"/>
  <c r="R179" i="13"/>
  <c r="Q179" i="13"/>
  <c r="P179" i="13"/>
  <c r="L179" i="13"/>
  <c r="J179" i="13"/>
  <c r="K179" i="13" s="1"/>
  <c r="H179" i="13"/>
  <c r="F179" i="13"/>
  <c r="E179" i="13"/>
  <c r="D179" i="13"/>
  <c r="U178" i="13"/>
  <c r="T178" i="13"/>
  <c r="O178" i="13"/>
  <c r="N178" i="13"/>
  <c r="M178" i="13"/>
  <c r="K178" i="13"/>
  <c r="I178" i="13"/>
  <c r="G178" i="13"/>
  <c r="U177" i="13"/>
  <c r="T177" i="13"/>
  <c r="O177" i="13"/>
  <c r="N177" i="13"/>
  <c r="M177" i="13"/>
  <c r="K177" i="13"/>
  <c r="I177" i="13"/>
  <c r="G177" i="13"/>
  <c r="U176" i="13"/>
  <c r="T176" i="13"/>
  <c r="O176" i="13"/>
  <c r="N176" i="13"/>
  <c r="M176" i="13"/>
  <c r="K176" i="13"/>
  <c r="I176" i="13"/>
  <c r="G176" i="13"/>
  <c r="U175" i="13"/>
  <c r="T175" i="13"/>
  <c r="N175" i="13"/>
  <c r="O175" i="13" s="1"/>
  <c r="M175" i="13"/>
  <c r="K175" i="13"/>
  <c r="I175" i="13"/>
  <c r="G175" i="13"/>
  <c r="U174" i="13"/>
  <c r="T174" i="13"/>
  <c r="O174" i="13"/>
  <c r="N174" i="13"/>
  <c r="M174" i="13"/>
  <c r="K174" i="13"/>
  <c r="I174" i="13"/>
  <c r="G174" i="13"/>
  <c r="U173" i="13"/>
  <c r="T173" i="13"/>
  <c r="O173" i="13"/>
  <c r="N173" i="13"/>
  <c r="M173" i="13"/>
  <c r="K173" i="13"/>
  <c r="I173" i="13"/>
  <c r="G173" i="13"/>
  <c r="S170" i="13"/>
  <c r="T170" i="13" s="1"/>
  <c r="R170" i="13"/>
  <c r="Q170" i="13"/>
  <c r="P170" i="13"/>
  <c r="U170" i="13" s="1"/>
  <c r="L170" i="13"/>
  <c r="J170" i="13"/>
  <c r="H170" i="13"/>
  <c r="F170" i="13"/>
  <c r="E170" i="13"/>
  <c r="D170" i="13"/>
  <c r="I170" i="13" s="1"/>
  <c r="S169" i="13"/>
  <c r="R169" i="13"/>
  <c r="T169" i="13" s="1"/>
  <c r="Q169" i="13"/>
  <c r="P169" i="13"/>
  <c r="L169" i="13"/>
  <c r="J169" i="13"/>
  <c r="H169" i="13"/>
  <c r="G169" i="13"/>
  <c r="F169" i="13"/>
  <c r="E169" i="13"/>
  <c r="K169" i="13" s="1"/>
  <c r="D169" i="13"/>
  <c r="U168" i="13"/>
  <c r="T168" i="13"/>
  <c r="N168" i="13"/>
  <c r="O168" i="13" s="1"/>
  <c r="M168" i="13"/>
  <c r="K168" i="13"/>
  <c r="I168" i="13"/>
  <c r="G168" i="13"/>
  <c r="U167" i="13"/>
  <c r="T167" i="13"/>
  <c r="O167" i="13"/>
  <c r="N167" i="13"/>
  <c r="M167" i="13"/>
  <c r="K167" i="13"/>
  <c r="I167" i="13"/>
  <c r="G167" i="13"/>
  <c r="U166" i="13"/>
  <c r="T166" i="13"/>
  <c r="N166" i="13"/>
  <c r="O166" i="13" s="1"/>
  <c r="M166" i="13"/>
  <c r="K166" i="13"/>
  <c r="I166" i="13"/>
  <c r="G166" i="13"/>
  <c r="U165" i="13"/>
  <c r="T165" i="13"/>
  <c r="O165" i="13"/>
  <c r="N165" i="13"/>
  <c r="M165" i="13"/>
  <c r="K165" i="13"/>
  <c r="I165" i="13"/>
  <c r="G165" i="13"/>
  <c r="U164" i="13"/>
  <c r="T164" i="13"/>
  <c r="O164" i="13"/>
  <c r="N164" i="13"/>
  <c r="M164" i="13"/>
  <c r="K164" i="13"/>
  <c r="I164" i="13"/>
  <c r="G164" i="13"/>
  <c r="S163" i="13"/>
  <c r="R163" i="13"/>
  <c r="Q163" i="13"/>
  <c r="P163" i="13"/>
  <c r="U163" i="13" s="1"/>
  <c r="L163" i="13"/>
  <c r="J163" i="13"/>
  <c r="H163" i="13"/>
  <c r="F163" i="13"/>
  <c r="N163" i="13" s="1"/>
  <c r="O163" i="13" s="1"/>
  <c r="E163" i="13"/>
  <c r="M163" i="13" s="1"/>
  <c r="D163" i="13"/>
  <c r="U162" i="13"/>
  <c r="T162" i="13"/>
  <c r="N162" i="13"/>
  <c r="O162" i="13" s="1"/>
  <c r="M162" i="13"/>
  <c r="K162" i="13"/>
  <c r="I162" i="13"/>
  <c r="G162" i="13"/>
  <c r="U161" i="13"/>
  <c r="T161" i="13"/>
  <c r="O161" i="13"/>
  <c r="N161" i="13"/>
  <c r="M161" i="13"/>
  <c r="K161" i="13"/>
  <c r="I161" i="13"/>
  <c r="G161" i="13"/>
  <c r="U160" i="13"/>
  <c r="T160" i="13"/>
  <c r="O160" i="13"/>
  <c r="N160" i="13"/>
  <c r="M160" i="13"/>
  <c r="K160" i="13"/>
  <c r="I160" i="13"/>
  <c r="G160" i="13"/>
  <c r="U159" i="13"/>
  <c r="T159" i="13"/>
  <c r="O159" i="13"/>
  <c r="N159" i="13"/>
  <c r="M159" i="13"/>
  <c r="K159" i="13"/>
  <c r="I159" i="13"/>
  <c r="G159" i="13"/>
  <c r="U158" i="13"/>
  <c r="T158" i="13"/>
  <c r="O158" i="13"/>
  <c r="N158" i="13"/>
  <c r="M158" i="13"/>
  <c r="K158" i="13"/>
  <c r="I158" i="13"/>
  <c r="G158" i="13"/>
  <c r="S157" i="13"/>
  <c r="R157" i="13"/>
  <c r="T157" i="13" s="1"/>
  <c r="Q157" i="13"/>
  <c r="P157" i="13"/>
  <c r="L157" i="13"/>
  <c r="J157" i="13"/>
  <c r="K157" i="13" s="1"/>
  <c r="H157" i="13"/>
  <c r="F157" i="13"/>
  <c r="E157" i="13"/>
  <c r="D157" i="13"/>
  <c r="U156" i="13"/>
  <c r="T156" i="13"/>
  <c r="O156" i="13"/>
  <c r="N156" i="13"/>
  <c r="M156" i="13"/>
  <c r="K156" i="13"/>
  <c r="I156" i="13"/>
  <c r="G156" i="13"/>
  <c r="U155" i="13"/>
  <c r="T155" i="13"/>
  <c r="O155" i="13"/>
  <c r="N155" i="13"/>
  <c r="M155" i="13"/>
  <c r="K155" i="13"/>
  <c r="I155" i="13"/>
  <c r="G155" i="13"/>
  <c r="U154" i="13"/>
  <c r="T154" i="13"/>
  <c r="O154" i="13"/>
  <c r="N154" i="13"/>
  <c r="M154" i="13"/>
  <c r="K154" i="13"/>
  <c r="I154" i="13"/>
  <c r="G154" i="13"/>
  <c r="U153" i="13"/>
  <c r="T153" i="13"/>
  <c r="O153" i="13"/>
  <c r="N153" i="13"/>
  <c r="M153" i="13"/>
  <c r="K153" i="13"/>
  <c r="I153" i="13"/>
  <c r="G153" i="13"/>
  <c r="U152" i="13"/>
  <c r="T152" i="13"/>
  <c r="N152" i="13"/>
  <c r="O152" i="13" s="1"/>
  <c r="M152" i="13"/>
  <c r="K152" i="13"/>
  <c r="I152" i="13"/>
  <c r="G152" i="13"/>
  <c r="U151" i="13"/>
  <c r="T151" i="13"/>
  <c r="N151" i="13"/>
  <c r="O151" i="13" s="1"/>
  <c r="M151" i="13"/>
  <c r="K151" i="13"/>
  <c r="I151" i="13"/>
  <c r="G151" i="13"/>
  <c r="S150" i="13"/>
  <c r="R150" i="13"/>
  <c r="Q150" i="13"/>
  <c r="P150" i="13"/>
  <c r="U150" i="13" s="1"/>
  <c r="L150" i="13"/>
  <c r="J150" i="13"/>
  <c r="H150" i="13"/>
  <c r="F150" i="13"/>
  <c r="E150" i="13"/>
  <c r="D150" i="13"/>
  <c r="I150" i="13" s="1"/>
  <c r="U149" i="13"/>
  <c r="T149" i="13"/>
  <c r="N149" i="13"/>
  <c r="O149" i="13" s="1"/>
  <c r="M149" i="13"/>
  <c r="K149" i="13"/>
  <c r="I149" i="13"/>
  <c r="G149" i="13"/>
  <c r="U148" i="13"/>
  <c r="T148" i="13"/>
  <c r="O148" i="13"/>
  <c r="N148" i="13"/>
  <c r="M148" i="13"/>
  <c r="K148" i="13"/>
  <c r="I148" i="13"/>
  <c r="G148" i="13"/>
  <c r="U147" i="13"/>
  <c r="T147" i="13"/>
  <c r="O147" i="13"/>
  <c r="N147" i="13"/>
  <c r="M147" i="13"/>
  <c r="K147" i="13"/>
  <c r="I147" i="13"/>
  <c r="G147" i="13"/>
  <c r="U146" i="13"/>
  <c r="T146" i="13"/>
  <c r="O146" i="13"/>
  <c r="N146" i="13"/>
  <c r="M146" i="13"/>
  <c r="K146" i="13"/>
  <c r="I146" i="13"/>
  <c r="G146" i="13"/>
  <c r="U145" i="13"/>
  <c r="T145" i="13"/>
  <c r="O145" i="13"/>
  <c r="N145" i="13"/>
  <c r="M145" i="13"/>
  <c r="K145" i="13"/>
  <c r="I145" i="13"/>
  <c r="G145" i="13"/>
  <c r="U144" i="13"/>
  <c r="S144" i="13"/>
  <c r="R144" i="13"/>
  <c r="Q144" i="13"/>
  <c r="P144" i="13"/>
  <c r="M144" i="13"/>
  <c r="L144" i="13"/>
  <c r="J144" i="13"/>
  <c r="I144" i="13"/>
  <c r="H144" i="13"/>
  <c r="F144" i="13"/>
  <c r="G144" i="13" s="1"/>
  <c r="E144" i="13"/>
  <c r="K144" i="13" s="1"/>
  <c r="D144" i="13"/>
  <c r="U143" i="13"/>
  <c r="T143" i="13"/>
  <c r="O143" i="13"/>
  <c r="N143" i="13"/>
  <c r="M143" i="13"/>
  <c r="K143" i="13"/>
  <c r="I143" i="13"/>
  <c r="G143" i="13"/>
  <c r="U142" i="13"/>
  <c r="T142" i="13"/>
  <c r="O142" i="13"/>
  <c r="N142" i="13"/>
  <c r="M142" i="13"/>
  <c r="K142" i="13"/>
  <c r="I142" i="13"/>
  <c r="G142" i="13"/>
  <c r="U141" i="13"/>
  <c r="T141" i="13"/>
  <c r="N141" i="13"/>
  <c r="O141" i="13" s="1"/>
  <c r="M141" i="13"/>
  <c r="K141" i="13"/>
  <c r="I141" i="13"/>
  <c r="G141" i="13"/>
  <c r="U140" i="13"/>
  <c r="T140" i="13"/>
  <c r="N140" i="13"/>
  <c r="O140" i="13" s="1"/>
  <c r="M140" i="13"/>
  <c r="K140" i="13"/>
  <c r="I140" i="13"/>
  <c r="G140" i="13"/>
  <c r="U139" i="13"/>
  <c r="T139" i="13"/>
  <c r="O139" i="13"/>
  <c r="N139" i="13"/>
  <c r="M139" i="13"/>
  <c r="K139" i="13"/>
  <c r="I139" i="13"/>
  <c r="G139" i="13"/>
  <c r="U138" i="13"/>
  <c r="T138" i="13"/>
  <c r="O138" i="13"/>
  <c r="N138" i="13"/>
  <c r="M138" i="13"/>
  <c r="K138" i="13"/>
  <c r="I138" i="13"/>
  <c r="G138" i="13"/>
  <c r="S137" i="13"/>
  <c r="R137" i="13"/>
  <c r="T137" i="13" s="1"/>
  <c r="Q137" i="13"/>
  <c r="P137" i="13"/>
  <c r="L137" i="13"/>
  <c r="J137" i="13"/>
  <c r="K137" i="13" s="1"/>
  <c r="I137" i="13"/>
  <c r="H137" i="13"/>
  <c r="G137" i="13"/>
  <c r="F137" i="13"/>
  <c r="E137" i="13"/>
  <c r="D137" i="13"/>
  <c r="U136" i="13"/>
  <c r="T136" i="13"/>
  <c r="N136" i="13"/>
  <c r="O136" i="13" s="1"/>
  <c r="M136" i="13"/>
  <c r="K136" i="13"/>
  <c r="I136" i="13"/>
  <c r="G136" i="13"/>
  <c r="U135" i="13"/>
  <c r="T135" i="13"/>
  <c r="O135" i="13"/>
  <c r="N135" i="13"/>
  <c r="M135" i="13"/>
  <c r="K135" i="13"/>
  <c r="I135" i="13"/>
  <c r="G135" i="13"/>
  <c r="U134" i="13"/>
  <c r="T134" i="13"/>
  <c r="O134" i="13"/>
  <c r="N134" i="13"/>
  <c r="M134" i="13"/>
  <c r="K134" i="13"/>
  <c r="I134" i="13"/>
  <c r="G134" i="13"/>
  <c r="U133" i="13"/>
  <c r="T133" i="13"/>
  <c r="O133" i="13"/>
  <c r="N133" i="13"/>
  <c r="M133" i="13"/>
  <c r="K133" i="13"/>
  <c r="I133" i="13"/>
  <c r="G133" i="13"/>
  <c r="S132" i="13"/>
  <c r="R132" i="13"/>
  <c r="T132" i="13" s="1"/>
  <c r="Q132" i="13"/>
  <c r="P132" i="13"/>
  <c r="U132" i="13" s="1"/>
  <c r="L132" i="13"/>
  <c r="J132" i="13"/>
  <c r="K132" i="13" s="1"/>
  <c r="H132" i="13"/>
  <c r="F132" i="13"/>
  <c r="E132" i="13"/>
  <c r="D132" i="13"/>
  <c r="G132" i="13" s="1"/>
  <c r="U131" i="13"/>
  <c r="T131" i="13"/>
  <c r="O131" i="13"/>
  <c r="N131" i="13"/>
  <c r="M131" i="13"/>
  <c r="K131" i="13"/>
  <c r="I131" i="13"/>
  <c r="G131" i="13"/>
  <c r="U130" i="13"/>
  <c r="T130" i="13"/>
  <c r="O130" i="13"/>
  <c r="N130" i="13"/>
  <c r="M130" i="13"/>
  <c r="K130" i="13"/>
  <c r="I130" i="13"/>
  <c r="G130" i="13"/>
  <c r="U129" i="13"/>
  <c r="T129" i="13"/>
  <c r="O129" i="13"/>
  <c r="N129" i="13"/>
  <c r="M129" i="13"/>
  <c r="K129" i="13"/>
  <c r="I129" i="13"/>
  <c r="G129" i="13"/>
  <c r="U128" i="13"/>
  <c r="T128" i="13"/>
  <c r="O128" i="13"/>
  <c r="N128" i="13"/>
  <c r="M128" i="13"/>
  <c r="K128" i="13"/>
  <c r="I128" i="13"/>
  <c r="G128" i="13"/>
  <c r="U127" i="13"/>
  <c r="T127" i="13"/>
  <c r="O127" i="13"/>
  <c r="N127" i="13"/>
  <c r="M127" i="13"/>
  <c r="K127" i="13"/>
  <c r="I127" i="13"/>
  <c r="G127" i="13"/>
  <c r="S126" i="13"/>
  <c r="T126" i="13" s="1"/>
  <c r="R126" i="13"/>
  <c r="Q126" i="13"/>
  <c r="P126" i="13"/>
  <c r="L126" i="13"/>
  <c r="J126" i="13"/>
  <c r="H126" i="13"/>
  <c r="G126" i="13"/>
  <c r="F126" i="13"/>
  <c r="E126" i="13"/>
  <c r="D126" i="13"/>
  <c r="U125" i="13"/>
  <c r="T125" i="13"/>
  <c r="O125" i="13"/>
  <c r="N125" i="13"/>
  <c r="M125" i="13"/>
  <c r="K125" i="13"/>
  <c r="I125" i="13"/>
  <c r="G125" i="13"/>
  <c r="U124" i="13"/>
  <c r="T124" i="13"/>
  <c r="O124" i="13"/>
  <c r="N124" i="13"/>
  <c r="M124" i="13"/>
  <c r="K124" i="13"/>
  <c r="I124" i="13"/>
  <c r="G124" i="13"/>
  <c r="U123" i="13"/>
  <c r="T123" i="13"/>
  <c r="O123" i="13"/>
  <c r="N123" i="13"/>
  <c r="M123" i="13"/>
  <c r="K123" i="13"/>
  <c r="I123" i="13"/>
  <c r="G123" i="13"/>
  <c r="U122" i="13"/>
  <c r="T122" i="13"/>
  <c r="O122" i="13"/>
  <c r="N122" i="13"/>
  <c r="M122" i="13"/>
  <c r="K122" i="13"/>
  <c r="I122" i="13"/>
  <c r="G122" i="13"/>
  <c r="T121" i="13"/>
  <c r="S121" i="13"/>
  <c r="R121" i="13"/>
  <c r="Q121" i="13"/>
  <c r="P121" i="13"/>
  <c r="L121" i="13"/>
  <c r="J121" i="13"/>
  <c r="H121" i="13"/>
  <c r="I121" i="13" s="1"/>
  <c r="F121" i="13"/>
  <c r="E121" i="13"/>
  <c r="D121" i="13"/>
  <c r="G121" i="13" s="1"/>
  <c r="U120" i="13"/>
  <c r="T120" i="13"/>
  <c r="N120" i="13"/>
  <c r="O120" i="13" s="1"/>
  <c r="M120" i="13"/>
  <c r="K120" i="13"/>
  <c r="I120" i="13"/>
  <c r="G120" i="13"/>
  <c r="U119" i="13"/>
  <c r="T119" i="13"/>
  <c r="O119" i="13"/>
  <c r="N119" i="13"/>
  <c r="M119" i="13"/>
  <c r="K119" i="13"/>
  <c r="I119" i="13"/>
  <c r="G119" i="13"/>
  <c r="U118" i="13"/>
  <c r="T118" i="13"/>
  <c r="O118" i="13"/>
  <c r="N118" i="13"/>
  <c r="M118" i="13"/>
  <c r="K118" i="13"/>
  <c r="I118" i="13"/>
  <c r="G118" i="13"/>
  <c r="U117" i="13"/>
  <c r="T117" i="13"/>
  <c r="O117" i="13"/>
  <c r="N117" i="13"/>
  <c r="M117" i="13"/>
  <c r="K117" i="13"/>
  <c r="I117" i="13"/>
  <c r="G117" i="13"/>
  <c r="U116" i="13"/>
  <c r="T116" i="13"/>
  <c r="O116" i="13"/>
  <c r="N116" i="13"/>
  <c r="M116" i="13"/>
  <c r="K116" i="13"/>
  <c r="I116" i="13"/>
  <c r="G116" i="13"/>
  <c r="U115" i="13"/>
  <c r="T115" i="13"/>
  <c r="O115" i="13"/>
  <c r="N115" i="13"/>
  <c r="M115" i="13"/>
  <c r="K115" i="13"/>
  <c r="I115" i="13"/>
  <c r="G115" i="13"/>
  <c r="U114" i="13"/>
  <c r="T114" i="13"/>
  <c r="O114" i="13"/>
  <c r="N114" i="13"/>
  <c r="M114" i="13"/>
  <c r="K114" i="13"/>
  <c r="I114" i="13"/>
  <c r="G114" i="13"/>
  <c r="U113" i="13"/>
  <c r="T113" i="13"/>
  <c r="N113" i="13"/>
  <c r="O113" i="13" s="1"/>
  <c r="M113" i="13"/>
  <c r="K113" i="13"/>
  <c r="I113" i="13"/>
  <c r="G113" i="13"/>
  <c r="S112" i="13"/>
  <c r="R112" i="13"/>
  <c r="T112" i="13" s="1"/>
  <c r="Q112" i="13"/>
  <c r="P112" i="13"/>
  <c r="U112" i="13" s="1"/>
  <c r="L112" i="13"/>
  <c r="K112" i="13"/>
  <c r="J112" i="13"/>
  <c r="I112" i="13"/>
  <c r="H112" i="13"/>
  <c r="F112" i="13"/>
  <c r="G112" i="13" s="1"/>
  <c r="E112" i="13"/>
  <c r="M112" i="13" s="1"/>
  <c r="D112" i="13"/>
  <c r="U111" i="13"/>
  <c r="T111" i="13"/>
  <c r="O111" i="13"/>
  <c r="N111" i="13"/>
  <c r="M111" i="13"/>
  <c r="K111" i="13"/>
  <c r="I111" i="13"/>
  <c r="G111" i="13"/>
  <c r="U110" i="13"/>
  <c r="T110" i="13"/>
  <c r="O110" i="13"/>
  <c r="N110" i="13"/>
  <c r="M110" i="13"/>
  <c r="K110" i="13"/>
  <c r="I110" i="13"/>
  <c r="G110" i="13"/>
  <c r="U109" i="13"/>
  <c r="T109" i="13"/>
  <c r="O109" i="13"/>
  <c r="N109" i="13"/>
  <c r="M109" i="13"/>
  <c r="K109" i="13"/>
  <c r="I109" i="13"/>
  <c r="G109" i="13"/>
  <c r="U108" i="13"/>
  <c r="T108" i="13"/>
  <c r="O108" i="13"/>
  <c r="N108" i="13"/>
  <c r="M108" i="13"/>
  <c r="K108" i="13"/>
  <c r="I108" i="13"/>
  <c r="G108" i="13"/>
  <c r="U107" i="13"/>
  <c r="T107" i="13"/>
  <c r="O107" i="13"/>
  <c r="N107" i="13"/>
  <c r="M107" i="13"/>
  <c r="K107" i="13"/>
  <c r="I107" i="13"/>
  <c r="G107" i="13"/>
  <c r="S106" i="13"/>
  <c r="R106" i="13"/>
  <c r="T106" i="13" s="1"/>
  <c r="Q106" i="13"/>
  <c r="P106" i="13"/>
  <c r="L106" i="13"/>
  <c r="J106" i="13"/>
  <c r="K106" i="13" s="1"/>
  <c r="H106" i="13"/>
  <c r="F106" i="13"/>
  <c r="E106" i="13"/>
  <c r="D106" i="13"/>
  <c r="U105" i="13"/>
  <c r="T105" i="13"/>
  <c r="N105" i="13"/>
  <c r="O105" i="13" s="1"/>
  <c r="M105" i="13"/>
  <c r="K105" i="13"/>
  <c r="I105" i="13"/>
  <c r="G105" i="13"/>
  <c r="U102" i="13"/>
  <c r="S102" i="13"/>
  <c r="R102" i="13"/>
  <c r="Q102" i="13"/>
  <c r="P102" i="13"/>
  <c r="L102" i="13"/>
  <c r="J102" i="13"/>
  <c r="H102" i="13"/>
  <c r="F102" i="13"/>
  <c r="E102" i="13"/>
  <c r="D102" i="13"/>
  <c r="U101" i="13"/>
  <c r="S101" i="13"/>
  <c r="R101" i="13"/>
  <c r="Q101" i="13"/>
  <c r="P101" i="13"/>
  <c r="M101" i="13"/>
  <c r="L101" i="13"/>
  <c r="J101" i="13"/>
  <c r="I101" i="13"/>
  <c r="H101" i="13"/>
  <c r="F101" i="13"/>
  <c r="E101" i="13"/>
  <c r="D101" i="13"/>
  <c r="U100" i="13"/>
  <c r="T100" i="13"/>
  <c r="O100" i="13"/>
  <c r="N100" i="13"/>
  <c r="M100" i="13"/>
  <c r="K100" i="13"/>
  <c r="I100" i="13"/>
  <c r="G100" i="13"/>
  <c r="U99" i="13"/>
  <c r="T99" i="13"/>
  <c r="N99" i="13"/>
  <c r="O99" i="13" s="1"/>
  <c r="M99" i="13"/>
  <c r="K99" i="13"/>
  <c r="I99" i="13"/>
  <c r="G99" i="13"/>
  <c r="U98" i="13"/>
  <c r="T98" i="13"/>
  <c r="O98" i="13"/>
  <c r="N98" i="13"/>
  <c r="M98" i="13"/>
  <c r="K98" i="13"/>
  <c r="I98" i="13"/>
  <c r="G98" i="13"/>
  <c r="U97" i="13"/>
  <c r="T97" i="13"/>
  <c r="O97" i="13"/>
  <c r="N97" i="13"/>
  <c r="M97" i="13"/>
  <c r="K97" i="13"/>
  <c r="I97" i="13"/>
  <c r="G97" i="13"/>
  <c r="S96" i="13"/>
  <c r="R96" i="13"/>
  <c r="Q96" i="13"/>
  <c r="P96" i="13"/>
  <c r="L96" i="13"/>
  <c r="J96" i="13"/>
  <c r="H96" i="13"/>
  <c r="G96" i="13"/>
  <c r="F96" i="13"/>
  <c r="E96" i="13"/>
  <c r="D96" i="13"/>
  <c r="U95" i="13"/>
  <c r="T95" i="13"/>
  <c r="O95" i="13"/>
  <c r="N95" i="13"/>
  <c r="M95" i="13"/>
  <c r="K95" i="13"/>
  <c r="I95" i="13"/>
  <c r="G95" i="13"/>
  <c r="U94" i="13"/>
  <c r="T94" i="13"/>
  <c r="N94" i="13"/>
  <c r="O94" i="13" s="1"/>
  <c r="M94" i="13"/>
  <c r="K94" i="13"/>
  <c r="I94" i="13"/>
  <c r="G94" i="13"/>
  <c r="U93" i="13"/>
  <c r="T93" i="13"/>
  <c r="O93" i="13"/>
  <c r="N93" i="13"/>
  <c r="M93" i="13"/>
  <c r="K93" i="13"/>
  <c r="I93" i="13"/>
  <c r="G93" i="13"/>
  <c r="U92" i="13"/>
  <c r="T92" i="13"/>
  <c r="O92" i="13"/>
  <c r="N92" i="13"/>
  <c r="M92" i="13"/>
  <c r="K92" i="13"/>
  <c r="I92" i="13"/>
  <c r="G92" i="13"/>
  <c r="S91" i="13"/>
  <c r="T91" i="13" s="1"/>
  <c r="R91" i="13"/>
  <c r="Q91" i="13"/>
  <c r="P91" i="13"/>
  <c r="L91" i="13"/>
  <c r="J91" i="13"/>
  <c r="I91" i="13"/>
  <c r="H91" i="13"/>
  <c r="F91" i="13"/>
  <c r="E91" i="13"/>
  <c r="K91" i="13" s="1"/>
  <c r="D91" i="13"/>
  <c r="U90" i="13"/>
  <c r="T90" i="13"/>
  <c r="N90" i="13"/>
  <c r="O90" i="13" s="1"/>
  <c r="M90" i="13"/>
  <c r="K90" i="13"/>
  <c r="I90" i="13"/>
  <c r="G90" i="13"/>
  <c r="U89" i="13"/>
  <c r="T89" i="13"/>
  <c r="O89" i="13"/>
  <c r="N89" i="13"/>
  <c r="M89" i="13"/>
  <c r="K89" i="13"/>
  <c r="I89" i="13"/>
  <c r="G89" i="13"/>
  <c r="U88" i="13"/>
  <c r="T88" i="13"/>
  <c r="O88" i="13"/>
  <c r="N88" i="13"/>
  <c r="M88" i="13"/>
  <c r="K88" i="13"/>
  <c r="I88" i="13"/>
  <c r="G88" i="13"/>
  <c r="S85" i="13"/>
  <c r="R85" i="13"/>
  <c r="T85" i="13" s="1"/>
  <c r="Q85" i="13"/>
  <c r="P85" i="13"/>
  <c r="U85" i="13" s="1"/>
  <c r="L85" i="13"/>
  <c r="J85" i="13"/>
  <c r="H85" i="13"/>
  <c r="F85" i="13"/>
  <c r="E85" i="13"/>
  <c r="K85" i="13" s="1"/>
  <c r="D85" i="13"/>
  <c r="U84" i="13"/>
  <c r="S84" i="13"/>
  <c r="R84" i="13"/>
  <c r="Q84" i="13"/>
  <c r="P84" i="13"/>
  <c r="L84" i="13"/>
  <c r="J84" i="13"/>
  <c r="I84" i="13"/>
  <c r="H84" i="13"/>
  <c r="F84" i="13"/>
  <c r="N84" i="13" s="1"/>
  <c r="O84" i="13" s="1"/>
  <c r="E84" i="13"/>
  <c r="M84" i="13" s="1"/>
  <c r="D84" i="13"/>
  <c r="U83" i="13"/>
  <c r="T83" i="13"/>
  <c r="O83" i="13"/>
  <c r="N83" i="13"/>
  <c r="M83" i="13"/>
  <c r="K83" i="13"/>
  <c r="I83" i="13"/>
  <c r="G83" i="13"/>
  <c r="U82" i="13"/>
  <c r="T82" i="13"/>
  <c r="N82" i="13"/>
  <c r="O82" i="13" s="1"/>
  <c r="M82" i="13"/>
  <c r="K82" i="13"/>
  <c r="I82" i="13"/>
  <c r="G82" i="13"/>
  <c r="U81" i="13"/>
  <c r="T81" i="13"/>
  <c r="N81" i="13"/>
  <c r="O81" i="13" s="1"/>
  <c r="M81" i="13"/>
  <c r="K81" i="13"/>
  <c r="I81" i="13"/>
  <c r="G81" i="13"/>
  <c r="U80" i="13"/>
  <c r="T80" i="13"/>
  <c r="N80" i="13"/>
  <c r="O80" i="13" s="1"/>
  <c r="M80" i="13"/>
  <c r="K80" i="13"/>
  <c r="I80" i="13"/>
  <c r="G80" i="13"/>
  <c r="U79" i="13"/>
  <c r="T79" i="13"/>
  <c r="N79" i="13"/>
  <c r="O79" i="13" s="1"/>
  <c r="M79" i="13"/>
  <c r="K79" i="13"/>
  <c r="I79" i="13"/>
  <c r="G79" i="13"/>
  <c r="S78" i="13"/>
  <c r="R78" i="13"/>
  <c r="Q78" i="13"/>
  <c r="P78" i="13"/>
  <c r="U78" i="13" s="1"/>
  <c r="L78" i="13"/>
  <c r="K78" i="13"/>
  <c r="J78" i="13"/>
  <c r="I78" i="13"/>
  <c r="H78" i="13"/>
  <c r="F78" i="13"/>
  <c r="E78" i="13"/>
  <c r="D78" i="13"/>
  <c r="G78" i="13" s="1"/>
  <c r="U77" i="13"/>
  <c r="T77" i="13"/>
  <c r="O77" i="13"/>
  <c r="N77" i="13"/>
  <c r="M77" i="13"/>
  <c r="K77" i="13"/>
  <c r="I77" i="13"/>
  <c r="G77" i="13"/>
  <c r="U76" i="13"/>
  <c r="T76" i="13"/>
  <c r="N76" i="13"/>
  <c r="O76" i="13" s="1"/>
  <c r="M76" i="13"/>
  <c r="K76" i="13"/>
  <c r="I76" i="13"/>
  <c r="G76" i="13"/>
  <c r="U75" i="13"/>
  <c r="T75" i="13"/>
  <c r="O75" i="13"/>
  <c r="N75" i="13"/>
  <c r="M75" i="13"/>
  <c r="K75" i="13"/>
  <c r="I75" i="13"/>
  <c r="G75" i="13"/>
  <c r="U74" i="13"/>
  <c r="T74" i="13"/>
  <c r="O74" i="13"/>
  <c r="N74" i="13"/>
  <c r="M74" i="13"/>
  <c r="K74" i="13"/>
  <c r="I74" i="13"/>
  <c r="G74" i="13"/>
  <c r="U73" i="13"/>
  <c r="T73" i="13"/>
  <c r="N73" i="13"/>
  <c r="O73" i="13" s="1"/>
  <c r="M73" i="13"/>
  <c r="K73" i="13"/>
  <c r="I73" i="13"/>
  <c r="G73" i="13"/>
  <c r="U72" i="13"/>
  <c r="T72" i="13"/>
  <c r="N72" i="13"/>
  <c r="O72" i="13" s="1"/>
  <c r="M72" i="13"/>
  <c r="K72" i="13"/>
  <c r="I72" i="13"/>
  <c r="G72" i="13"/>
  <c r="U71" i="13"/>
  <c r="T71" i="13"/>
  <c r="N71" i="13"/>
  <c r="O71" i="13" s="1"/>
  <c r="M71" i="13"/>
  <c r="K71" i="13"/>
  <c r="I71" i="13"/>
  <c r="G71" i="13"/>
  <c r="S70" i="13"/>
  <c r="R70" i="13"/>
  <c r="T70" i="13" s="1"/>
  <c r="Q70" i="13"/>
  <c r="P70" i="13"/>
  <c r="U70" i="13" s="1"/>
  <c r="L70" i="13"/>
  <c r="J70" i="13"/>
  <c r="H70" i="13"/>
  <c r="F70" i="13"/>
  <c r="G70" i="13" s="1"/>
  <c r="E70" i="13"/>
  <c r="K70" i="13" s="1"/>
  <c r="D70" i="13"/>
  <c r="I70" i="13" s="1"/>
  <c r="U69" i="13"/>
  <c r="T69" i="13"/>
  <c r="O69" i="13"/>
  <c r="N69" i="13"/>
  <c r="M69" i="13"/>
  <c r="K69" i="13"/>
  <c r="I69" i="13"/>
  <c r="G69" i="13"/>
  <c r="U68" i="13"/>
  <c r="T68" i="13"/>
  <c r="O68" i="13"/>
  <c r="N68" i="13"/>
  <c r="M68" i="13"/>
  <c r="K68" i="13"/>
  <c r="I68" i="13"/>
  <c r="G68" i="13"/>
  <c r="U67" i="13"/>
  <c r="T67" i="13"/>
  <c r="N67" i="13"/>
  <c r="O67" i="13" s="1"/>
  <c r="M67" i="13"/>
  <c r="K67" i="13"/>
  <c r="I67" i="13"/>
  <c r="G67" i="13"/>
  <c r="U66" i="13"/>
  <c r="T66" i="13"/>
  <c r="N66" i="13"/>
  <c r="O66" i="13" s="1"/>
  <c r="M66" i="13"/>
  <c r="K66" i="13"/>
  <c r="I66" i="13"/>
  <c r="G66" i="13"/>
  <c r="U65" i="13"/>
  <c r="T65" i="13"/>
  <c r="O65" i="13"/>
  <c r="N65" i="13"/>
  <c r="M65" i="13"/>
  <c r="K65" i="13"/>
  <c r="I65" i="13"/>
  <c r="G65" i="13"/>
  <c r="U64" i="13"/>
  <c r="T64" i="13"/>
  <c r="O64" i="13"/>
  <c r="N64" i="13"/>
  <c r="M64" i="13"/>
  <c r="K64" i="13"/>
  <c r="I64" i="13"/>
  <c r="G64" i="13"/>
  <c r="U63" i="13"/>
  <c r="T63" i="13"/>
  <c r="S63" i="13"/>
  <c r="R63" i="13"/>
  <c r="Q63" i="13"/>
  <c r="P63" i="13"/>
  <c r="L63" i="13"/>
  <c r="J63" i="13"/>
  <c r="H63" i="13"/>
  <c r="G63" i="13"/>
  <c r="F63" i="13"/>
  <c r="E63" i="13"/>
  <c r="D63" i="13"/>
  <c r="U62" i="13"/>
  <c r="T62" i="13"/>
  <c r="O62" i="13"/>
  <c r="N62" i="13"/>
  <c r="M62" i="13"/>
  <c r="K62" i="13"/>
  <c r="I62" i="13"/>
  <c r="G62" i="13"/>
  <c r="U61" i="13"/>
  <c r="T61" i="13"/>
  <c r="O61" i="13"/>
  <c r="N61" i="13"/>
  <c r="M61" i="13"/>
  <c r="K61" i="13"/>
  <c r="I61" i="13"/>
  <c r="G61" i="13"/>
  <c r="U60" i="13"/>
  <c r="T60" i="13"/>
  <c r="O60" i="13"/>
  <c r="N60" i="13"/>
  <c r="M60" i="13"/>
  <c r="K60" i="13"/>
  <c r="I60" i="13"/>
  <c r="G60" i="13"/>
  <c r="U59" i="13"/>
  <c r="T59" i="13"/>
  <c r="N59" i="13"/>
  <c r="O59" i="13" s="1"/>
  <c r="M59" i="13"/>
  <c r="K59" i="13"/>
  <c r="I59" i="13"/>
  <c r="G59" i="13"/>
  <c r="S58" i="13"/>
  <c r="R58" i="13"/>
  <c r="Q58" i="13"/>
  <c r="P58" i="13"/>
  <c r="U58" i="13" s="1"/>
  <c r="L58" i="13"/>
  <c r="J58" i="13"/>
  <c r="I58" i="13"/>
  <c r="H58" i="13"/>
  <c r="F58" i="13"/>
  <c r="E58" i="13"/>
  <c r="D58" i="13"/>
  <c r="U57" i="13"/>
  <c r="T57" i="13"/>
  <c r="O57" i="13"/>
  <c r="N57" i="13"/>
  <c r="M57" i="13"/>
  <c r="K57" i="13"/>
  <c r="I57" i="13"/>
  <c r="G57" i="13"/>
  <c r="S54" i="13"/>
  <c r="R54" i="13"/>
  <c r="Q54" i="13"/>
  <c r="P54" i="13"/>
  <c r="U54" i="13" s="1"/>
  <c r="L54" i="13"/>
  <c r="J54" i="13"/>
  <c r="I54" i="13"/>
  <c r="H54" i="13"/>
  <c r="G54" i="13"/>
  <c r="F54" i="13"/>
  <c r="E54" i="13"/>
  <c r="D54" i="13"/>
  <c r="S53" i="13"/>
  <c r="R53" i="13"/>
  <c r="T53" i="13" s="1"/>
  <c r="Q53" i="13"/>
  <c r="P53" i="13"/>
  <c r="U53" i="13" s="1"/>
  <c r="L53" i="13"/>
  <c r="J53" i="13"/>
  <c r="H53" i="13"/>
  <c r="F53" i="13"/>
  <c r="E53" i="13"/>
  <c r="D53" i="13"/>
  <c r="I53" i="13" s="1"/>
  <c r="U52" i="13"/>
  <c r="T52" i="13"/>
  <c r="N52" i="13"/>
  <c r="O52" i="13" s="1"/>
  <c r="M52" i="13"/>
  <c r="K52" i="13"/>
  <c r="I52" i="13"/>
  <c r="G52" i="13"/>
  <c r="U51" i="13"/>
  <c r="T51" i="13"/>
  <c r="O51" i="13"/>
  <c r="N51" i="13"/>
  <c r="M51" i="13"/>
  <c r="K51" i="13"/>
  <c r="I51" i="13"/>
  <c r="G51" i="13"/>
  <c r="U50" i="13"/>
  <c r="T50" i="13"/>
  <c r="O50" i="13"/>
  <c r="N50" i="13"/>
  <c r="M50" i="13"/>
  <c r="K50" i="13"/>
  <c r="I50" i="13"/>
  <c r="G50" i="13"/>
  <c r="U49" i="13"/>
  <c r="T49" i="13"/>
  <c r="O49" i="13"/>
  <c r="N49" i="13"/>
  <c r="M49" i="13"/>
  <c r="K49" i="13"/>
  <c r="I49" i="13"/>
  <c r="G49" i="13"/>
  <c r="U48" i="13"/>
  <c r="T48" i="13"/>
  <c r="O48" i="13"/>
  <c r="N48" i="13"/>
  <c r="M48" i="13"/>
  <c r="K48" i="13"/>
  <c r="I48" i="13"/>
  <c r="G48" i="13"/>
  <c r="S47" i="13"/>
  <c r="T47" i="13" s="1"/>
  <c r="R47" i="13"/>
  <c r="Q47" i="13"/>
  <c r="P47" i="13"/>
  <c r="L47" i="13"/>
  <c r="J47" i="13"/>
  <c r="H47" i="13"/>
  <c r="F47" i="13"/>
  <c r="N47" i="13" s="1"/>
  <c r="O47" i="13" s="1"/>
  <c r="E47" i="13"/>
  <c r="D47" i="13"/>
  <c r="U46" i="13"/>
  <c r="T46" i="13"/>
  <c r="N46" i="13"/>
  <c r="O46" i="13" s="1"/>
  <c r="M46" i="13"/>
  <c r="K46" i="13"/>
  <c r="I46" i="13"/>
  <c r="G46" i="13"/>
  <c r="U45" i="13"/>
  <c r="T45" i="13"/>
  <c r="O45" i="13"/>
  <c r="N45" i="13"/>
  <c r="M45" i="13"/>
  <c r="K45" i="13"/>
  <c r="I45" i="13"/>
  <c r="G45" i="13"/>
  <c r="U44" i="13"/>
  <c r="T44" i="13"/>
  <c r="O44" i="13"/>
  <c r="N44" i="13"/>
  <c r="M44" i="13"/>
  <c r="K44" i="13"/>
  <c r="I44" i="13"/>
  <c r="G44" i="13"/>
  <c r="U43" i="13"/>
  <c r="T43" i="13"/>
  <c r="N43" i="13"/>
  <c r="O43" i="13" s="1"/>
  <c r="M43" i="13"/>
  <c r="K43" i="13"/>
  <c r="I43" i="13"/>
  <c r="G43" i="13"/>
  <c r="U42" i="13"/>
  <c r="T42" i="13"/>
  <c r="O42" i="13"/>
  <c r="N42" i="13"/>
  <c r="M42" i="13"/>
  <c r="K42" i="13"/>
  <c r="I42" i="13"/>
  <c r="G42" i="13"/>
  <c r="U41" i="13"/>
  <c r="T41" i="13"/>
  <c r="O41" i="13"/>
  <c r="N41" i="13"/>
  <c r="M41" i="13"/>
  <c r="K41" i="13"/>
  <c r="I41" i="13"/>
  <c r="G41" i="13"/>
  <c r="U40" i="13"/>
  <c r="S40" i="13"/>
  <c r="R40" i="13"/>
  <c r="T40" i="13" s="1"/>
  <c r="Q40" i="13"/>
  <c r="P40" i="13"/>
  <c r="L40" i="13"/>
  <c r="J40" i="13"/>
  <c r="I40" i="13"/>
  <c r="H40" i="13"/>
  <c r="G40" i="13"/>
  <c r="F40" i="13"/>
  <c r="E40" i="13"/>
  <c r="M40" i="13" s="1"/>
  <c r="D40" i="13"/>
  <c r="U39" i="13"/>
  <c r="T39" i="13"/>
  <c r="O39" i="13"/>
  <c r="N39" i="13"/>
  <c r="M39" i="13"/>
  <c r="K39" i="13"/>
  <c r="I39" i="13"/>
  <c r="G39" i="13"/>
  <c r="U38" i="13"/>
  <c r="T38" i="13"/>
  <c r="O38" i="13"/>
  <c r="N38" i="13"/>
  <c r="M38" i="13"/>
  <c r="K38" i="13"/>
  <c r="I38" i="13"/>
  <c r="G38" i="13"/>
  <c r="U37" i="13"/>
  <c r="T37" i="13"/>
  <c r="O37" i="13"/>
  <c r="N37" i="13"/>
  <c r="M37" i="13"/>
  <c r="K37" i="13"/>
  <c r="I37" i="13"/>
  <c r="G37" i="13"/>
  <c r="U36" i="13"/>
  <c r="T36" i="13"/>
  <c r="O36" i="13"/>
  <c r="N36" i="13"/>
  <c r="M36" i="13"/>
  <c r="K36" i="13"/>
  <c r="I36" i="13"/>
  <c r="G36" i="13"/>
  <c r="S35" i="13"/>
  <c r="R35" i="13"/>
  <c r="Q35" i="13"/>
  <c r="P35" i="13"/>
  <c r="U35" i="13" s="1"/>
  <c r="L35" i="13"/>
  <c r="K35" i="13"/>
  <c r="J35" i="13"/>
  <c r="H35" i="13"/>
  <c r="I35" i="13" s="1"/>
  <c r="G35" i="13"/>
  <c r="F35" i="13"/>
  <c r="E35" i="13"/>
  <c r="D35" i="13"/>
  <c r="U34" i="13"/>
  <c r="T34" i="13"/>
  <c r="N34" i="13"/>
  <c r="O34" i="13" s="1"/>
  <c r="M34" i="13"/>
  <c r="K34" i="13"/>
  <c r="I34" i="13"/>
  <c r="G34" i="13"/>
  <c r="U33" i="13"/>
  <c r="T33" i="13"/>
  <c r="O33" i="13"/>
  <c r="N33" i="13"/>
  <c r="M33" i="13"/>
  <c r="K33" i="13"/>
  <c r="I33" i="13"/>
  <c r="G33" i="13"/>
  <c r="U32" i="13"/>
  <c r="T32" i="13"/>
  <c r="O32" i="13"/>
  <c r="N32" i="13"/>
  <c r="M32" i="13"/>
  <c r="K32" i="13"/>
  <c r="I32" i="13"/>
  <c r="G32" i="13"/>
  <c r="U31" i="13"/>
  <c r="T31" i="13"/>
  <c r="O31" i="13"/>
  <c r="N31" i="13"/>
  <c r="M31" i="13"/>
  <c r="K31" i="13"/>
  <c r="I31" i="13"/>
  <c r="G31" i="13"/>
  <c r="U30" i="13"/>
  <c r="T30" i="13"/>
  <c r="O30" i="13"/>
  <c r="N30" i="13"/>
  <c r="M30" i="13"/>
  <c r="K30" i="13"/>
  <c r="I30" i="13"/>
  <c r="G30" i="13"/>
  <c r="U29" i="13"/>
  <c r="T29" i="13"/>
  <c r="O29" i="13"/>
  <c r="N29" i="13"/>
  <c r="M29" i="13"/>
  <c r="K29" i="13"/>
  <c r="I29" i="13"/>
  <c r="G29" i="13"/>
  <c r="U28" i="13"/>
  <c r="T28" i="13"/>
  <c r="O28" i="13"/>
  <c r="N28" i="13"/>
  <c r="M28" i="13"/>
  <c r="K28" i="13"/>
  <c r="I28" i="13"/>
  <c r="G28" i="13"/>
  <c r="S27" i="13"/>
  <c r="R27" i="13"/>
  <c r="T27" i="13" s="1"/>
  <c r="Q27" i="13"/>
  <c r="P27" i="13"/>
  <c r="L27" i="13"/>
  <c r="J27" i="13"/>
  <c r="H27" i="13"/>
  <c r="I27" i="13" s="1"/>
  <c r="G27" i="13"/>
  <c r="F27" i="13"/>
  <c r="E27" i="13"/>
  <c r="D27" i="13"/>
  <c r="U26" i="13"/>
  <c r="T26" i="13"/>
  <c r="O26" i="13"/>
  <c r="N26" i="13"/>
  <c r="M26" i="13"/>
  <c r="K26" i="13"/>
  <c r="I26" i="13"/>
  <c r="G26" i="13"/>
  <c r="U25" i="13"/>
  <c r="T25" i="13"/>
  <c r="O25" i="13"/>
  <c r="N25" i="13"/>
  <c r="M25" i="13"/>
  <c r="K25" i="13"/>
  <c r="I25" i="13"/>
  <c r="G25" i="13"/>
  <c r="U24" i="13"/>
  <c r="T24" i="13"/>
  <c r="O24" i="13"/>
  <c r="N24" i="13"/>
  <c r="M24" i="13"/>
  <c r="K24" i="13"/>
  <c r="I24" i="13"/>
  <c r="G24" i="13"/>
  <c r="U23" i="13"/>
  <c r="T23" i="13"/>
  <c r="O23" i="13"/>
  <c r="N23" i="13"/>
  <c r="M23" i="13"/>
  <c r="K23" i="13"/>
  <c r="I23" i="13"/>
  <c r="G23" i="13"/>
  <c r="U22" i="13"/>
  <c r="T22" i="13"/>
  <c r="O22" i="13"/>
  <c r="N22" i="13"/>
  <c r="M22" i="13"/>
  <c r="K22" i="13"/>
  <c r="I22" i="13"/>
  <c r="G22" i="13"/>
  <c r="U21" i="13"/>
  <c r="T21" i="13"/>
  <c r="O21" i="13"/>
  <c r="N21" i="13"/>
  <c r="M21" i="13"/>
  <c r="K21" i="13"/>
  <c r="I21" i="13"/>
  <c r="G21" i="13"/>
  <c r="U20" i="13"/>
  <c r="T20" i="13"/>
  <c r="O20" i="13"/>
  <c r="N20" i="13"/>
  <c r="M20" i="13"/>
  <c r="K20" i="13"/>
  <c r="I20" i="13"/>
  <c r="G20" i="13"/>
  <c r="U19" i="13"/>
  <c r="S19" i="13"/>
  <c r="T19" i="13" s="1"/>
  <c r="R19" i="13"/>
  <c r="Q19" i="13"/>
  <c r="P19" i="13"/>
  <c r="L19" i="13"/>
  <c r="J19" i="13"/>
  <c r="H19" i="13"/>
  <c r="F19" i="13"/>
  <c r="N19" i="13" s="1"/>
  <c r="O19" i="13" s="1"/>
  <c r="E19" i="13"/>
  <c r="K19" i="13" s="1"/>
  <c r="D19" i="13"/>
  <c r="U18" i="13"/>
  <c r="T18" i="13"/>
  <c r="O18" i="13"/>
  <c r="N18" i="13"/>
  <c r="M18" i="13"/>
  <c r="K18" i="13"/>
  <c r="I18" i="13"/>
  <c r="G18" i="13"/>
  <c r="U17" i="13"/>
  <c r="T17" i="13"/>
  <c r="O17" i="13"/>
  <c r="N17" i="13"/>
  <c r="M17" i="13"/>
  <c r="K17" i="13"/>
  <c r="I17" i="13"/>
  <c r="G17" i="13"/>
  <c r="U16" i="13"/>
  <c r="T16" i="13"/>
  <c r="N16" i="13"/>
  <c r="O16" i="13" s="1"/>
  <c r="M16" i="13"/>
  <c r="K16" i="13"/>
  <c r="I16" i="13"/>
  <c r="G16" i="13"/>
  <c r="U15" i="13"/>
  <c r="T15" i="13"/>
  <c r="N15" i="13"/>
  <c r="O15" i="13" s="1"/>
  <c r="M15" i="13"/>
  <c r="K15" i="13"/>
  <c r="I15" i="13"/>
  <c r="G15" i="13"/>
  <c r="U14" i="13"/>
  <c r="T14" i="13"/>
  <c r="O14" i="13"/>
  <c r="N14" i="13"/>
  <c r="M14" i="13"/>
  <c r="K14" i="13"/>
  <c r="I14" i="13"/>
  <c r="G14" i="13"/>
  <c r="U13" i="13"/>
  <c r="T13" i="13"/>
  <c r="N13" i="13"/>
  <c r="O13" i="13" s="1"/>
  <c r="M13" i="13"/>
  <c r="K13" i="13"/>
  <c r="I13" i="13"/>
  <c r="G13" i="13"/>
  <c r="U12" i="13"/>
  <c r="T12" i="13"/>
  <c r="O12" i="13"/>
  <c r="N12" i="13"/>
  <c r="M12" i="13"/>
  <c r="K12" i="13"/>
  <c r="I12" i="13"/>
  <c r="G12" i="13"/>
  <c r="U11" i="13"/>
  <c r="T11" i="13"/>
  <c r="N11" i="13"/>
  <c r="O11" i="13" s="1"/>
  <c r="M11" i="13"/>
  <c r="K11" i="13"/>
  <c r="I11" i="13"/>
  <c r="G11" i="13"/>
  <c r="S10" i="13"/>
  <c r="R10" i="13"/>
  <c r="T10" i="13" s="1"/>
  <c r="Q10" i="13"/>
  <c r="P10" i="13"/>
  <c r="L10" i="13"/>
  <c r="J10" i="13"/>
  <c r="H10" i="13"/>
  <c r="F10" i="13"/>
  <c r="E10" i="13"/>
  <c r="D10" i="13"/>
  <c r="I10" i="13" s="1"/>
  <c r="U9" i="13"/>
  <c r="T9" i="13"/>
  <c r="O9" i="13"/>
  <c r="N9" i="13"/>
  <c r="M9" i="13"/>
  <c r="K9" i="13"/>
  <c r="I9" i="13"/>
  <c r="G9" i="13"/>
  <c r="U8" i="13"/>
  <c r="T8" i="13"/>
  <c r="N8" i="13"/>
  <c r="O8" i="13" s="1"/>
  <c r="M8" i="13"/>
  <c r="K8" i="13"/>
  <c r="I8" i="13"/>
  <c r="G8" i="13"/>
  <c r="S339" i="12"/>
  <c r="R339" i="12"/>
  <c r="T339" i="12" s="1"/>
  <c r="Q339" i="12"/>
  <c r="P339" i="12"/>
  <c r="U339" i="12" s="1"/>
  <c r="L339" i="12"/>
  <c r="J339" i="12"/>
  <c r="H339" i="12"/>
  <c r="F339" i="12"/>
  <c r="E339" i="12"/>
  <c r="D339" i="12"/>
  <c r="S338" i="12"/>
  <c r="T338" i="12" s="1"/>
  <c r="R338" i="12"/>
  <c r="Q338" i="12"/>
  <c r="P338" i="12"/>
  <c r="L338" i="12"/>
  <c r="J338" i="12"/>
  <c r="H338" i="12"/>
  <c r="F338" i="12"/>
  <c r="E338" i="12"/>
  <c r="D338" i="12"/>
  <c r="S337" i="12"/>
  <c r="R337" i="12"/>
  <c r="Q337" i="12"/>
  <c r="P337" i="12"/>
  <c r="U337" i="12" s="1"/>
  <c r="L337" i="12"/>
  <c r="J337" i="12"/>
  <c r="H337" i="12"/>
  <c r="F337" i="12"/>
  <c r="E337" i="12"/>
  <c r="D337" i="12"/>
  <c r="U336" i="12"/>
  <c r="T336" i="12"/>
  <c r="O336" i="12"/>
  <c r="N336" i="12"/>
  <c r="M336" i="12"/>
  <c r="K336" i="12"/>
  <c r="I336" i="12"/>
  <c r="G336" i="12"/>
  <c r="U335" i="12"/>
  <c r="T335" i="12"/>
  <c r="N335" i="12"/>
  <c r="O335" i="12" s="1"/>
  <c r="M335" i="12"/>
  <c r="K335" i="12"/>
  <c r="I335" i="12"/>
  <c r="G335" i="12"/>
  <c r="U334" i="12"/>
  <c r="T334" i="12"/>
  <c r="N334" i="12"/>
  <c r="O334" i="12" s="1"/>
  <c r="M334" i="12"/>
  <c r="K334" i="12"/>
  <c r="I334" i="12"/>
  <c r="G334" i="12"/>
  <c r="U333" i="12"/>
  <c r="T333" i="12"/>
  <c r="N333" i="12"/>
  <c r="O333" i="12" s="1"/>
  <c r="M333" i="12"/>
  <c r="K333" i="12"/>
  <c r="I333" i="12"/>
  <c r="G333" i="12"/>
  <c r="S332" i="12"/>
  <c r="R332" i="12"/>
  <c r="Q332" i="12"/>
  <c r="P332" i="12"/>
  <c r="L332" i="12"/>
  <c r="J332" i="12"/>
  <c r="H332" i="12"/>
  <c r="F332" i="12"/>
  <c r="E332" i="12"/>
  <c r="M332" i="12" s="1"/>
  <c r="D332" i="12"/>
  <c r="I332" i="12" s="1"/>
  <c r="U331" i="12"/>
  <c r="T331" i="12"/>
  <c r="O331" i="12"/>
  <c r="N331" i="12"/>
  <c r="M331" i="12"/>
  <c r="K331" i="12"/>
  <c r="I331" i="12"/>
  <c r="G331" i="12"/>
  <c r="U330" i="12"/>
  <c r="T330" i="12"/>
  <c r="N330" i="12"/>
  <c r="O330" i="12" s="1"/>
  <c r="M330" i="12"/>
  <c r="K330" i="12"/>
  <c r="I330" i="12"/>
  <c r="G330" i="12"/>
  <c r="U329" i="12"/>
  <c r="T329" i="12"/>
  <c r="N329" i="12"/>
  <c r="O329" i="12" s="1"/>
  <c r="M329" i="12"/>
  <c r="K329" i="12"/>
  <c r="I329" i="12"/>
  <c r="G329" i="12"/>
  <c r="U328" i="12"/>
  <c r="T328" i="12"/>
  <c r="N328" i="12"/>
  <c r="O328" i="12" s="1"/>
  <c r="M328" i="12"/>
  <c r="K328" i="12"/>
  <c r="I328" i="12"/>
  <c r="G328" i="12"/>
  <c r="U327" i="12"/>
  <c r="T327" i="12"/>
  <c r="N327" i="12"/>
  <c r="O327" i="12" s="1"/>
  <c r="M327" i="12"/>
  <c r="K327" i="12"/>
  <c r="I327" i="12"/>
  <c r="G327" i="12"/>
  <c r="U326" i="12"/>
  <c r="T326" i="12"/>
  <c r="N326" i="12"/>
  <c r="O326" i="12" s="1"/>
  <c r="M326" i="12"/>
  <c r="K326" i="12"/>
  <c r="I326" i="12"/>
  <c r="G326" i="12"/>
  <c r="U325" i="12"/>
  <c r="T325" i="12"/>
  <c r="N325" i="12"/>
  <c r="O325" i="12" s="1"/>
  <c r="M325" i="12"/>
  <c r="K325" i="12"/>
  <c r="I325" i="12"/>
  <c r="G325" i="12"/>
  <c r="U324" i="12"/>
  <c r="T324" i="12"/>
  <c r="N324" i="12"/>
  <c r="O324" i="12" s="1"/>
  <c r="M324" i="12"/>
  <c r="K324" i="12"/>
  <c r="I324" i="12"/>
  <c r="G324" i="12"/>
  <c r="S323" i="12"/>
  <c r="R323" i="12"/>
  <c r="Q323" i="12"/>
  <c r="P323" i="12"/>
  <c r="U323" i="12" s="1"/>
  <c r="L323" i="12"/>
  <c r="J323" i="12"/>
  <c r="H323" i="12"/>
  <c r="F323" i="12"/>
  <c r="E323" i="12"/>
  <c r="M323" i="12" s="1"/>
  <c r="D323" i="12"/>
  <c r="U322" i="12"/>
  <c r="T322" i="12"/>
  <c r="O322" i="12"/>
  <c r="N322" i="12"/>
  <c r="M322" i="12"/>
  <c r="K322" i="12"/>
  <c r="I322" i="12"/>
  <c r="G322" i="12"/>
  <c r="U321" i="12"/>
  <c r="T321" i="12"/>
  <c r="O321" i="12"/>
  <c r="N321" i="12"/>
  <c r="M321" i="12"/>
  <c r="K321" i="12"/>
  <c r="I321" i="12"/>
  <c r="G321" i="12"/>
  <c r="U320" i="12"/>
  <c r="T320" i="12"/>
  <c r="O320" i="12"/>
  <c r="N320" i="12"/>
  <c r="M320" i="12"/>
  <c r="K320" i="12"/>
  <c r="I320" i="12"/>
  <c r="G320" i="12"/>
  <c r="U319" i="12"/>
  <c r="T319" i="12"/>
  <c r="O319" i="12"/>
  <c r="N319" i="12"/>
  <c r="M319" i="12"/>
  <c r="K319" i="12"/>
  <c r="I319" i="12"/>
  <c r="G319" i="12"/>
  <c r="U318" i="12"/>
  <c r="T318" i="12"/>
  <c r="O318" i="12"/>
  <c r="N318" i="12"/>
  <c r="M318" i="12"/>
  <c r="K318" i="12"/>
  <c r="I318" i="12"/>
  <c r="G318" i="12"/>
  <c r="S317" i="12"/>
  <c r="T317" i="12" s="1"/>
  <c r="R317" i="12"/>
  <c r="Q317" i="12"/>
  <c r="P317" i="12"/>
  <c r="U317" i="12" s="1"/>
  <c r="L317" i="12"/>
  <c r="K317" i="12"/>
  <c r="J317" i="12"/>
  <c r="H317" i="12"/>
  <c r="F317" i="12"/>
  <c r="N317" i="12" s="1"/>
  <c r="O317" i="12" s="1"/>
  <c r="E317" i="12"/>
  <c r="D317" i="12"/>
  <c r="U316" i="12"/>
  <c r="T316" i="12"/>
  <c r="O316" i="12"/>
  <c r="N316" i="12"/>
  <c r="M316" i="12"/>
  <c r="K316" i="12"/>
  <c r="I316" i="12"/>
  <c r="G316" i="12"/>
  <c r="U315" i="12"/>
  <c r="T315" i="12"/>
  <c r="N315" i="12"/>
  <c r="O315" i="12" s="1"/>
  <c r="M315" i="12"/>
  <c r="K315" i="12"/>
  <c r="I315" i="12"/>
  <c r="G315" i="12"/>
  <c r="U314" i="12"/>
  <c r="T314" i="12"/>
  <c r="N314" i="12"/>
  <c r="O314" i="12" s="1"/>
  <c r="M314" i="12"/>
  <c r="K314" i="12"/>
  <c r="I314" i="12"/>
  <c r="G314" i="12"/>
  <c r="U313" i="12"/>
  <c r="T313" i="12"/>
  <c r="N313" i="12"/>
  <c r="O313" i="12" s="1"/>
  <c r="M313" i="12"/>
  <c r="K313" i="12"/>
  <c r="I313" i="12"/>
  <c r="G313" i="12"/>
  <c r="U312" i="12"/>
  <c r="T312" i="12"/>
  <c r="N312" i="12"/>
  <c r="O312" i="12" s="1"/>
  <c r="M312" i="12"/>
  <c r="K312" i="12"/>
  <c r="I312" i="12"/>
  <c r="G312" i="12"/>
  <c r="U311" i="12"/>
  <c r="T311" i="12"/>
  <c r="N311" i="12"/>
  <c r="O311" i="12" s="1"/>
  <c r="M311" i="12"/>
  <c r="K311" i="12"/>
  <c r="I311" i="12"/>
  <c r="G311" i="12"/>
  <c r="S310" i="12"/>
  <c r="R310" i="12"/>
  <c r="T310" i="12" s="1"/>
  <c r="Q310" i="12"/>
  <c r="P310" i="12"/>
  <c r="U310" i="12" s="1"/>
  <c r="L310" i="12"/>
  <c r="J310" i="12"/>
  <c r="H310" i="12"/>
  <c r="F310" i="12"/>
  <c r="E310" i="12"/>
  <c r="D310" i="12"/>
  <c r="I310" i="12" s="1"/>
  <c r="U309" i="12"/>
  <c r="T309" i="12"/>
  <c r="O309" i="12"/>
  <c r="N309" i="12"/>
  <c r="M309" i="12"/>
  <c r="K309" i="12"/>
  <c r="I309" i="12"/>
  <c r="G309" i="12"/>
  <c r="U308" i="12"/>
  <c r="T308" i="12"/>
  <c r="N308" i="12"/>
  <c r="O308" i="12" s="1"/>
  <c r="M308" i="12"/>
  <c r="K308" i="12"/>
  <c r="I308" i="12"/>
  <c r="G308" i="12"/>
  <c r="U307" i="12"/>
  <c r="T307" i="12"/>
  <c r="N307" i="12"/>
  <c r="O307" i="12" s="1"/>
  <c r="M307" i="12"/>
  <c r="K307" i="12"/>
  <c r="I307" i="12"/>
  <c r="G307" i="12"/>
  <c r="U306" i="12"/>
  <c r="T306" i="12"/>
  <c r="N306" i="12"/>
  <c r="O306" i="12" s="1"/>
  <c r="M306" i="12"/>
  <c r="K306" i="12"/>
  <c r="I306" i="12"/>
  <c r="G306" i="12"/>
  <c r="U305" i="12"/>
  <c r="T305" i="12"/>
  <c r="N305" i="12"/>
  <c r="O305" i="12" s="1"/>
  <c r="M305" i="12"/>
  <c r="K305" i="12"/>
  <c r="I305" i="12"/>
  <c r="G305" i="12"/>
  <c r="U304" i="12"/>
  <c r="T304" i="12"/>
  <c r="N304" i="12"/>
  <c r="O304" i="12" s="1"/>
  <c r="M304" i="12"/>
  <c r="K304" i="12"/>
  <c r="I304" i="12"/>
  <c r="G304" i="12"/>
  <c r="S303" i="12"/>
  <c r="R303" i="12"/>
  <c r="Q303" i="12"/>
  <c r="P303" i="12"/>
  <c r="U303" i="12" s="1"/>
  <c r="L303" i="12"/>
  <c r="J303" i="12"/>
  <c r="H303" i="12"/>
  <c r="F303" i="12"/>
  <c r="E303" i="12"/>
  <c r="M303" i="12" s="1"/>
  <c r="D303" i="12"/>
  <c r="U302" i="12"/>
  <c r="T302" i="12"/>
  <c r="N302" i="12"/>
  <c r="O302" i="12" s="1"/>
  <c r="M302" i="12"/>
  <c r="K302" i="12"/>
  <c r="I302" i="12"/>
  <c r="G302" i="12"/>
  <c r="S299" i="12"/>
  <c r="R299" i="12"/>
  <c r="T299" i="12" s="1"/>
  <c r="Q299" i="12"/>
  <c r="P299" i="12"/>
  <c r="L299" i="12"/>
  <c r="J299" i="12"/>
  <c r="H299" i="12"/>
  <c r="F299" i="12"/>
  <c r="N299" i="12" s="1"/>
  <c r="E299" i="12"/>
  <c r="M299" i="12" s="1"/>
  <c r="D299" i="12"/>
  <c r="S298" i="12"/>
  <c r="R298" i="12"/>
  <c r="Q298" i="12"/>
  <c r="P298" i="12"/>
  <c r="U298" i="12" s="1"/>
  <c r="L298" i="12"/>
  <c r="J298" i="12"/>
  <c r="H298" i="12"/>
  <c r="F298" i="12"/>
  <c r="E298" i="12"/>
  <c r="D298" i="12"/>
  <c r="U297" i="12"/>
  <c r="T297" i="12"/>
  <c r="O297" i="12"/>
  <c r="N297" i="12"/>
  <c r="M297" i="12"/>
  <c r="K297" i="12"/>
  <c r="I297" i="12"/>
  <c r="G297" i="12"/>
  <c r="U296" i="12"/>
  <c r="T296" i="12"/>
  <c r="N296" i="12"/>
  <c r="O296" i="12" s="1"/>
  <c r="M296" i="12"/>
  <c r="K296" i="12"/>
  <c r="I296" i="12"/>
  <c r="G296" i="12"/>
  <c r="U295" i="12"/>
  <c r="T295" i="12"/>
  <c r="N295" i="12"/>
  <c r="O295" i="12" s="1"/>
  <c r="M295" i="12"/>
  <c r="K295" i="12"/>
  <c r="I295" i="12"/>
  <c r="G295" i="12"/>
  <c r="U294" i="12"/>
  <c r="T294" i="12"/>
  <c r="N294" i="12"/>
  <c r="O294" i="12" s="1"/>
  <c r="M294" i="12"/>
  <c r="K294" i="12"/>
  <c r="I294" i="12"/>
  <c r="G294" i="12"/>
  <c r="U293" i="12"/>
  <c r="T293" i="12"/>
  <c r="N293" i="12"/>
  <c r="O293" i="12" s="1"/>
  <c r="M293" i="12"/>
  <c r="K293" i="12"/>
  <c r="I293" i="12"/>
  <c r="G293" i="12"/>
  <c r="S292" i="12"/>
  <c r="R292" i="12"/>
  <c r="T292" i="12" s="1"/>
  <c r="Q292" i="12"/>
  <c r="P292" i="12"/>
  <c r="U292" i="12" s="1"/>
  <c r="L292" i="12"/>
  <c r="J292" i="12"/>
  <c r="H292" i="12"/>
  <c r="F292" i="12"/>
  <c r="E292" i="12"/>
  <c r="D292" i="12"/>
  <c r="I292" i="12" s="1"/>
  <c r="U291" i="12"/>
  <c r="T291" i="12"/>
  <c r="O291" i="12"/>
  <c r="N291" i="12"/>
  <c r="M291" i="12"/>
  <c r="K291" i="12"/>
  <c r="I291" i="12"/>
  <c r="G291" i="12"/>
  <c r="U290" i="12"/>
  <c r="T290" i="12"/>
  <c r="N290" i="12"/>
  <c r="O290" i="12" s="1"/>
  <c r="M290" i="12"/>
  <c r="K290" i="12"/>
  <c r="I290" i="12"/>
  <c r="G290" i="12"/>
  <c r="U289" i="12"/>
  <c r="T289" i="12"/>
  <c r="N289" i="12"/>
  <c r="O289" i="12" s="1"/>
  <c r="M289" i="12"/>
  <c r="K289" i="12"/>
  <c r="I289" i="12"/>
  <c r="G289" i="12"/>
  <c r="U288" i="12"/>
  <c r="T288" i="12"/>
  <c r="N288" i="12"/>
  <c r="O288" i="12" s="1"/>
  <c r="M288" i="12"/>
  <c r="K288" i="12"/>
  <c r="I288" i="12"/>
  <c r="G288" i="12"/>
  <c r="U287" i="12"/>
  <c r="T287" i="12"/>
  <c r="N287" i="12"/>
  <c r="O287" i="12" s="1"/>
  <c r="M287" i="12"/>
  <c r="K287" i="12"/>
  <c r="I287" i="12"/>
  <c r="G287" i="12"/>
  <c r="U286" i="12"/>
  <c r="T286" i="12"/>
  <c r="N286" i="12"/>
  <c r="O286" i="12" s="1"/>
  <c r="M286" i="12"/>
  <c r="K286" i="12"/>
  <c r="I286" i="12"/>
  <c r="G286" i="12"/>
  <c r="S285" i="12"/>
  <c r="R285" i="12"/>
  <c r="T285" i="12" s="1"/>
  <c r="Q285" i="12"/>
  <c r="P285" i="12"/>
  <c r="U285" i="12" s="1"/>
  <c r="L285" i="12"/>
  <c r="J285" i="12"/>
  <c r="H285" i="12"/>
  <c r="F285" i="12"/>
  <c r="E285" i="12"/>
  <c r="M285" i="12" s="1"/>
  <c r="D285" i="12"/>
  <c r="I285" i="12" s="1"/>
  <c r="U284" i="12"/>
  <c r="T284" i="12"/>
  <c r="O284" i="12"/>
  <c r="N284" i="12"/>
  <c r="M284" i="12"/>
  <c r="K284" i="12"/>
  <c r="I284" i="12"/>
  <c r="G284" i="12"/>
  <c r="U283" i="12"/>
  <c r="T283" i="12"/>
  <c r="N283" i="12"/>
  <c r="O283" i="12" s="1"/>
  <c r="M283" i="12"/>
  <c r="K283" i="12"/>
  <c r="I283" i="12"/>
  <c r="G283" i="12"/>
  <c r="U282" i="12"/>
  <c r="T282" i="12"/>
  <c r="N282" i="12"/>
  <c r="O282" i="12" s="1"/>
  <c r="M282" i="12"/>
  <c r="K282" i="12"/>
  <c r="I282" i="12"/>
  <c r="G282" i="12"/>
  <c r="U281" i="12"/>
  <c r="T281" i="12"/>
  <c r="N281" i="12"/>
  <c r="O281" i="12" s="1"/>
  <c r="M281" i="12"/>
  <c r="K281" i="12"/>
  <c r="I281" i="12"/>
  <c r="G281" i="12"/>
  <c r="U280" i="12"/>
  <c r="T280" i="12"/>
  <c r="N280" i="12"/>
  <c r="O280" i="12" s="1"/>
  <c r="M280" i="12"/>
  <c r="K280" i="12"/>
  <c r="I280" i="12"/>
  <c r="G280" i="12"/>
  <c r="U279" i="12"/>
  <c r="T279" i="12"/>
  <c r="N279" i="12"/>
  <c r="O279" i="12" s="1"/>
  <c r="M279" i="12"/>
  <c r="K279" i="12"/>
  <c r="I279" i="12"/>
  <c r="G279" i="12"/>
  <c r="U278" i="12"/>
  <c r="T278" i="12"/>
  <c r="N278" i="12"/>
  <c r="O278" i="12" s="1"/>
  <c r="M278" i="12"/>
  <c r="K278" i="12"/>
  <c r="I278" i="12"/>
  <c r="G278" i="12"/>
  <c r="U277" i="12"/>
  <c r="T277" i="12"/>
  <c r="N277" i="12"/>
  <c r="O277" i="12" s="1"/>
  <c r="M277" i="12"/>
  <c r="K277" i="12"/>
  <c r="I277" i="12"/>
  <c r="G277" i="12"/>
  <c r="U276" i="12"/>
  <c r="T276" i="12"/>
  <c r="N276" i="12"/>
  <c r="O276" i="12" s="1"/>
  <c r="M276" i="12"/>
  <c r="K276" i="12"/>
  <c r="I276" i="12"/>
  <c r="G276" i="12"/>
  <c r="S275" i="12"/>
  <c r="R275" i="12"/>
  <c r="T275" i="12" s="1"/>
  <c r="Q275" i="12"/>
  <c r="P275" i="12"/>
  <c r="L275" i="12"/>
  <c r="J275" i="12"/>
  <c r="H275" i="12"/>
  <c r="I275" i="12" s="1"/>
  <c r="F275" i="12"/>
  <c r="E275" i="12"/>
  <c r="D275" i="12"/>
  <c r="U274" i="12"/>
  <c r="T274" i="12"/>
  <c r="O274" i="12"/>
  <c r="N274" i="12"/>
  <c r="M274" i="12"/>
  <c r="K274" i="12"/>
  <c r="I274" i="12"/>
  <c r="G274" i="12"/>
  <c r="U273" i="12"/>
  <c r="T273" i="12"/>
  <c r="N273" i="12"/>
  <c r="O273" i="12" s="1"/>
  <c r="M273" i="12"/>
  <c r="K273" i="12"/>
  <c r="I273" i="12"/>
  <c r="G273" i="12"/>
  <c r="U272" i="12"/>
  <c r="T272" i="12"/>
  <c r="N272" i="12"/>
  <c r="O272" i="12" s="1"/>
  <c r="M272" i="12"/>
  <c r="K272" i="12"/>
  <c r="I272" i="12"/>
  <c r="G272" i="12"/>
  <c r="U271" i="12"/>
  <c r="T271" i="12"/>
  <c r="O271" i="12"/>
  <c r="N271" i="12"/>
  <c r="M271" i="12"/>
  <c r="K271" i="12"/>
  <c r="I271" i="12"/>
  <c r="G271" i="12"/>
  <c r="U270" i="12"/>
  <c r="T270" i="12"/>
  <c r="N270" i="12"/>
  <c r="O270" i="12" s="1"/>
  <c r="M270" i="12"/>
  <c r="K270" i="12"/>
  <c r="I270" i="12"/>
  <c r="G270" i="12"/>
  <c r="U269" i="12"/>
  <c r="T269" i="12"/>
  <c r="O269" i="12"/>
  <c r="N269" i="12"/>
  <c r="M269" i="12"/>
  <c r="K269" i="12"/>
  <c r="I269" i="12"/>
  <c r="G269" i="12"/>
  <c r="U268" i="12"/>
  <c r="T268" i="12"/>
  <c r="N268" i="12"/>
  <c r="O268" i="12" s="1"/>
  <c r="M268" i="12"/>
  <c r="K268" i="12"/>
  <c r="I268" i="12"/>
  <c r="G268" i="12"/>
  <c r="S267" i="12"/>
  <c r="R267" i="12"/>
  <c r="Q267" i="12"/>
  <c r="P267" i="12"/>
  <c r="L267" i="12"/>
  <c r="K267" i="12"/>
  <c r="J267" i="12"/>
  <c r="H267" i="12"/>
  <c r="F267" i="12"/>
  <c r="E267" i="12"/>
  <c r="D267" i="12"/>
  <c r="G267" i="12" s="1"/>
  <c r="U266" i="12"/>
  <c r="T266" i="12"/>
  <c r="O266" i="12"/>
  <c r="N266" i="12"/>
  <c r="M266" i="12"/>
  <c r="K266" i="12"/>
  <c r="I266" i="12"/>
  <c r="G266" i="12"/>
  <c r="U265" i="12"/>
  <c r="T265" i="12"/>
  <c r="N265" i="12"/>
  <c r="O265" i="12" s="1"/>
  <c r="M265" i="12"/>
  <c r="K265" i="12"/>
  <c r="I265" i="12"/>
  <c r="G265" i="12"/>
  <c r="U264" i="12"/>
  <c r="T264" i="12"/>
  <c r="N264" i="12"/>
  <c r="O264" i="12" s="1"/>
  <c r="M264" i="12"/>
  <c r="K264" i="12"/>
  <c r="I264" i="12"/>
  <c r="G264" i="12"/>
  <c r="U263" i="12"/>
  <c r="T263" i="12"/>
  <c r="N263" i="12"/>
  <c r="O263" i="12" s="1"/>
  <c r="M263" i="12"/>
  <c r="K263" i="12"/>
  <c r="I263" i="12"/>
  <c r="G263" i="12"/>
  <c r="U260" i="12"/>
  <c r="S260" i="12"/>
  <c r="R260" i="12"/>
  <c r="T260" i="12" s="1"/>
  <c r="Q260" i="12"/>
  <c r="P260" i="12"/>
  <c r="L260" i="12"/>
  <c r="J260" i="12"/>
  <c r="H260" i="12"/>
  <c r="F260" i="12"/>
  <c r="N260" i="12" s="1"/>
  <c r="E260" i="12"/>
  <c r="D260" i="12"/>
  <c r="I260" i="12" s="1"/>
  <c r="S259" i="12"/>
  <c r="R259" i="12"/>
  <c r="Q259" i="12"/>
  <c r="P259" i="12"/>
  <c r="U259" i="12" s="1"/>
  <c r="L259" i="12"/>
  <c r="J259" i="12"/>
  <c r="H259" i="12"/>
  <c r="F259" i="12"/>
  <c r="E259" i="12"/>
  <c r="M259" i="12" s="1"/>
  <c r="D259" i="12"/>
  <c r="U258" i="12"/>
  <c r="T258" i="12"/>
  <c r="O258" i="12"/>
  <c r="N258" i="12"/>
  <c r="M258" i="12"/>
  <c r="K258" i="12"/>
  <c r="I258" i="12"/>
  <c r="G258" i="12"/>
  <c r="U257" i="12"/>
  <c r="T257" i="12"/>
  <c r="N257" i="12"/>
  <c r="O257" i="12" s="1"/>
  <c r="M257" i="12"/>
  <c r="K257" i="12"/>
  <c r="I257" i="12"/>
  <c r="G257" i="12"/>
  <c r="U256" i="12"/>
  <c r="T256" i="12"/>
  <c r="N256" i="12"/>
  <c r="O256" i="12" s="1"/>
  <c r="M256" i="12"/>
  <c r="K256" i="12"/>
  <c r="I256" i="12"/>
  <c r="G256" i="12"/>
  <c r="U255" i="12"/>
  <c r="T255" i="12"/>
  <c r="N255" i="12"/>
  <c r="O255" i="12" s="1"/>
  <c r="M255" i="12"/>
  <c r="K255" i="12"/>
  <c r="I255" i="12"/>
  <c r="G255" i="12"/>
  <c r="S254" i="12"/>
  <c r="R254" i="12"/>
  <c r="Q254" i="12"/>
  <c r="P254" i="12"/>
  <c r="U254" i="12" s="1"/>
  <c r="L254" i="12"/>
  <c r="J254" i="12"/>
  <c r="H254" i="12"/>
  <c r="F254" i="12"/>
  <c r="E254" i="12"/>
  <c r="M254" i="12" s="1"/>
  <c r="D254" i="12"/>
  <c r="U253" i="12"/>
  <c r="T253" i="12"/>
  <c r="O253" i="12"/>
  <c r="N253" i="12"/>
  <c r="M253" i="12"/>
  <c r="K253" i="12"/>
  <c r="I253" i="12"/>
  <c r="G253" i="12"/>
  <c r="U252" i="12"/>
  <c r="T252" i="12"/>
  <c r="O252" i="12"/>
  <c r="N252" i="12"/>
  <c r="M252" i="12"/>
  <c r="K252" i="12"/>
  <c r="I252" i="12"/>
  <c r="G252" i="12"/>
  <c r="U251" i="12"/>
  <c r="T251" i="12"/>
  <c r="O251" i="12"/>
  <c r="N251" i="12"/>
  <c r="M251" i="12"/>
  <c r="K251" i="12"/>
  <c r="I251" i="12"/>
  <c r="G251" i="12"/>
  <c r="U250" i="12"/>
  <c r="T250" i="12"/>
  <c r="O250" i="12"/>
  <c r="N250" i="12"/>
  <c r="M250" i="12"/>
  <c r="K250" i="12"/>
  <c r="I250" i="12"/>
  <c r="G250" i="12"/>
  <c r="U249" i="12"/>
  <c r="T249" i="12"/>
  <c r="O249" i="12"/>
  <c r="N249" i="12"/>
  <c r="M249" i="12"/>
  <c r="K249" i="12"/>
  <c r="I249" i="12"/>
  <c r="G249" i="12"/>
  <c r="U248" i="12"/>
  <c r="T248" i="12"/>
  <c r="N248" i="12"/>
  <c r="O248" i="12" s="1"/>
  <c r="M248" i="12"/>
  <c r="K248" i="12"/>
  <c r="I248" i="12"/>
  <c r="G248" i="12"/>
  <c r="S247" i="12"/>
  <c r="R247" i="12"/>
  <c r="Q247" i="12"/>
  <c r="P247" i="12"/>
  <c r="L247" i="12"/>
  <c r="J247" i="12"/>
  <c r="H247" i="12"/>
  <c r="F247" i="12"/>
  <c r="E247" i="12"/>
  <c r="D247" i="12"/>
  <c r="G247" i="12" s="1"/>
  <c r="U246" i="12"/>
  <c r="T246" i="12"/>
  <c r="O246" i="12"/>
  <c r="N246" i="12"/>
  <c r="M246" i="12"/>
  <c r="K246" i="12"/>
  <c r="I246" i="12"/>
  <c r="G246" i="12"/>
  <c r="U245" i="12"/>
  <c r="T245" i="12"/>
  <c r="N245" i="12"/>
  <c r="O245" i="12" s="1"/>
  <c r="M245" i="12"/>
  <c r="K245" i="12"/>
  <c r="I245" i="12"/>
  <c r="G245" i="12"/>
  <c r="U244" i="12"/>
  <c r="T244" i="12"/>
  <c r="N244" i="12"/>
  <c r="O244" i="12" s="1"/>
  <c r="M244" i="12"/>
  <c r="K244" i="12"/>
  <c r="I244" i="12"/>
  <c r="G244" i="12"/>
  <c r="U243" i="12"/>
  <c r="T243" i="12"/>
  <c r="N243" i="12"/>
  <c r="O243" i="12" s="1"/>
  <c r="M243" i="12"/>
  <c r="K243" i="12"/>
  <c r="I243" i="12"/>
  <c r="G243" i="12"/>
  <c r="U242" i="12"/>
  <c r="T242" i="12"/>
  <c r="N242" i="12"/>
  <c r="O242" i="12" s="1"/>
  <c r="M242" i="12"/>
  <c r="K242" i="12"/>
  <c r="I242" i="12"/>
  <c r="G242" i="12"/>
  <c r="U241" i="12"/>
  <c r="T241" i="12"/>
  <c r="N241" i="12"/>
  <c r="O241" i="12" s="1"/>
  <c r="M241" i="12"/>
  <c r="K241" i="12"/>
  <c r="I241" i="12"/>
  <c r="G241" i="12"/>
  <c r="S240" i="12"/>
  <c r="R240" i="12"/>
  <c r="T240" i="12" s="1"/>
  <c r="Q240" i="12"/>
  <c r="P240" i="12"/>
  <c r="L240" i="12"/>
  <c r="J240" i="12"/>
  <c r="H240" i="12"/>
  <c r="F240" i="12"/>
  <c r="E240" i="12"/>
  <c r="D240" i="12"/>
  <c r="U239" i="12"/>
  <c r="T239" i="12"/>
  <c r="O239" i="12"/>
  <c r="N239" i="12"/>
  <c r="M239" i="12"/>
  <c r="K239" i="12"/>
  <c r="I239" i="12"/>
  <c r="G239" i="12"/>
  <c r="U238" i="12"/>
  <c r="T238" i="12"/>
  <c r="N238" i="12"/>
  <c r="O238" i="12" s="1"/>
  <c r="M238" i="12"/>
  <c r="K238" i="12"/>
  <c r="I238" i="12"/>
  <c r="G238" i="12"/>
  <c r="U237" i="12"/>
  <c r="T237" i="12"/>
  <c r="O237" i="12"/>
  <c r="N237" i="12"/>
  <c r="M237" i="12"/>
  <c r="K237" i="12"/>
  <c r="I237" i="12"/>
  <c r="G237" i="12"/>
  <c r="U236" i="12"/>
  <c r="T236" i="12"/>
  <c r="O236" i="12"/>
  <c r="N236" i="12"/>
  <c r="M236" i="12"/>
  <c r="K236" i="12"/>
  <c r="I236" i="12"/>
  <c r="G236" i="12"/>
  <c r="U235" i="12"/>
  <c r="T235" i="12"/>
  <c r="N235" i="12"/>
  <c r="O235" i="12" s="1"/>
  <c r="M235" i="12"/>
  <c r="K235" i="12"/>
  <c r="I235" i="12"/>
  <c r="G235" i="12"/>
  <c r="U234" i="12"/>
  <c r="T234" i="12"/>
  <c r="N234" i="12"/>
  <c r="O234" i="12" s="1"/>
  <c r="M234" i="12"/>
  <c r="K234" i="12"/>
  <c r="I234" i="12"/>
  <c r="G234" i="12"/>
  <c r="S231" i="12"/>
  <c r="R231" i="12"/>
  <c r="T231" i="12" s="1"/>
  <c r="Q231" i="12"/>
  <c r="P231" i="12"/>
  <c r="L231" i="12"/>
  <c r="K231" i="12"/>
  <c r="J231" i="12"/>
  <c r="H231" i="12"/>
  <c r="F231" i="12"/>
  <c r="G231" i="12" s="1"/>
  <c r="E231" i="12"/>
  <c r="D231" i="12"/>
  <c r="S230" i="12"/>
  <c r="R230" i="12"/>
  <c r="Q230" i="12"/>
  <c r="P230" i="12"/>
  <c r="U230" i="12" s="1"/>
  <c r="L230" i="12"/>
  <c r="J230" i="12"/>
  <c r="H230" i="12"/>
  <c r="F230" i="12"/>
  <c r="E230" i="12"/>
  <c r="D230" i="12"/>
  <c r="G230" i="12" s="1"/>
  <c r="U229" i="12"/>
  <c r="T229" i="12"/>
  <c r="O229" i="12"/>
  <c r="N229" i="12"/>
  <c r="M229" i="12"/>
  <c r="K229" i="12"/>
  <c r="I229" i="12"/>
  <c r="G229" i="12"/>
  <c r="U228" i="12"/>
  <c r="T228" i="12"/>
  <c r="N228" i="12"/>
  <c r="O228" i="12" s="1"/>
  <c r="M228" i="12"/>
  <c r="K228" i="12"/>
  <c r="I228" i="12"/>
  <c r="G228" i="12"/>
  <c r="U227" i="12"/>
  <c r="T227" i="12"/>
  <c r="N227" i="12"/>
  <c r="O227" i="12" s="1"/>
  <c r="M227" i="12"/>
  <c r="K227" i="12"/>
  <c r="I227" i="12"/>
  <c r="G227" i="12"/>
  <c r="U226" i="12"/>
  <c r="T226" i="12"/>
  <c r="N226" i="12"/>
  <c r="O226" i="12" s="1"/>
  <c r="M226" i="12"/>
  <c r="K226" i="12"/>
  <c r="I226" i="12"/>
  <c r="G226" i="12"/>
  <c r="U225" i="12"/>
  <c r="T225" i="12"/>
  <c r="N225" i="12"/>
  <c r="O225" i="12" s="1"/>
  <c r="M225" i="12"/>
  <c r="K225" i="12"/>
  <c r="I225" i="12"/>
  <c r="G225" i="12"/>
  <c r="S224" i="12"/>
  <c r="R224" i="12"/>
  <c r="Q224" i="12"/>
  <c r="P224" i="12"/>
  <c r="L224" i="12"/>
  <c r="K224" i="12"/>
  <c r="J224" i="12"/>
  <c r="H224" i="12"/>
  <c r="G224" i="12"/>
  <c r="F224" i="12"/>
  <c r="E224" i="12"/>
  <c r="D224" i="12"/>
  <c r="U223" i="12"/>
  <c r="T223" i="12"/>
  <c r="O223" i="12"/>
  <c r="N223" i="12"/>
  <c r="M223" i="12"/>
  <c r="K223" i="12"/>
  <c r="I223" i="12"/>
  <c r="G223" i="12"/>
  <c r="U222" i="12"/>
  <c r="T222" i="12"/>
  <c r="N222" i="12"/>
  <c r="O222" i="12" s="1"/>
  <c r="M222" i="12"/>
  <c r="K222" i="12"/>
  <c r="I222" i="12"/>
  <c r="G222" i="12"/>
  <c r="U221" i="12"/>
  <c r="T221" i="12"/>
  <c r="N221" i="12"/>
  <c r="O221" i="12" s="1"/>
  <c r="M221" i="12"/>
  <c r="K221" i="12"/>
  <c r="I221" i="12"/>
  <c r="G221" i="12"/>
  <c r="U220" i="12"/>
  <c r="T220" i="12"/>
  <c r="N220" i="12"/>
  <c r="O220" i="12" s="1"/>
  <c r="M220" i="12"/>
  <c r="K220" i="12"/>
  <c r="I220" i="12"/>
  <c r="G220" i="12"/>
  <c r="U219" i="12"/>
  <c r="T219" i="12"/>
  <c r="N219" i="12"/>
  <c r="O219" i="12" s="1"/>
  <c r="M219" i="12"/>
  <c r="K219" i="12"/>
  <c r="I219" i="12"/>
  <c r="G219" i="12"/>
  <c r="U218" i="12"/>
  <c r="T218" i="12"/>
  <c r="N218" i="12"/>
  <c r="O218" i="12" s="1"/>
  <c r="M218" i="12"/>
  <c r="K218" i="12"/>
  <c r="I218" i="12"/>
  <c r="G218" i="12"/>
  <c r="U217" i="12"/>
  <c r="T217" i="12"/>
  <c r="N217" i="12"/>
  <c r="O217" i="12" s="1"/>
  <c r="M217" i="12"/>
  <c r="K217" i="12"/>
  <c r="I217" i="12"/>
  <c r="G217" i="12"/>
  <c r="S216" i="12"/>
  <c r="R216" i="12"/>
  <c r="T216" i="12" s="1"/>
  <c r="Q216" i="12"/>
  <c r="P216" i="12"/>
  <c r="M216" i="12"/>
  <c r="L216" i="12"/>
  <c r="J216" i="12"/>
  <c r="H216" i="12"/>
  <c r="F216" i="12"/>
  <c r="N216" i="12" s="1"/>
  <c r="E216" i="12"/>
  <c r="D216" i="12"/>
  <c r="U215" i="12"/>
  <c r="T215" i="12"/>
  <c r="O215" i="12"/>
  <c r="N215" i="12"/>
  <c r="M215" i="12"/>
  <c r="K215" i="12"/>
  <c r="I215" i="12"/>
  <c r="G215" i="12"/>
  <c r="U214" i="12"/>
  <c r="T214" i="12"/>
  <c r="N214" i="12"/>
  <c r="O214" i="12" s="1"/>
  <c r="M214" i="12"/>
  <c r="K214" i="12"/>
  <c r="I214" i="12"/>
  <c r="G214" i="12"/>
  <c r="U213" i="12"/>
  <c r="T213" i="12"/>
  <c r="N213" i="12"/>
  <c r="O213" i="12" s="1"/>
  <c r="M213" i="12"/>
  <c r="K213" i="12"/>
  <c r="I213" i="12"/>
  <c r="G213" i="12"/>
  <c r="U212" i="12"/>
  <c r="T212" i="12"/>
  <c r="N212" i="12"/>
  <c r="O212" i="12" s="1"/>
  <c r="M212" i="12"/>
  <c r="K212" i="12"/>
  <c r="I212" i="12"/>
  <c r="G212" i="12"/>
  <c r="U211" i="12"/>
  <c r="T211" i="12"/>
  <c r="N211" i="12"/>
  <c r="O211" i="12" s="1"/>
  <c r="M211" i="12"/>
  <c r="K211" i="12"/>
  <c r="I211" i="12"/>
  <c r="G211" i="12"/>
  <c r="U210" i="12"/>
  <c r="T210" i="12"/>
  <c r="N210" i="12"/>
  <c r="O210" i="12" s="1"/>
  <c r="M210" i="12"/>
  <c r="K210" i="12"/>
  <c r="I210" i="12"/>
  <c r="G210" i="12"/>
  <c r="U209" i="12"/>
  <c r="T209" i="12"/>
  <c r="N209" i="12"/>
  <c r="O209" i="12" s="1"/>
  <c r="M209" i="12"/>
  <c r="K209" i="12"/>
  <c r="I209" i="12"/>
  <c r="G209" i="12"/>
  <c r="U208" i="12"/>
  <c r="T208" i="12"/>
  <c r="N208" i="12"/>
  <c r="O208" i="12" s="1"/>
  <c r="M208" i="12"/>
  <c r="K208" i="12"/>
  <c r="I208" i="12"/>
  <c r="G208" i="12"/>
  <c r="S205" i="12"/>
  <c r="R205" i="12"/>
  <c r="T205" i="12" s="1"/>
  <c r="Q205" i="12"/>
  <c r="P205" i="12"/>
  <c r="L205" i="12"/>
  <c r="J205" i="12"/>
  <c r="H205" i="12"/>
  <c r="F205" i="12"/>
  <c r="E205" i="12"/>
  <c r="K205" i="12" s="1"/>
  <c r="D205" i="12"/>
  <c r="I205" i="12" s="1"/>
  <c r="S204" i="12"/>
  <c r="R204" i="12"/>
  <c r="T204" i="12" s="1"/>
  <c r="Q204" i="12"/>
  <c r="P204" i="12"/>
  <c r="U204" i="12" s="1"/>
  <c r="L204" i="12"/>
  <c r="M204" i="12" s="1"/>
  <c r="J204" i="12"/>
  <c r="K204" i="12" s="1"/>
  <c r="H204" i="12"/>
  <c r="F204" i="12"/>
  <c r="E204" i="12"/>
  <c r="D204" i="12"/>
  <c r="U203" i="12"/>
  <c r="T203" i="12"/>
  <c r="O203" i="12"/>
  <c r="N203" i="12"/>
  <c r="M203" i="12"/>
  <c r="K203" i="12"/>
  <c r="I203" i="12"/>
  <c r="G203" i="12"/>
  <c r="U202" i="12"/>
  <c r="T202" i="12"/>
  <c r="O202" i="12"/>
  <c r="N202" i="12"/>
  <c r="M202" i="12"/>
  <c r="K202" i="12"/>
  <c r="I202" i="12"/>
  <c r="G202" i="12"/>
  <c r="U201" i="12"/>
  <c r="T201" i="12"/>
  <c r="N201" i="12"/>
  <c r="O201" i="12" s="1"/>
  <c r="M201" i="12"/>
  <c r="K201" i="12"/>
  <c r="I201" i="12"/>
  <c r="G201" i="12"/>
  <c r="U200" i="12"/>
  <c r="T200" i="12"/>
  <c r="N200" i="12"/>
  <c r="O200" i="12" s="1"/>
  <c r="M200" i="12"/>
  <c r="K200" i="12"/>
  <c r="I200" i="12"/>
  <c r="G200" i="12"/>
  <c r="U199" i="12"/>
  <c r="T199" i="12"/>
  <c r="N199" i="12"/>
  <c r="O199" i="12" s="1"/>
  <c r="M199" i="12"/>
  <c r="K199" i="12"/>
  <c r="I199" i="12"/>
  <c r="G199" i="12"/>
  <c r="S198" i="12"/>
  <c r="R198" i="12"/>
  <c r="Q198" i="12"/>
  <c r="P198" i="12"/>
  <c r="U198" i="12" s="1"/>
  <c r="L198" i="12"/>
  <c r="J198" i="12"/>
  <c r="H198" i="12"/>
  <c r="F198" i="12"/>
  <c r="E198" i="12"/>
  <c r="D198" i="12"/>
  <c r="U197" i="12"/>
  <c r="T197" i="12"/>
  <c r="O197" i="12"/>
  <c r="N197" i="12"/>
  <c r="M197" i="12"/>
  <c r="K197" i="12"/>
  <c r="I197" i="12"/>
  <c r="G197" i="12"/>
  <c r="U196" i="12"/>
  <c r="T196" i="12"/>
  <c r="N196" i="12"/>
  <c r="O196" i="12" s="1"/>
  <c r="M196" i="12"/>
  <c r="K196" i="12"/>
  <c r="I196" i="12"/>
  <c r="G196" i="12"/>
  <c r="U195" i="12"/>
  <c r="T195" i="12"/>
  <c r="N195" i="12"/>
  <c r="O195" i="12" s="1"/>
  <c r="M195" i="12"/>
  <c r="K195" i="12"/>
  <c r="I195" i="12"/>
  <c r="G195" i="12"/>
  <c r="U194" i="12"/>
  <c r="T194" i="12"/>
  <c r="N194" i="12"/>
  <c r="O194" i="12" s="1"/>
  <c r="M194" i="12"/>
  <c r="K194" i="12"/>
  <c r="I194" i="12"/>
  <c r="G194" i="12"/>
  <c r="U193" i="12"/>
  <c r="T193" i="12"/>
  <c r="N193" i="12"/>
  <c r="O193" i="12" s="1"/>
  <c r="M193" i="12"/>
  <c r="K193" i="12"/>
  <c r="I193" i="12"/>
  <c r="G193" i="12"/>
  <c r="U192" i="12"/>
  <c r="T192" i="12"/>
  <c r="N192" i="12"/>
  <c r="O192" i="12" s="1"/>
  <c r="M192" i="12"/>
  <c r="K192" i="12"/>
  <c r="I192" i="12"/>
  <c r="G192" i="12"/>
  <c r="T191" i="12"/>
  <c r="S191" i="12"/>
  <c r="R191" i="12"/>
  <c r="Q191" i="12"/>
  <c r="P191" i="12"/>
  <c r="U191" i="12" s="1"/>
  <c r="L191" i="12"/>
  <c r="J191" i="12"/>
  <c r="H191" i="12"/>
  <c r="F191" i="12"/>
  <c r="E191" i="12"/>
  <c r="K191" i="12" s="1"/>
  <c r="D191" i="12"/>
  <c r="G191" i="12" s="1"/>
  <c r="U190" i="12"/>
  <c r="T190" i="12"/>
  <c r="O190" i="12"/>
  <c r="N190" i="12"/>
  <c r="M190" i="12"/>
  <c r="K190" i="12"/>
  <c r="I190" i="12"/>
  <c r="G190" i="12"/>
  <c r="U189" i="12"/>
  <c r="T189" i="12"/>
  <c r="N189" i="12"/>
  <c r="O189" i="12" s="1"/>
  <c r="M189" i="12"/>
  <c r="K189" i="12"/>
  <c r="I189" i="12"/>
  <c r="G189" i="12"/>
  <c r="U188" i="12"/>
  <c r="T188" i="12"/>
  <c r="N188" i="12"/>
  <c r="O188" i="12" s="1"/>
  <c r="M188" i="12"/>
  <c r="K188" i="12"/>
  <c r="I188" i="12"/>
  <c r="G188" i="12"/>
  <c r="U187" i="12"/>
  <c r="T187" i="12"/>
  <c r="N187" i="12"/>
  <c r="O187" i="12" s="1"/>
  <c r="M187" i="12"/>
  <c r="K187" i="12"/>
  <c r="I187" i="12"/>
  <c r="G187" i="12"/>
  <c r="U186" i="12"/>
  <c r="T186" i="12"/>
  <c r="N186" i="12"/>
  <c r="O186" i="12" s="1"/>
  <c r="M186" i="12"/>
  <c r="K186" i="12"/>
  <c r="I186" i="12"/>
  <c r="G186" i="12"/>
  <c r="T185" i="12"/>
  <c r="S185" i="12"/>
  <c r="R185" i="12"/>
  <c r="Q185" i="12"/>
  <c r="P185" i="12"/>
  <c r="L185" i="12"/>
  <c r="J185" i="12"/>
  <c r="K185" i="12" s="1"/>
  <c r="H185" i="12"/>
  <c r="G185" i="12"/>
  <c r="F185" i="12"/>
  <c r="E185" i="12"/>
  <c r="D185" i="12"/>
  <c r="U184" i="12"/>
  <c r="T184" i="12"/>
  <c r="O184" i="12"/>
  <c r="N184" i="12"/>
  <c r="M184" i="12"/>
  <c r="K184" i="12"/>
  <c r="I184" i="12"/>
  <c r="G184" i="12"/>
  <c r="U183" i="12"/>
  <c r="T183" i="12"/>
  <c r="N183" i="12"/>
  <c r="O183" i="12" s="1"/>
  <c r="M183" i="12"/>
  <c r="K183" i="12"/>
  <c r="I183" i="12"/>
  <c r="G183" i="12"/>
  <c r="U182" i="12"/>
  <c r="T182" i="12"/>
  <c r="N182" i="12"/>
  <c r="O182" i="12" s="1"/>
  <c r="M182" i="12"/>
  <c r="K182" i="12"/>
  <c r="I182" i="12"/>
  <c r="G182" i="12"/>
  <c r="U181" i="12"/>
  <c r="T181" i="12"/>
  <c r="O181" i="12"/>
  <c r="N181" i="12"/>
  <c r="M181" i="12"/>
  <c r="K181" i="12"/>
  <c r="I181" i="12"/>
  <c r="G181" i="12"/>
  <c r="U180" i="12"/>
  <c r="T180" i="12"/>
  <c r="N180" i="12"/>
  <c r="O180" i="12" s="1"/>
  <c r="M180" i="12"/>
  <c r="K180" i="12"/>
  <c r="I180" i="12"/>
  <c r="G180" i="12"/>
  <c r="S179" i="12"/>
  <c r="R179" i="12"/>
  <c r="T179" i="12" s="1"/>
  <c r="Q179" i="12"/>
  <c r="P179" i="12"/>
  <c r="L179" i="12"/>
  <c r="J179" i="12"/>
  <c r="H179" i="12"/>
  <c r="F179" i="12"/>
  <c r="E179" i="12"/>
  <c r="M179" i="12" s="1"/>
  <c r="D179" i="12"/>
  <c r="U178" i="12"/>
  <c r="T178" i="12"/>
  <c r="N178" i="12"/>
  <c r="O178" i="12" s="1"/>
  <c r="M178" i="12"/>
  <c r="K178" i="12"/>
  <c r="I178" i="12"/>
  <c r="G178" i="12"/>
  <c r="U177" i="12"/>
  <c r="T177" i="12"/>
  <c r="N177" i="12"/>
  <c r="O177" i="12" s="1"/>
  <c r="M177" i="12"/>
  <c r="K177" i="12"/>
  <c r="I177" i="12"/>
  <c r="G177" i="12"/>
  <c r="U176" i="12"/>
  <c r="T176" i="12"/>
  <c r="N176" i="12"/>
  <c r="O176" i="12" s="1"/>
  <c r="M176" i="12"/>
  <c r="K176" i="12"/>
  <c r="I176" i="12"/>
  <c r="G176" i="12"/>
  <c r="U175" i="12"/>
  <c r="T175" i="12"/>
  <c r="N175" i="12"/>
  <c r="O175" i="12" s="1"/>
  <c r="M175" i="12"/>
  <c r="K175" i="12"/>
  <c r="I175" i="12"/>
  <c r="G175" i="12"/>
  <c r="U174" i="12"/>
  <c r="T174" i="12"/>
  <c r="N174" i="12"/>
  <c r="O174" i="12" s="1"/>
  <c r="M174" i="12"/>
  <c r="K174" i="12"/>
  <c r="I174" i="12"/>
  <c r="G174" i="12"/>
  <c r="U173" i="12"/>
  <c r="T173" i="12"/>
  <c r="N173" i="12"/>
  <c r="O173" i="12" s="1"/>
  <c r="M173" i="12"/>
  <c r="K173" i="12"/>
  <c r="I173" i="12"/>
  <c r="G173" i="12"/>
  <c r="S170" i="12"/>
  <c r="R170" i="12"/>
  <c r="T170" i="12" s="1"/>
  <c r="Q170" i="12"/>
  <c r="P170" i="12"/>
  <c r="U170" i="12" s="1"/>
  <c r="L170" i="12"/>
  <c r="M170" i="12" s="1"/>
  <c r="J170" i="12"/>
  <c r="K170" i="12" s="1"/>
  <c r="H170" i="12"/>
  <c r="F170" i="12"/>
  <c r="E170" i="12"/>
  <c r="D170" i="12"/>
  <c r="S169" i="12"/>
  <c r="R169" i="12"/>
  <c r="T169" i="12" s="1"/>
  <c r="Q169" i="12"/>
  <c r="P169" i="12"/>
  <c r="U169" i="12" s="1"/>
  <c r="L169" i="12"/>
  <c r="J169" i="12"/>
  <c r="H169" i="12"/>
  <c r="F169" i="12"/>
  <c r="E169" i="12"/>
  <c r="K169" i="12" s="1"/>
  <c r="D169" i="12"/>
  <c r="U168" i="12"/>
  <c r="T168" i="12"/>
  <c r="O168" i="12"/>
  <c r="N168" i="12"/>
  <c r="M168" i="12"/>
  <c r="K168" i="12"/>
  <c r="I168" i="12"/>
  <c r="G168" i="12"/>
  <c r="U167" i="12"/>
  <c r="T167" i="12"/>
  <c r="N167" i="12"/>
  <c r="O167" i="12" s="1"/>
  <c r="M167" i="12"/>
  <c r="K167" i="12"/>
  <c r="I167" i="12"/>
  <c r="G167" i="12"/>
  <c r="U166" i="12"/>
  <c r="T166" i="12"/>
  <c r="O166" i="12"/>
  <c r="N166" i="12"/>
  <c r="M166" i="12"/>
  <c r="K166" i="12"/>
  <c r="I166" i="12"/>
  <c r="G166" i="12"/>
  <c r="U165" i="12"/>
  <c r="T165" i="12"/>
  <c r="O165" i="12"/>
  <c r="N165" i="12"/>
  <c r="M165" i="12"/>
  <c r="K165" i="12"/>
  <c r="I165" i="12"/>
  <c r="G165" i="12"/>
  <c r="U164" i="12"/>
  <c r="T164" i="12"/>
  <c r="O164" i="12"/>
  <c r="N164" i="12"/>
  <c r="M164" i="12"/>
  <c r="K164" i="12"/>
  <c r="I164" i="12"/>
  <c r="G164" i="12"/>
  <c r="S163" i="12"/>
  <c r="T163" i="12" s="1"/>
  <c r="R163" i="12"/>
  <c r="Q163" i="12"/>
  <c r="P163" i="12"/>
  <c r="U163" i="12" s="1"/>
  <c r="L163" i="12"/>
  <c r="J163" i="12"/>
  <c r="K163" i="12" s="1"/>
  <c r="H163" i="12"/>
  <c r="N163" i="12" s="1"/>
  <c r="O163" i="12" s="1"/>
  <c r="F163" i="12"/>
  <c r="E163" i="12"/>
  <c r="M163" i="12" s="1"/>
  <c r="D163" i="12"/>
  <c r="U162" i="12"/>
  <c r="T162" i="12"/>
  <c r="O162" i="12"/>
  <c r="N162" i="12"/>
  <c r="M162" i="12"/>
  <c r="K162" i="12"/>
  <c r="I162" i="12"/>
  <c r="G162" i="12"/>
  <c r="U161" i="12"/>
  <c r="T161" i="12"/>
  <c r="N161" i="12"/>
  <c r="O161" i="12" s="1"/>
  <c r="M161" i="12"/>
  <c r="K161" i="12"/>
  <c r="I161" i="12"/>
  <c r="G161" i="12"/>
  <c r="U160" i="12"/>
  <c r="T160" i="12"/>
  <c r="N160" i="12"/>
  <c r="O160" i="12" s="1"/>
  <c r="M160" i="12"/>
  <c r="K160" i="12"/>
  <c r="I160" i="12"/>
  <c r="G160" i="12"/>
  <c r="U159" i="12"/>
  <c r="T159" i="12"/>
  <c r="N159" i="12"/>
  <c r="O159" i="12" s="1"/>
  <c r="M159" i="12"/>
  <c r="K159" i="12"/>
  <c r="I159" i="12"/>
  <c r="G159" i="12"/>
  <c r="U158" i="12"/>
  <c r="T158" i="12"/>
  <c r="O158" i="12"/>
  <c r="N158" i="12"/>
  <c r="M158" i="12"/>
  <c r="K158" i="12"/>
  <c r="I158" i="12"/>
  <c r="G158" i="12"/>
  <c r="S157" i="12"/>
  <c r="R157" i="12"/>
  <c r="T157" i="12" s="1"/>
  <c r="Q157" i="12"/>
  <c r="P157" i="12"/>
  <c r="L157" i="12"/>
  <c r="J157" i="12"/>
  <c r="N157" i="12" s="1"/>
  <c r="H157" i="12"/>
  <c r="F157" i="12"/>
  <c r="E157" i="12"/>
  <c r="D157" i="12"/>
  <c r="U156" i="12"/>
  <c r="T156" i="12"/>
  <c r="O156" i="12"/>
  <c r="N156" i="12"/>
  <c r="M156" i="12"/>
  <c r="K156" i="12"/>
  <c r="I156" i="12"/>
  <c r="G156" i="12"/>
  <c r="U155" i="12"/>
  <c r="T155" i="12"/>
  <c r="N155" i="12"/>
  <c r="O155" i="12" s="1"/>
  <c r="M155" i="12"/>
  <c r="K155" i="12"/>
  <c r="I155" i="12"/>
  <c r="G155" i="12"/>
  <c r="U154" i="12"/>
  <c r="T154" i="12"/>
  <c r="N154" i="12"/>
  <c r="O154" i="12" s="1"/>
  <c r="M154" i="12"/>
  <c r="K154" i="12"/>
  <c r="I154" i="12"/>
  <c r="G154" i="12"/>
  <c r="U153" i="12"/>
  <c r="T153" i="12"/>
  <c r="O153" i="12"/>
  <c r="N153" i="12"/>
  <c r="M153" i="12"/>
  <c r="K153" i="12"/>
  <c r="I153" i="12"/>
  <c r="G153" i="12"/>
  <c r="U152" i="12"/>
  <c r="T152" i="12"/>
  <c r="N152" i="12"/>
  <c r="O152" i="12" s="1"/>
  <c r="M152" i="12"/>
  <c r="K152" i="12"/>
  <c r="I152" i="12"/>
  <c r="G152" i="12"/>
  <c r="U151" i="12"/>
  <c r="T151" i="12"/>
  <c r="N151" i="12"/>
  <c r="O151" i="12" s="1"/>
  <c r="M151" i="12"/>
  <c r="K151" i="12"/>
  <c r="I151" i="12"/>
  <c r="G151" i="12"/>
  <c r="S150" i="12"/>
  <c r="T150" i="12" s="1"/>
  <c r="R150" i="12"/>
  <c r="Q150" i="12"/>
  <c r="P150" i="12"/>
  <c r="L150" i="12"/>
  <c r="J150" i="12"/>
  <c r="H150" i="12"/>
  <c r="F150" i="12"/>
  <c r="E150" i="12"/>
  <c r="D150" i="12"/>
  <c r="U149" i="12"/>
  <c r="T149" i="12"/>
  <c r="N149" i="12"/>
  <c r="O149" i="12" s="1"/>
  <c r="M149" i="12"/>
  <c r="K149" i="12"/>
  <c r="I149" i="12"/>
  <c r="G149" i="12"/>
  <c r="U148" i="12"/>
  <c r="T148" i="12"/>
  <c r="O148" i="12"/>
  <c r="N148" i="12"/>
  <c r="M148" i="12"/>
  <c r="K148" i="12"/>
  <c r="I148" i="12"/>
  <c r="G148" i="12"/>
  <c r="U147" i="12"/>
  <c r="T147" i="12"/>
  <c r="N147" i="12"/>
  <c r="O147" i="12" s="1"/>
  <c r="M147" i="12"/>
  <c r="K147" i="12"/>
  <c r="I147" i="12"/>
  <c r="G147" i="12"/>
  <c r="U146" i="12"/>
  <c r="T146" i="12"/>
  <c r="N146" i="12"/>
  <c r="O146" i="12" s="1"/>
  <c r="M146" i="12"/>
  <c r="K146" i="12"/>
  <c r="I146" i="12"/>
  <c r="G146" i="12"/>
  <c r="U145" i="12"/>
  <c r="T145" i="12"/>
  <c r="N145" i="12"/>
  <c r="O145" i="12" s="1"/>
  <c r="M145" i="12"/>
  <c r="K145" i="12"/>
  <c r="I145" i="12"/>
  <c r="G145" i="12"/>
  <c r="T144" i="12"/>
  <c r="S144" i="12"/>
  <c r="R144" i="12"/>
  <c r="Q144" i="12"/>
  <c r="P144" i="12"/>
  <c r="U144" i="12" s="1"/>
  <c r="L144" i="12"/>
  <c r="J144" i="12"/>
  <c r="I144" i="12"/>
  <c r="H144" i="12"/>
  <c r="F144" i="12"/>
  <c r="E144" i="12"/>
  <c r="D144" i="12"/>
  <c r="G144" i="12" s="1"/>
  <c r="U143" i="12"/>
  <c r="T143" i="12"/>
  <c r="O143" i="12"/>
  <c r="N143" i="12"/>
  <c r="M143" i="12"/>
  <c r="K143" i="12"/>
  <c r="I143" i="12"/>
  <c r="G143" i="12"/>
  <c r="U142" i="12"/>
  <c r="T142" i="12"/>
  <c r="N142" i="12"/>
  <c r="O142" i="12" s="1"/>
  <c r="M142" i="12"/>
  <c r="K142" i="12"/>
  <c r="I142" i="12"/>
  <c r="G142" i="12"/>
  <c r="U141" i="12"/>
  <c r="T141" i="12"/>
  <c r="O141" i="12"/>
  <c r="N141" i="12"/>
  <c r="M141" i="12"/>
  <c r="K141" i="12"/>
  <c r="I141" i="12"/>
  <c r="G141" i="12"/>
  <c r="U140" i="12"/>
  <c r="T140" i="12"/>
  <c r="N140" i="12"/>
  <c r="O140" i="12" s="1"/>
  <c r="M140" i="12"/>
  <c r="K140" i="12"/>
  <c r="I140" i="12"/>
  <c r="G140" i="12"/>
  <c r="U139" i="12"/>
  <c r="T139" i="12"/>
  <c r="O139" i="12"/>
  <c r="N139" i="12"/>
  <c r="M139" i="12"/>
  <c r="K139" i="12"/>
  <c r="I139" i="12"/>
  <c r="G139" i="12"/>
  <c r="U138" i="12"/>
  <c r="T138" i="12"/>
  <c r="N138" i="12"/>
  <c r="O138" i="12" s="1"/>
  <c r="M138" i="12"/>
  <c r="K138" i="12"/>
  <c r="I138" i="12"/>
  <c r="G138" i="12"/>
  <c r="T137" i="12"/>
  <c r="S137" i="12"/>
  <c r="R137" i="12"/>
  <c r="Q137" i="12"/>
  <c r="P137" i="12"/>
  <c r="L137" i="12"/>
  <c r="J137" i="12"/>
  <c r="H137" i="12"/>
  <c r="F137" i="12"/>
  <c r="N137" i="12" s="1"/>
  <c r="E137" i="12"/>
  <c r="D137" i="12"/>
  <c r="U136" i="12"/>
  <c r="T136" i="12"/>
  <c r="O136" i="12"/>
  <c r="N136" i="12"/>
  <c r="M136" i="12"/>
  <c r="K136" i="12"/>
  <c r="I136" i="12"/>
  <c r="G136" i="12"/>
  <c r="U135" i="12"/>
  <c r="T135" i="12"/>
  <c r="O135" i="12"/>
  <c r="N135" i="12"/>
  <c r="M135" i="12"/>
  <c r="K135" i="12"/>
  <c r="I135" i="12"/>
  <c r="G135" i="12"/>
  <c r="U134" i="12"/>
  <c r="T134" i="12"/>
  <c r="N134" i="12"/>
  <c r="O134" i="12" s="1"/>
  <c r="M134" i="12"/>
  <c r="K134" i="12"/>
  <c r="I134" i="12"/>
  <c r="G134" i="12"/>
  <c r="U133" i="12"/>
  <c r="T133" i="12"/>
  <c r="O133" i="12"/>
  <c r="N133" i="12"/>
  <c r="M133" i="12"/>
  <c r="K133" i="12"/>
  <c r="I133" i="12"/>
  <c r="G133" i="12"/>
  <c r="T132" i="12"/>
  <c r="S132" i="12"/>
  <c r="R132" i="12"/>
  <c r="Q132" i="12"/>
  <c r="P132" i="12"/>
  <c r="U132" i="12" s="1"/>
  <c r="L132" i="12"/>
  <c r="J132" i="12"/>
  <c r="H132" i="12"/>
  <c r="F132" i="12"/>
  <c r="N132" i="12" s="1"/>
  <c r="E132" i="12"/>
  <c r="D132" i="12"/>
  <c r="I132" i="12" s="1"/>
  <c r="U131" i="12"/>
  <c r="T131" i="12"/>
  <c r="O131" i="12"/>
  <c r="N131" i="12"/>
  <c r="M131" i="12"/>
  <c r="K131" i="12"/>
  <c r="I131" i="12"/>
  <c r="G131" i="12"/>
  <c r="U130" i="12"/>
  <c r="T130" i="12"/>
  <c r="N130" i="12"/>
  <c r="O130" i="12" s="1"/>
  <c r="M130" i="12"/>
  <c r="K130" i="12"/>
  <c r="I130" i="12"/>
  <c r="G130" i="12"/>
  <c r="U129" i="12"/>
  <c r="T129" i="12"/>
  <c r="N129" i="12"/>
  <c r="O129" i="12" s="1"/>
  <c r="M129" i="12"/>
  <c r="K129" i="12"/>
  <c r="I129" i="12"/>
  <c r="G129" i="12"/>
  <c r="U128" i="12"/>
  <c r="T128" i="12"/>
  <c r="N128" i="12"/>
  <c r="O128" i="12" s="1"/>
  <c r="M128" i="12"/>
  <c r="K128" i="12"/>
  <c r="I128" i="12"/>
  <c r="G128" i="12"/>
  <c r="U127" i="12"/>
  <c r="T127" i="12"/>
  <c r="N127" i="12"/>
  <c r="O127" i="12" s="1"/>
  <c r="M127" i="12"/>
  <c r="K127" i="12"/>
  <c r="I127" i="12"/>
  <c r="G127" i="12"/>
  <c r="S126" i="12"/>
  <c r="R126" i="12"/>
  <c r="Q126" i="12"/>
  <c r="P126" i="12"/>
  <c r="L126" i="12"/>
  <c r="J126" i="12"/>
  <c r="H126" i="12"/>
  <c r="F126" i="12"/>
  <c r="E126" i="12"/>
  <c r="D126" i="12"/>
  <c r="U125" i="12"/>
  <c r="T125" i="12"/>
  <c r="O125" i="12"/>
  <c r="N125" i="12"/>
  <c r="M125" i="12"/>
  <c r="K125" i="12"/>
  <c r="I125" i="12"/>
  <c r="G125" i="12"/>
  <c r="U124" i="12"/>
  <c r="T124" i="12"/>
  <c r="N124" i="12"/>
  <c r="O124" i="12" s="1"/>
  <c r="M124" i="12"/>
  <c r="K124" i="12"/>
  <c r="I124" i="12"/>
  <c r="G124" i="12"/>
  <c r="U123" i="12"/>
  <c r="T123" i="12"/>
  <c r="N123" i="12"/>
  <c r="O123" i="12" s="1"/>
  <c r="M123" i="12"/>
  <c r="K123" i="12"/>
  <c r="I123" i="12"/>
  <c r="G123" i="12"/>
  <c r="U122" i="12"/>
  <c r="T122" i="12"/>
  <c r="N122" i="12"/>
  <c r="O122" i="12" s="1"/>
  <c r="M122" i="12"/>
  <c r="K122" i="12"/>
  <c r="I122" i="12"/>
  <c r="G122" i="12"/>
  <c r="S121" i="12"/>
  <c r="R121" i="12"/>
  <c r="T121" i="12" s="1"/>
  <c r="Q121" i="12"/>
  <c r="P121" i="12"/>
  <c r="U121" i="12" s="1"/>
  <c r="L121" i="12"/>
  <c r="J121" i="12"/>
  <c r="K121" i="12" s="1"/>
  <c r="H121" i="12"/>
  <c r="F121" i="12"/>
  <c r="N121" i="12" s="1"/>
  <c r="O121" i="12" s="1"/>
  <c r="E121" i="12"/>
  <c r="D121" i="12"/>
  <c r="U120" i="12"/>
  <c r="T120" i="12"/>
  <c r="O120" i="12"/>
  <c r="N120" i="12"/>
  <c r="M120" i="12"/>
  <c r="K120" i="12"/>
  <c r="I120" i="12"/>
  <c r="G120" i="12"/>
  <c r="U119" i="12"/>
  <c r="T119" i="12"/>
  <c r="O119" i="12"/>
  <c r="N119" i="12"/>
  <c r="M119" i="12"/>
  <c r="K119" i="12"/>
  <c r="I119" i="12"/>
  <c r="G119" i="12"/>
  <c r="U118" i="12"/>
  <c r="T118" i="12"/>
  <c r="N118" i="12"/>
  <c r="O118" i="12" s="1"/>
  <c r="M118" i="12"/>
  <c r="K118" i="12"/>
  <c r="I118" i="12"/>
  <c r="G118" i="12"/>
  <c r="U117" i="12"/>
  <c r="T117" i="12"/>
  <c r="N117" i="12"/>
  <c r="O117" i="12" s="1"/>
  <c r="M117" i="12"/>
  <c r="K117" i="12"/>
  <c r="I117" i="12"/>
  <c r="G117" i="12"/>
  <c r="U116" i="12"/>
  <c r="T116" i="12"/>
  <c r="O116" i="12"/>
  <c r="N116" i="12"/>
  <c r="M116" i="12"/>
  <c r="K116" i="12"/>
  <c r="I116" i="12"/>
  <c r="G116" i="12"/>
  <c r="U115" i="12"/>
  <c r="T115" i="12"/>
  <c r="N115" i="12"/>
  <c r="O115" i="12" s="1"/>
  <c r="M115" i="12"/>
  <c r="K115" i="12"/>
  <c r="I115" i="12"/>
  <c r="G115" i="12"/>
  <c r="U114" i="12"/>
  <c r="T114" i="12"/>
  <c r="N114" i="12"/>
  <c r="O114" i="12" s="1"/>
  <c r="M114" i="12"/>
  <c r="K114" i="12"/>
  <c r="I114" i="12"/>
  <c r="G114" i="12"/>
  <c r="U113" i="12"/>
  <c r="T113" i="12"/>
  <c r="N113" i="12"/>
  <c r="O113" i="12" s="1"/>
  <c r="M113" i="12"/>
  <c r="K113" i="12"/>
  <c r="I113" i="12"/>
  <c r="G113" i="12"/>
  <c r="T112" i="12"/>
  <c r="S112" i="12"/>
  <c r="R112" i="12"/>
  <c r="Q112" i="12"/>
  <c r="P112" i="12"/>
  <c r="U112" i="12" s="1"/>
  <c r="L112" i="12"/>
  <c r="J112" i="12"/>
  <c r="H112" i="12"/>
  <c r="F112" i="12"/>
  <c r="N112" i="12" s="1"/>
  <c r="E112" i="12"/>
  <c r="D112" i="12"/>
  <c r="U111" i="12"/>
  <c r="T111" i="12"/>
  <c r="O111" i="12"/>
  <c r="N111" i="12"/>
  <c r="M111" i="12"/>
  <c r="K111" i="12"/>
  <c r="I111" i="12"/>
  <c r="G111" i="12"/>
  <c r="U110" i="12"/>
  <c r="T110" i="12"/>
  <c r="N110" i="12"/>
  <c r="O110" i="12" s="1"/>
  <c r="M110" i="12"/>
  <c r="K110" i="12"/>
  <c r="I110" i="12"/>
  <c r="G110" i="12"/>
  <c r="U109" i="12"/>
  <c r="T109" i="12"/>
  <c r="N109" i="12"/>
  <c r="O109" i="12" s="1"/>
  <c r="M109" i="12"/>
  <c r="K109" i="12"/>
  <c r="I109" i="12"/>
  <c r="G109" i="12"/>
  <c r="U108" i="12"/>
  <c r="T108" i="12"/>
  <c r="N108" i="12"/>
  <c r="O108" i="12" s="1"/>
  <c r="M108" i="12"/>
  <c r="K108" i="12"/>
  <c r="I108" i="12"/>
  <c r="G108" i="12"/>
  <c r="U107" i="12"/>
  <c r="T107" i="12"/>
  <c r="N107" i="12"/>
  <c r="O107" i="12" s="1"/>
  <c r="M107" i="12"/>
  <c r="K107" i="12"/>
  <c r="I107" i="12"/>
  <c r="G107" i="12"/>
  <c r="T106" i="12"/>
  <c r="S106" i="12"/>
  <c r="R106" i="12"/>
  <c r="Q106" i="12"/>
  <c r="P106" i="12"/>
  <c r="U106" i="12" s="1"/>
  <c r="L106" i="12"/>
  <c r="J106" i="12"/>
  <c r="H106" i="12"/>
  <c r="F106" i="12"/>
  <c r="N106" i="12" s="1"/>
  <c r="E106" i="12"/>
  <c r="D106" i="12"/>
  <c r="I106" i="12" s="1"/>
  <c r="U105" i="12"/>
  <c r="T105" i="12"/>
  <c r="N105" i="12"/>
  <c r="O105" i="12" s="1"/>
  <c r="M105" i="12"/>
  <c r="K105" i="12"/>
  <c r="I105" i="12"/>
  <c r="G105" i="12"/>
  <c r="S102" i="12"/>
  <c r="R102" i="12"/>
  <c r="Q102" i="12"/>
  <c r="P102" i="12"/>
  <c r="L102" i="12"/>
  <c r="J102" i="12"/>
  <c r="H102" i="12"/>
  <c r="F102" i="12"/>
  <c r="N102" i="12" s="1"/>
  <c r="E102" i="12"/>
  <c r="K102" i="12" s="1"/>
  <c r="D102" i="12"/>
  <c r="S101" i="12"/>
  <c r="R101" i="12"/>
  <c r="Q101" i="12"/>
  <c r="P101" i="12"/>
  <c r="L101" i="12"/>
  <c r="J101" i="12"/>
  <c r="K101" i="12" s="1"/>
  <c r="H101" i="12"/>
  <c r="F101" i="12"/>
  <c r="E101" i="12"/>
  <c r="D101" i="12"/>
  <c r="U100" i="12"/>
  <c r="T100" i="12"/>
  <c r="O100" i="12"/>
  <c r="N100" i="12"/>
  <c r="M100" i="12"/>
  <c r="K100" i="12"/>
  <c r="I100" i="12"/>
  <c r="G100" i="12"/>
  <c r="U99" i="12"/>
  <c r="T99" i="12"/>
  <c r="N99" i="12"/>
  <c r="O99" i="12" s="1"/>
  <c r="M99" i="12"/>
  <c r="K99" i="12"/>
  <c r="I99" i="12"/>
  <c r="G99" i="12"/>
  <c r="U98" i="12"/>
  <c r="T98" i="12"/>
  <c r="N98" i="12"/>
  <c r="O98" i="12" s="1"/>
  <c r="M98" i="12"/>
  <c r="K98" i="12"/>
  <c r="I98" i="12"/>
  <c r="G98" i="12"/>
  <c r="U97" i="12"/>
  <c r="T97" i="12"/>
  <c r="N97" i="12"/>
  <c r="O97" i="12" s="1"/>
  <c r="M97" i="12"/>
  <c r="K97" i="12"/>
  <c r="I97" i="12"/>
  <c r="G97" i="12"/>
  <c r="S96" i="12"/>
  <c r="R96" i="12"/>
  <c r="Q96" i="12"/>
  <c r="P96" i="12"/>
  <c r="L96" i="12"/>
  <c r="J96" i="12"/>
  <c r="H96" i="12"/>
  <c r="F96" i="12"/>
  <c r="N96" i="12" s="1"/>
  <c r="E96" i="12"/>
  <c r="O96" i="12" s="1"/>
  <c r="D96" i="12"/>
  <c r="G96" i="12" s="1"/>
  <c r="U95" i="12"/>
  <c r="T95" i="12"/>
  <c r="O95" i="12"/>
  <c r="N95" i="12"/>
  <c r="M95" i="12"/>
  <c r="K95" i="12"/>
  <c r="I95" i="12"/>
  <c r="G95" i="12"/>
  <c r="U94" i="12"/>
  <c r="T94" i="12"/>
  <c r="O94" i="12"/>
  <c r="N94" i="12"/>
  <c r="M94" i="12"/>
  <c r="K94" i="12"/>
  <c r="I94" i="12"/>
  <c r="G94" i="12"/>
  <c r="U93" i="12"/>
  <c r="T93" i="12"/>
  <c r="N93" i="12"/>
  <c r="O93" i="12" s="1"/>
  <c r="M93" i="12"/>
  <c r="K93" i="12"/>
  <c r="I93" i="12"/>
  <c r="G93" i="12"/>
  <c r="U92" i="12"/>
  <c r="T92" i="12"/>
  <c r="N92" i="12"/>
  <c r="O92" i="12" s="1"/>
  <c r="M92" i="12"/>
  <c r="K92" i="12"/>
  <c r="I92" i="12"/>
  <c r="G92" i="12"/>
  <c r="S91" i="12"/>
  <c r="R91" i="12"/>
  <c r="T91" i="12" s="1"/>
  <c r="Q91" i="12"/>
  <c r="P91" i="12"/>
  <c r="U91" i="12" s="1"/>
  <c r="L91" i="12"/>
  <c r="J91" i="12"/>
  <c r="H91" i="12"/>
  <c r="F91" i="12"/>
  <c r="E91" i="12"/>
  <c r="D91" i="12"/>
  <c r="I91" i="12" s="1"/>
  <c r="U90" i="12"/>
  <c r="T90" i="12"/>
  <c r="N90" i="12"/>
  <c r="O90" i="12" s="1"/>
  <c r="M90" i="12"/>
  <c r="K90" i="12"/>
  <c r="I90" i="12"/>
  <c r="G90" i="12"/>
  <c r="U89" i="12"/>
  <c r="T89" i="12"/>
  <c r="N89" i="12"/>
  <c r="O89" i="12" s="1"/>
  <c r="M89" i="12"/>
  <c r="K89" i="12"/>
  <c r="I89" i="12"/>
  <c r="G89" i="12"/>
  <c r="U88" i="12"/>
  <c r="T88" i="12"/>
  <c r="N88" i="12"/>
  <c r="O88" i="12" s="1"/>
  <c r="M88" i="12"/>
  <c r="K88" i="12"/>
  <c r="I88" i="12"/>
  <c r="G88" i="12"/>
  <c r="S85" i="12"/>
  <c r="R85" i="12"/>
  <c r="Q85" i="12"/>
  <c r="P85" i="12"/>
  <c r="U85" i="12" s="1"/>
  <c r="L85" i="12"/>
  <c r="J85" i="12"/>
  <c r="H85" i="12"/>
  <c r="F85" i="12"/>
  <c r="E85" i="12"/>
  <c r="D85" i="12"/>
  <c r="S84" i="12"/>
  <c r="R84" i="12"/>
  <c r="T84" i="12" s="1"/>
  <c r="Q84" i="12"/>
  <c r="P84" i="12"/>
  <c r="L84" i="12"/>
  <c r="J84" i="12"/>
  <c r="K84" i="12" s="1"/>
  <c r="H84" i="12"/>
  <c r="F84" i="12"/>
  <c r="E84" i="12"/>
  <c r="D84" i="12"/>
  <c r="I84" i="12" s="1"/>
  <c r="U83" i="12"/>
  <c r="T83" i="12"/>
  <c r="O83" i="12"/>
  <c r="N83" i="12"/>
  <c r="M83" i="12"/>
  <c r="K83" i="12"/>
  <c r="I83" i="12"/>
  <c r="G83" i="12"/>
  <c r="U82" i="12"/>
  <c r="T82" i="12"/>
  <c r="N82" i="12"/>
  <c r="O82" i="12" s="1"/>
  <c r="M82" i="12"/>
  <c r="K82" i="12"/>
  <c r="I82" i="12"/>
  <c r="G82" i="12"/>
  <c r="U81" i="12"/>
  <c r="T81" i="12"/>
  <c r="N81" i="12"/>
  <c r="O81" i="12" s="1"/>
  <c r="M81" i="12"/>
  <c r="K81" i="12"/>
  <c r="I81" i="12"/>
  <c r="G81" i="12"/>
  <c r="U80" i="12"/>
  <c r="T80" i="12"/>
  <c r="N80" i="12"/>
  <c r="O80" i="12" s="1"/>
  <c r="M80" i="12"/>
  <c r="K80" i="12"/>
  <c r="I80" i="12"/>
  <c r="G80" i="12"/>
  <c r="U79" i="12"/>
  <c r="T79" i="12"/>
  <c r="N79" i="12"/>
  <c r="O79" i="12" s="1"/>
  <c r="M79" i="12"/>
  <c r="K79" i="12"/>
  <c r="I79" i="12"/>
  <c r="G79" i="12"/>
  <c r="S78" i="12"/>
  <c r="R78" i="12"/>
  <c r="T78" i="12" s="1"/>
  <c r="Q78" i="12"/>
  <c r="P78" i="12"/>
  <c r="L78" i="12"/>
  <c r="J78" i="12"/>
  <c r="H78" i="12"/>
  <c r="F78" i="12"/>
  <c r="E78" i="12"/>
  <c r="D78" i="12"/>
  <c r="G78" i="12" s="1"/>
  <c r="U77" i="12"/>
  <c r="T77" i="12"/>
  <c r="O77" i="12"/>
  <c r="N77" i="12"/>
  <c r="M77" i="12"/>
  <c r="K77" i="12"/>
  <c r="I77" i="12"/>
  <c r="G77" i="12"/>
  <c r="U76" i="12"/>
  <c r="T76" i="12"/>
  <c r="N76" i="12"/>
  <c r="O76" i="12" s="1"/>
  <c r="M76" i="12"/>
  <c r="K76" i="12"/>
  <c r="I76" i="12"/>
  <c r="G76" i="12"/>
  <c r="U75" i="12"/>
  <c r="T75" i="12"/>
  <c r="O75" i="12"/>
  <c r="N75" i="12"/>
  <c r="M75" i="12"/>
  <c r="K75" i="12"/>
  <c r="I75" i="12"/>
  <c r="G75" i="12"/>
  <c r="U74" i="12"/>
  <c r="T74" i="12"/>
  <c r="O74" i="12"/>
  <c r="N74" i="12"/>
  <c r="M74" i="12"/>
  <c r="K74" i="12"/>
  <c r="I74" i="12"/>
  <c r="G74" i="12"/>
  <c r="U73" i="12"/>
  <c r="T73" i="12"/>
  <c r="N73" i="12"/>
  <c r="O73" i="12" s="1"/>
  <c r="M73" i="12"/>
  <c r="K73" i="12"/>
  <c r="I73" i="12"/>
  <c r="G73" i="12"/>
  <c r="U72" i="12"/>
  <c r="T72" i="12"/>
  <c r="N72" i="12"/>
  <c r="O72" i="12" s="1"/>
  <c r="M72" i="12"/>
  <c r="K72" i="12"/>
  <c r="I72" i="12"/>
  <c r="G72" i="12"/>
  <c r="U71" i="12"/>
  <c r="T71" i="12"/>
  <c r="O71" i="12"/>
  <c r="N71" i="12"/>
  <c r="M71" i="12"/>
  <c r="K71" i="12"/>
  <c r="I71" i="12"/>
  <c r="G71" i="12"/>
  <c r="S70" i="12"/>
  <c r="R70" i="12"/>
  <c r="T70" i="12" s="1"/>
  <c r="Q70" i="12"/>
  <c r="P70" i="12"/>
  <c r="U70" i="12" s="1"/>
  <c r="L70" i="12"/>
  <c r="J70" i="12"/>
  <c r="H70" i="12"/>
  <c r="F70" i="12"/>
  <c r="N70" i="12" s="1"/>
  <c r="O70" i="12" s="1"/>
  <c r="E70" i="12"/>
  <c r="D70" i="12"/>
  <c r="I70" i="12" s="1"/>
  <c r="U69" i="12"/>
  <c r="T69" i="12"/>
  <c r="O69" i="12"/>
  <c r="N69" i="12"/>
  <c r="M69" i="12"/>
  <c r="K69" i="12"/>
  <c r="I69" i="12"/>
  <c r="G69" i="12"/>
  <c r="U68" i="12"/>
  <c r="T68" i="12"/>
  <c r="N68" i="12"/>
  <c r="O68" i="12" s="1"/>
  <c r="M68" i="12"/>
  <c r="K68" i="12"/>
  <c r="I68" i="12"/>
  <c r="G68" i="12"/>
  <c r="U67" i="12"/>
  <c r="T67" i="12"/>
  <c r="N67" i="12"/>
  <c r="O67" i="12" s="1"/>
  <c r="M67" i="12"/>
  <c r="K67" i="12"/>
  <c r="I67" i="12"/>
  <c r="G67" i="12"/>
  <c r="U66" i="12"/>
  <c r="T66" i="12"/>
  <c r="N66" i="12"/>
  <c r="O66" i="12" s="1"/>
  <c r="M66" i="12"/>
  <c r="K66" i="12"/>
  <c r="I66" i="12"/>
  <c r="G66" i="12"/>
  <c r="U65" i="12"/>
  <c r="T65" i="12"/>
  <c r="N65" i="12"/>
  <c r="O65" i="12" s="1"/>
  <c r="M65" i="12"/>
  <c r="K65" i="12"/>
  <c r="I65" i="12"/>
  <c r="G65" i="12"/>
  <c r="U64" i="12"/>
  <c r="T64" i="12"/>
  <c r="N64" i="12"/>
  <c r="O64" i="12" s="1"/>
  <c r="M64" i="12"/>
  <c r="K64" i="12"/>
  <c r="I64" i="12"/>
  <c r="G64" i="12"/>
  <c r="S63" i="12"/>
  <c r="R63" i="12"/>
  <c r="Q63" i="12"/>
  <c r="P63" i="12"/>
  <c r="U63" i="12" s="1"/>
  <c r="L63" i="12"/>
  <c r="J63" i="12"/>
  <c r="H63" i="12"/>
  <c r="F63" i="12"/>
  <c r="E63" i="12"/>
  <c r="D63" i="12"/>
  <c r="I63" i="12" s="1"/>
  <c r="U62" i="12"/>
  <c r="T62" i="12"/>
  <c r="O62" i="12"/>
  <c r="N62" i="12"/>
  <c r="M62" i="12"/>
  <c r="K62" i="12"/>
  <c r="I62" i="12"/>
  <c r="G62" i="12"/>
  <c r="U61" i="12"/>
  <c r="T61" i="12"/>
  <c r="N61" i="12"/>
  <c r="O61" i="12" s="1"/>
  <c r="M61" i="12"/>
  <c r="K61" i="12"/>
  <c r="I61" i="12"/>
  <c r="G61" i="12"/>
  <c r="U60" i="12"/>
  <c r="T60" i="12"/>
  <c r="N60" i="12"/>
  <c r="O60" i="12" s="1"/>
  <c r="M60" i="12"/>
  <c r="K60" i="12"/>
  <c r="I60" i="12"/>
  <c r="G60" i="12"/>
  <c r="U59" i="12"/>
  <c r="T59" i="12"/>
  <c r="N59" i="12"/>
  <c r="O59" i="12" s="1"/>
  <c r="M59" i="12"/>
  <c r="K59" i="12"/>
  <c r="I59" i="12"/>
  <c r="G59" i="12"/>
  <c r="S58" i="12"/>
  <c r="R58" i="12"/>
  <c r="Q58" i="12"/>
  <c r="P58" i="12"/>
  <c r="U58" i="12" s="1"/>
  <c r="L58" i="12"/>
  <c r="J58" i="12"/>
  <c r="H58" i="12"/>
  <c r="F58" i="12"/>
  <c r="E58" i="12"/>
  <c r="M58" i="12" s="1"/>
  <c r="D58" i="12"/>
  <c r="U57" i="12"/>
  <c r="T57" i="12"/>
  <c r="N57" i="12"/>
  <c r="O57" i="12" s="1"/>
  <c r="M57" i="12"/>
  <c r="K57" i="12"/>
  <c r="I57" i="12"/>
  <c r="G57" i="12"/>
  <c r="S54" i="12"/>
  <c r="T54" i="12" s="1"/>
  <c r="R54" i="12"/>
  <c r="Q54" i="12"/>
  <c r="P54" i="12"/>
  <c r="L54" i="12"/>
  <c r="J54" i="12"/>
  <c r="H54" i="12"/>
  <c r="F54" i="12"/>
  <c r="E54" i="12"/>
  <c r="M54" i="12" s="1"/>
  <c r="D54" i="12"/>
  <c r="G54" i="12" s="1"/>
  <c r="S53" i="12"/>
  <c r="R53" i="12"/>
  <c r="T53" i="12" s="1"/>
  <c r="Q53" i="12"/>
  <c r="P53" i="12"/>
  <c r="U53" i="12" s="1"/>
  <c r="L53" i="12"/>
  <c r="J53" i="12"/>
  <c r="H53" i="12"/>
  <c r="F53" i="12"/>
  <c r="N53" i="12" s="1"/>
  <c r="E53" i="12"/>
  <c r="D53" i="12"/>
  <c r="I53" i="12" s="1"/>
  <c r="U52" i="12"/>
  <c r="T52" i="12"/>
  <c r="N52" i="12"/>
  <c r="O52" i="12" s="1"/>
  <c r="M52" i="12"/>
  <c r="K52" i="12"/>
  <c r="I52" i="12"/>
  <c r="G52" i="12"/>
  <c r="U51" i="12"/>
  <c r="T51" i="12"/>
  <c r="N51" i="12"/>
  <c r="O51" i="12" s="1"/>
  <c r="M51" i="12"/>
  <c r="K51" i="12"/>
  <c r="I51" i="12"/>
  <c r="G51" i="12"/>
  <c r="U50" i="12"/>
  <c r="T50" i="12"/>
  <c r="N50" i="12"/>
  <c r="O50" i="12" s="1"/>
  <c r="M50" i="12"/>
  <c r="K50" i="12"/>
  <c r="I50" i="12"/>
  <c r="G50" i="12"/>
  <c r="U49" i="12"/>
  <c r="T49" i="12"/>
  <c r="O49" i="12"/>
  <c r="N49" i="12"/>
  <c r="M49" i="12"/>
  <c r="K49" i="12"/>
  <c r="I49" i="12"/>
  <c r="G49" i="12"/>
  <c r="U48" i="12"/>
  <c r="T48" i="12"/>
  <c r="N48" i="12"/>
  <c r="O48" i="12" s="1"/>
  <c r="M48" i="12"/>
  <c r="K48" i="12"/>
  <c r="I48" i="12"/>
  <c r="G48" i="12"/>
  <c r="S47" i="12"/>
  <c r="R47" i="12"/>
  <c r="Q47" i="12"/>
  <c r="P47" i="12"/>
  <c r="U47" i="12" s="1"/>
  <c r="L47" i="12"/>
  <c r="J47" i="12"/>
  <c r="H47" i="12"/>
  <c r="F47" i="12"/>
  <c r="E47" i="12"/>
  <c r="K47" i="12" s="1"/>
  <c r="D47" i="12"/>
  <c r="U46" i="12"/>
  <c r="T46" i="12"/>
  <c r="O46" i="12"/>
  <c r="N46" i="12"/>
  <c r="M46" i="12"/>
  <c r="K46" i="12"/>
  <c r="I46" i="12"/>
  <c r="G46" i="12"/>
  <c r="U45" i="12"/>
  <c r="T45" i="12"/>
  <c r="N45" i="12"/>
  <c r="O45" i="12" s="1"/>
  <c r="M45" i="12"/>
  <c r="K45" i="12"/>
  <c r="I45" i="12"/>
  <c r="G45" i="12"/>
  <c r="U44" i="12"/>
  <c r="T44" i="12"/>
  <c r="O44" i="12"/>
  <c r="N44" i="12"/>
  <c r="M44" i="12"/>
  <c r="K44" i="12"/>
  <c r="I44" i="12"/>
  <c r="G44" i="12"/>
  <c r="U43" i="12"/>
  <c r="T43" i="12"/>
  <c r="N43" i="12"/>
  <c r="O43" i="12" s="1"/>
  <c r="M43" i="12"/>
  <c r="K43" i="12"/>
  <c r="I43" i="12"/>
  <c r="G43" i="12"/>
  <c r="U42" i="12"/>
  <c r="T42" i="12"/>
  <c r="O42" i="12"/>
  <c r="N42" i="12"/>
  <c r="M42" i="12"/>
  <c r="K42" i="12"/>
  <c r="I42" i="12"/>
  <c r="G42" i="12"/>
  <c r="U41" i="12"/>
  <c r="T41" i="12"/>
  <c r="N41" i="12"/>
  <c r="O41" i="12" s="1"/>
  <c r="M41" i="12"/>
  <c r="K41" i="12"/>
  <c r="I41" i="12"/>
  <c r="G41" i="12"/>
  <c r="S40" i="12"/>
  <c r="R40" i="12"/>
  <c r="T40" i="12" s="1"/>
  <c r="Q40" i="12"/>
  <c r="P40" i="12"/>
  <c r="L40" i="12"/>
  <c r="J40" i="12"/>
  <c r="H40" i="12"/>
  <c r="F40" i="12"/>
  <c r="E40" i="12"/>
  <c r="D40" i="12"/>
  <c r="U39" i="12"/>
  <c r="T39" i="12"/>
  <c r="O39" i="12"/>
  <c r="N39" i="12"/>
  <c r="M39" i="12"/>
  <c r="K39" i="12"/>
  <c r="I39" i="12"/>
  <c r="G39" i="12"/>
  <c r="U38" i="12"/>
  <c r="T38" i="12"/>
  <c r="N38" i="12"/>
  <c r="O38" i="12" s="1"/>
  <c r="M38" i="12"/>
  <c r="K38" i="12"/>
  <c r="I38" i="12"/>
  <c r="G38" i="12"/>
  <c r="U37" i="12"/>
  <c r="T37" i="12"/>
  <c r="N37" i="12"/>
  <c r="O37" i="12" s="1"/>
  <c r="M37" i="12"/>
  <c r="K37" i="12"/>
  <c r="I37" i="12"/>
  <c r="G37" i="12"/>
  <c r="U36" i="12"/>
  <c r="T36" i="12"/>
  <c r="N36" i="12"/>
  <c r="O36" i="12" s="1"/>
  <c r="M36" i="12"/>
  <c r="K36" i="12"/>
  <c r="I36" i="12"/>
  <c r="G36" i="12"/>
  <c r="S35" i="12"/>
  <c r="R35" i="12"/>
  <c r="T35" i="12" s="1"/>
  <c r="Q35" i="12"/>
  <c r="P35" i="12"/>
  <c r="U35" i="12" s="1"/>
  <c r="L35" i="12"/>
  <c r="J35" i="12"/>
  <c r="H35" i="12"/>
  <c r="F35" i="12"/>
  <c r="E35" i="12"/>
  <c r="M35" i="12" s="1"/>
  <c r="D35" i="12"/>
  <c r="G35" i="12" s="1"/>
  <c r="U34" i="12"/>
  <c r="T34" i="12"/>
  <c r="O34" i="12"/>
  <c r="N34" i="12"/>
  <c r="M34" i="12"/>
  <c r="K34" i="12"/>
  <c r="I34" i="12"/>
  <c r="G34" i="12"/>
  <c r="U33" i="12"/>
  <c r="T33" i="12"/>
  <c r="N33" i="12"/>
  <c r="O33" i="12" s="1"/>
  <c r="M33" i="12"/>
  <c r="K33" i="12"/>
  <c r="I33" i="12"/>
  <c r="G33" i="12"/>
  <c r="U32" i="12"/>
  <c r="T32" i="12"/>
  <c r="O32" i="12"/>
  <c r="N32" i="12"/>
  <c r="M32" i="12"/>
  <c r="K32" i="12"/>
  <c r="I32" i="12"/>
  <c r="G32" i="12"/>
  <c r="U31" i="12"/>
  <c r="T31" i="12"/>
  <c r="O31" i="12"/>
  <c r="N31" i="12"/>
  <c r="M31" i="12"/>
  <c r="K31" i="12"/>
  <c r="I31" i="12"/>
  <c r="G31" i="12"/>
  <c r="U30" i="12"/>
  <c r="T30" i="12"/>
  <c r="N30" i="12"/>
  <c r="O30" i="12" s="1"/>
  <c r="M30" i="12"/>
  <c r="K30" i="12"/>
  <c r="I30" i="12"/>
  <c r="G30" i="12"/>
  <c r="U29" i="12"/>
  <c r="T29" i="12"/>
  <c r="N29" i="12"/>
  <c r="O29" i="12" s="1"/>
  <c r="M29" i="12"/>
  <c r="K29" i="12"/>
  <c r="I29" i="12"/>
  <c r="G29" i="12"/>
  <c r="U28" i="12"/>
  <c r="T28" i="12"/>
  <c r="N28" i="12"/>
  <c r="O28" i="12" s="1"/>
  <c r="M28" i="12"/>
  <c r="K28" i="12"/>
  <c r="I28" i="12"/>
  <c r="G28" i="12"/>
  <c r="T27" i="12"/>
  <c r="S27" i="12"/>
  <c r="R27" i="12"/>
  <c r="Q27" i="12"/>
  <c r="P27" i="12"/>
  <c r="L27" i="12"/>
  <c r="J27" i="12"/>
  <c r="H27" i="12"/>
  <c r="F27" i="12"/>
  <c r="E27" i="12"/>
  <c r="D27" i="12"/>
  <c r="I27" i="12" s="1"/>
  <c r="U26" i="12"/>
  <c r="T26" i="12"/>
  <c r="O26" i="12"/>
  <c r="N26" i="12"/>
  <c r="M26" i="12"/>
  <c r="K26" i="12"/>
  <c r="I26" i="12"/>
  <c r="G26" i="12"/>
  <c r="U25" i="12"/>
  <c r="T25" i="12"/>
  <c r="N25" i="12"/>
  <c r="O25" i="12" s="1"/>
  <c r="M25" i="12"/>
  <c r="K25" i="12"/>
  <c r="I25" i="12"/>
  <c r="G25" i="12"/>
  <c r="U24" i="12"/>
  <c r="T24" i="12"/>
  <c r="N24" i="12"/>
  <c r="O24" i="12" s="1"/>
  <c r="M24" i="12"/>
  <c r="K24" i="12"/>
  <c r="I24" i="12"/>
  <c r="G24" i="12"/>
  <c r="U23" i="12"/>
  <c r="T23" i="12"/>
  <c r="N23" i="12"/>
  <c r="O23" i="12" s="1"/>
  <c r="M23" i="12"/>
  <c r="K23" i="12"/>
  <c r="I23" i="12"/>
  <c r="G23" i="12"/>
  <c r="U22" i="12"/>
  <c r="T22" i="12"/>
  <c r="N22" i="12"/>
  <c r="O22" i="12" s="1"/>
  <c r="M22" i="12"/>
  <c r="K22" i="12"/>
  <c r="I22" i="12"/>
  <c r="G22" i="12"/>
  <c r="U21" i="12"/>
  <c r="T21" i="12"/>
  <c r="N21" i="12"/>
  <c r="O21" i="12" s="1"/>
  <c r="M21" i="12"/>
  <c r="K21" i="12"/>
  <c r="I21" i="12"/>
  <c r="G21" i="12"/>
  <c r="U20" i="12"/>
  <c r="T20" i="12"/>
  <c r="N20" i="12"/>
  <c r="O20" i="12" s="1"/>
  <c r="M20" i="12"/>
  <c r="K20" i="12"/>
  <c r="I20" i="12"/>
  <c r="G20" i="12"/>
  <c r="S19" i="12"/>
  <c r="R19" i="12"/>
  <c r="T19" i="12" s="1"/>
  <c r="Q19" i="12"/>
  <c r="P19" i="12"/>
  <c r="L19" i="12"/>
  <c r="J19" i="12"/>
  <c r="H19" i="12"/>
  <c r="F19" i="12"/>
  <c r="E19" i="12"/>
  <c r="D19" i="12"/>
  <c r="I19" i="12" s="1"/>
  <c r="U18" i="12"/>
  <c r="T18" i="12"/>
  <c r="O18" i="12"/>
  <c r="N18" i="12"/>
  <c r="M18" i="12"/>
  <c r="K18" i="12"/>
  <c r="I18" i="12"/>
  <c r="G18" i="12"/>
  <c r="U17" i="12"/>
  <c r="T17" i="12"/>
  <c r="N17" i="12"/>
  <c r="O17" i="12" s="1"/>
  <c r="M17" i="12"/>
  <c r="K17" i="12"/>
  <c r="I17" i="12"/>
  <c r="G17" i="12"/>
  <c r="U16" i="12"/>
  <c r="T16" i="12"/>
  <c r="N16" i="12"/>
  <c r="O16" i="12" s="1"/>
  <c r="M16" i="12"/>
  <c r="K16" i="12"/>
  <c r="I16" i="12"/>
  <c r="G16" i="12"/>
  <c r="U15" i="12"/>
  <c r="T15" i="12"/>
  <c r="N15" i="12"/>
  <c r="O15" i="12" s="1"/>
  <c r="M15" i="12"/>
  <c r="K15" i="12"/>
  <c r="I15" i="12"/>
  <c r="G15" i="12"/>
  <c r="U14" i="12"/>
  <c r="T14" i="12"/>
  <c r="N14" i="12"/>
  <c r="O14" i="12" s="1"/>
  <c r="M14" i="12"/>
  <c r="K14" i="12"/>
  <c r="I14" i="12"/>
  <c r="G14" i="12"/>
  <c r="U13" i="12"/>
  <c r="T13" i="12"/>
  <c r="N13" i="12"/>
  <c r="O13" i="12" s="1"/>
  <c r="M13" i="12"/>
  <c r="K13" i="12"/>
  <c r="I13" i="12"/>
  <c r="G13" i="12"/>
  <c r="U12" i="12"/>
  <c r="T12" i="12"/>
  <c r="N12" i="12"/>
  <c r="O12" i="12" s="1"/>
  <c r="M12" i="12"/>
  <c r="K12" i="12"/>
  <c r="I12" i="12"/>
  <c r="G12" i="12"/>
  <c r="U11" i="12"/>
  <c r="T11" i="12"/>
  <c r="N11" i="12"/>
  <c r="O11" i="12" s="1"/>
  <c r="M11" i="12"/>
  <c r="K11" i="12"/>
  <c r="I11" i="12"/>
  <c r="G11" i="12"/>
  <c r="S10" i="12"/>
  <c r="R10" i="12"/>
  <c r="Q10" i="12"/>
  <c r="P10" i="12"/>
  <c r="U10" i="12" s="1"/>
  <c r="L10" i="12"/>
  <c r="J10" i="12"/>
  <c r="H10" i="12"/>
  <c r="F10" i="12"/>
  <c r="E10" i="12"/>
  <c r="M10" i="12" s="1"/>
  <c r="D10" i="12"/>
  <c r="I10" i="12" s="1"/>
  <c r="U9" i="12"/>
  <c r="T9" i="12"/>
  <c r="N9" i="12"/>
  <c r="O9" i="12" s="1"/>
  <c r="M9" i="12"/>
  <c r="K9" i="12"/>
  <c r="I9" i="12"/>
  <c r="G9" i="12"/>
  <c r="U8" i="12"/>
  <c r="T8" i="12"/>
  <c r="N8" i="12"/>
  <c r="O8" i="12" s="1"/>
  <c r="M8" i="12"/>
  <c r="K8" i="12"/>
  <c r="I8" i="12"/>
  <c r="G8" i="12"/>
  <c r="U339" i="11"/>
  <c r="S339" i="11"/>
  <c r="R339" i="11"/>
  <c r="Q339" i="11"/>
  <c r="P339" i="11"/>
  <c r="L339" i="11"/>
  <c r="J339" i="11"/>
  <c r="H339" i="11"/>
  <c r="F339" i="11"/>
  <c r="N339" i="11" s="1"/>
  <c r="E339" i="11"/>
  <c r="K339" i="11" s="1"/>
  <c r="D339" i="11"/>
  <c r="S338" i="11"/>
  <c r="R338" i="11"/>
  <c r="Q338" i="11"/>
  <c r="P338" i="11"/>
  <c r="U338" i="11" s="1"/>
  <c r="L338" i="11"/>
  <c r="J338" i="11"/>
  <c r="H338" i="11"/>
  <c r="F338" i="11"/>
  <c r="E338" i="11"/>
  <c r="M338" i="11" s="1"/>
  <c r="D338" i="11"/>
  <c r="S337" i="11"/>
  <c r="R337" i="11"/>
  <c r="T337" i="11" s="1"/>
  <c r="Q337" i="11"/>
  <c r="P337" i="11"/>
  <c r="U337" i="11" s="1"/>
  <c r="L337" i="11"/>
  <c r="J337" i="11"/>
  <c r="H337" i="11"/>
  <c r="F337" i="11"/>
  <c r="N337" i="11" s="1"/>
  <c r="E337" i="11"/>
  <c r="O337" i="11" s="1"/>
  <c r="D337" i="11"/>
  <c r="G337" i="11" s="1"/>
  <c r="U336" i="11"/>
  <c r="T336" i="11"/>
  <c r="O336" i="11"/>
  <c r="N336" i="11"/>
  <c r="M336" i="11"/>
  <c r="K336" i="11"/>
  <c r="I336" i="11"/>
  <c r="G336" i="11"/>
  <c r="U335" i="11"/>
  <c r="T335" i="11"/>
  <c r="O335" i="11"/>
  <c r="N335" i="11"/>
  <c r="M335" i="11"/>
  <c r="K335" i="11"/>
  <c r="I335" i="11"/>
  <c r="G335" i="11"/>
  <c r="U334" i="11"/>
  <c r="T334" i="11"/>
  <c r="O334" i="11"/>
  <c r="N334" i="11"/>
  <c r="M334" i="11"/>
  <c r="K334" i="11"/>
  <c r="I334" i="11"/>
  <c r="G334" i="11"/>
  <c r="U333" i="11"/>
  <c r="T333" i="11"/>
  <c r="O333" i="11"/>
  <c r="N333" i="11"/>
  <c r="M333" i="11"/>
  <c r="K333" i="11"/>
  <c r="I333" i="11"/>
  <c r="G333" i="11"/>
  <c r="S332" i="11"/>
  <c r="T332" i="11" s="1"/>
  <c r="R332" i="11"/>
  <c r="Q332" i="11"/>
  <c r="P332" i="11"/>
  <c r="U332" i="11" s="1"/>
  <c r="L332" i="11"/>
  <c r="J332" i="11"/>
  <c r="H332" i="11"/>
  <c r="F332" i="11"/>
  <c r="E332" i="11"/>
  <c r="D332" i="11"/>
  <c r="I332" i="11" s="1"/>
  <c r="U331" i="11"/>
  <c r="T331" i="11"/>
  <c r="N331" i="11"/>
  <c r="O331" i="11" s="1"/>
  <c r="M331" i="11"/>
  <c r="K331" i="11"/>
  <c r="I331" i="11"/>
  <c r="G331" i="11"/>
  <c r="U330" i="11"/>
  <c r="T330" i="11"/>
  <c r="N330" i="11"/>
  <c r="O330" i="11" s="1"/>
  <c r="M330" i="11"/>
  <c r="K330" i="11"/>
  <c r="I330" i="11"/>
  <c r="G330" i="11"/>
  <c r="U329" i="11"/>
  <c r="T329" i="11"/>
  <c r="O329" i="11"/>
  <c r="N329" i="11"/>
  <c r="M329" i="11"/>
  <c r="K329" i="11"/>
  <c r="I329" i="11"/>
  <c r="G329" i="11"/>
  <c r="U328" i="11"/>
  <c r="T328" i="11"/>
  <c r="O328" i="11"/>
  <c r="N328" i="11"/>
  <c r="M328" i="11"/>
  <c r="K328" i="11"/>
  <c r="I328" i="11"/>
  <c r="G328" i="11"/>
  <c r="U327" i="11"/>
  <c r="T327" i="11"/>
  <c r="N327" i="11"/>
  <c r="O327" i="11" s="1"/>
  <c r="M327" i="11"/>
  <c r="K327" i="11"/>
  <c r="I327" i="11"/>
  <c r="G327" i="11"/>
  <c r="U326" i="11"/>
  <c r="T326" i="11"/>
  <c r="N326" i="11"/>
  <c r="O326" i="11" s="1"/>
  <c r="M326" i="11"/>
  <c r="K326" i="11"/>
  <c r="I326" i="11"/>
  <c r="G326" i="11"/>
  <c r="U325" i="11"/>
  <c r="T325" i="11"/>
  <c r="N325" i="11"/>
  <c r="O325" i="11" s="1"/>
  <c r="M325" i="11"/>
  <c r="K325" i="11"/>
  <c r="I325" i="11"/>
  <c r="G325" i="11"/>
  <c r="U324" i="11"/>
  <c r="T324" i="11"/>
  <c r="O324" i="11"/>
  <c r="N324" i="11"/>
  <c r="M324" i="11"/>
  <c r="K324" i="11"/>
  <c r="I324" i="11"/>
  <c r="G324" i="11"/>
  <c r="S323" i="11"/>
  <c r="R323" i="11"/>
  <c r="Q323" i="11"/>
  <c r="P323" i="11"/>
  <c r="U323" i="11" s="1"/>
  <c r="L323" i="11"/>
  <c r="J323" i="11"/>
  <c r="H323" i="11"/>
  <c r="F323" i="11"/>
  <c r="E323" i="11"/>
  <c r="K323" i="11" s="1"/>
  <c r="D323" i="11"/>
  <c r="U322" i="11"/>
  <c r="T322" i="11"/>
  <c r="N322" i="11"/>
  <c r="O322" i="11" s="1"/>
  <c r="M322" i="11"/>
  <c r="K322" i="11"/>
  <c r="I322" i="11"/>
  <c r="G322" i="11"/>
  <c r="U321" i="11"/>
  <c r="T321" i="11"/>
  <c r="O321" i="11"/>
  <c r="N321" i="11"/>
  <c r="M321" i="11"/>
  <c r="K321" i="11"/>
  <c r="I321" i="11"/>
  <c r="G321" i="11"/>
  <c r="U320" i="11"/>
  <c r="T320" i="11"/>
  <c r="N320" i="11"/>
  <c r="O320" i="11" s="1"/>
  <c r="M320" i="11"/>
  <c r="K320" i="11"/>
  <c r="I320" i="11"/>
  <c r="G320" i="11"/>
  <c r="U319" i="11"/>
  <c r="T319" i="11"/>
  <c r="N319" i="11"/>
  <c r="O319" i="11" s="1"/>
  <c r="M319" i="11"/>
  <c r="K319" i="11"/>
  <c r="I319" i="11"/>
  <c r="G319" i="11"/>
  <c r="U318" i="11"/>
  <c r="T318" i="11"/>
  <c r="N318" i="11"/>
  <c r="O318" i="11" s="1"/>
  <c r="M318" i="11"/>
  <c r="K318" i="11"/>
  <c r="I318" i="11"/>
  <c r="G318" i="11"/>
  <c r="S317" i="11"/>
  <c r="R317" i="11"/>
  <c r="Q317" i="11"/>
  <c r="P317" i="11"/>
  <c r="U317" i="11" s="1"/>
  <c r="L317" i="11"/>
  <c r="J317" i="11"/>
  <c r="H317" i="11"/>
  <c r="F317" i="11"/>
  <c r="E317" i="11"/>
  <c r="M317" i="11" s="1"/>
  <c r="D317" i="11"/>
  <c r="U316" i="11"/>
  <c r="T316" i="11"/>
  <c r="O316" i="11"/>
  <c r="N316" i="11"/>
  <c r="M316" i="11"/>
  <c r="K316" i="11"/>
  <c r="I316" i="11"/>
  <c r="G316" i="11"/>
  <c r="U315" i="11"/>
  <c r="T315" i="11"/>
  <c r="O315" i="11"/>
  <c r="N315" i="11"/>
  <c r="M315" i="11"/>
  <c r="K315" i="11"/>
  <c r="I315" i="11"/>
  <c r="G315" i="11"/>
  <c r="U314" i="11"/>
  <c r="T314" i="11"/>
  <c r="N314" i="11"/>
  <c r="O314" i="11" s="1"/>
  <c r="M314" i="11"/>
  <c r="K314" i="11"/>
  <c r="I314" i="11"/>
  <c r="G314" i="11"/>
  <c r="U313" i="11"/>
  <c r="T313" i="11"/>
  <c r="N313" i="11"/>
  <c r="O313" i="11" s="1"/>
  <c r="M313" i="11"/>
  <c r="K313" i="11"/>
  <c r="I313" i="11"/>
  <c r="G313" i="11"/>
  <c r="U312" i="11"/>
  <c r="T312" i="11"/>
  <c r="N312" i="11"/>
  <c r="O312" i="11" s="1"/>
  <c r="M312" i="11"/>
  <c r="K312" i="11"/>
  <c r="I312" i="11"/>
  <c r="G312" i="11"/>
  <c r="U311" i="11"/>
  <c r="T311" i="11"/>
  <c r="N311" i="11"/>
  <c r="O311" i="11" s="1"/>
  <c r="M311" i="11"/>
  <c r="K311" i="11"/>
  <c r="I311" i="11"/>
  <c r="G311" i="11"/>
  <c r="S310" i="11"/>
  <c r="R310" i="11"/>
  <c r="T310" i="11" s="1"/>
  <c r="Q310" i="11"/>
  <c r="P310" i="11"/>
  <c r="L310" i="11"/>
  <c r="J310" i="11"/>
  <c r="I310" i="11"/>
  <c r="H310" i="11"/>
  <c r="F310" i="11"/>
  <c r="E310" i="11"/>
  <c r="D310" i="11"/>
  <c r="G310" i="11" s="1"/>
  <c r="U309" i="11"/>
  <c r="T309" i="11"/>
  <c r="O309" i="11"/>
  <c r="N309" i="11"/>
  <c r="M309" i="11"/>
  <c r="K309" i="11"/>
  <c r="I309" i="11"/>
  <c r="G309" i="11"/>
  <c r="U308" i="11"/>
  <c r="T308" i="11"/>
  <c r="O308" i="11"/>
  <c r="N308" i="11"/>
  <c r="M308" i="11"/>
  <c r="K308" i="11"/>
  <c r="I308" i="11"/>
  <c r="G308" i="11"/>
  <c r="U307" i="11"/>
  <c r="T307" i="11"/>
  <c r="O307" i="11"/>
  <c r="N307" i="11"/>
  <c r="M307" i="11"/>
  <c r="K307" i="11"/>
  <c r="I307" i="11"/>
  <c r="G307" i="11"/>
  <c r="U306" i="11"/>
  <c r="T306" i="11"/>
  <c r="O306" i="11"/>
  <c r="N306" i="11"/>
  <c r="M306" i="11"/>
  <c r="K306" i="11"/>
  <c r="I306" i="11"/>
  <c r="G306" i="11"/>
  <c r="U305" i="11"/>
  <c r="T305" i="11"/>
  <c r="O305" i="11"/>
  <c r="N305" i="11"/>
  <c r="M305" i="11"/>
  <c r="K305" i="11"/>
  <c r="I305" i="11"/>
  <c r="G305" i="11"/>
  <c r="U304" i="11"/>
  <c r="T304" i="11"/>
  <c r="O304" i="11"/>
  <c r="N304" i="11"/>
  <c r="M304" i="11"/>
  <c r="K304" i="11"/>
  <c r="I304" i="11"/>
  <c r="G304" i="11"/>
  <c r="S303" i="11"/>
  <c r="T303" i="11" s="1"/>
  <c r="R303" i="11"/>
  <c r="Q303" i="11"/>
  <c r="P303" i="11"/>
  <c r="L303" i="11"/>
  <c r="K303" i="11"/>
  <c r="J303" i="11"/>
  <c r="H303" i="11"/>
  <c r="F303" i="11"/>
  <c r="E303" i="11"/>
  <c r="M303" i="11" s="1"/>
  <c r="D303" i="11"/>
  <c r="I303" i="11" s="1"/>
  <c r="U302" i="11"/>
  <c r="T302" i="11"/>
  <c r="N302" i="11"/>
  <c r="O302" i="11" s="1"/>
  <c r="M302" i="11"/>
  <c r="K302" i="11"/>
  <c r="I302" i="11"/>
  <c r="G302" i="11"/>
  <c r="S299" i="11"/>
  <c r="R299" i="11"/>
  <c r="Q299" i="11"/>
  <c r="P299" i="11"/>
  <c r="U299" i="11" s="1"/>
  <c r="L299" i="11"/>
  <c r="J299" i="11"/>
  <c r="H299" i="11"/>
  <c r="F299" i="11"/>
  <c r="E299" i="11"/>
  <c r="K299" i="11" s="1"/>
  <c r="D299" i="11"/>
  <c r="I299" i="11" s="1"/>
  <c r="S298" i="11"/>
  <c r="R298" i="11"/>
  <c r="T298" i="11" s="1"/>
  <c r="Q298" i="11"/>
  <c r="P298" i="11"/>
  <c r="L298" i="11"/>
  <c r="J298" i="11"/>
  <c r="K298" i="11" s="1"/>
  <c r="H298" i="11"/>
  <c r="F298" i="11"/>
  <c r="E298" i="11"/>
  <c r="D298" i="11"/>
  <c r="U297" i="11"/>
  <c r="T297" i="11"/>
  <c r="N297" i="11"/>
  <c r="O297" i="11" s="1"/>
  <c r="M297" i="11"/>
  <c r="K297" i="11"/>
  <c r="I297" i="11"/>
  <c r="G297" i="11"/>
  <c r="U296" i="11"/>
  <c r="T296" i="11"/>
  <c r="N296" i="11"/>
  <c r="O296" i="11" s="1"/>
  <c r="M296" i="11"/>
  <c r="K296" i="11"/>
  <c r="I296" i="11"/>
  <c r="G296" i="11"/>
  <c r="U295" i="11"/>
  <c r="T295" i="11"/>
  <c r="O295" i="11"/>
  <c r="N295" i="11"/>
  <c r="M295" i="11"/>
  <c r="K295" i="11"/>
  <c r="I295" i="11"/>
  <c r="G295" i="11"/>
  <c r="U294" i="11"/>
  <c r="T294" i="11"/>
  <c r="O294" i="11"/>
  <c r="N294" i="11"/>
  <c r="M294" i="11"/>
  <c r="K294" i="11"/>
  <c r="I294" i="11"/>
  <c r="G294" i="11"/>
  <c r="U293" i="11"/>
  <c r="T293" i="11"/>
  <c r="N293" i="11"/>
  <c r="O293" i="11" s="1"/>
  <c r="M293" i="11"/>
  <c r="K293" i="11"/>
  <c r="I293" i="11"/>
  <c r="G293" i="11"/>
  <c r="S292" i="11"/>
  <c r="R292" i="11"/>
  <c r="T292" i="11" s="1"/>
  <c r="Q292" i="11"/>
  <c r="P292" i="11"/>
  <c r="U292" i="11" s="1"/>
  <c r="L292" i="11"/>
  <c r="J292" i="11"/>
  <c r="I292" i="11"/>
  <c r="H292" i="11"/>
  <c r="F292" i="11"/>
  <c r="N292" i="11" s="1"/>
  <c r="E292" i="11"/>
  <c r="O292" i="11" s="1"/>
  <c r="D292" i="11"/>
  <c r="G292" i="11" s="1"/>
  <c r="U291" i="11"/>
  <c r="T291" i="11"/>
  <c r="O291" i="11"/>
  <c r="N291" i="11"/>
  <c r="M291" i="11"/>
  <c r="K291" i="11"/>
  <c r="I291" i="11"/>
  <c r="G291" i="11"/>
  <c r="U290" i="11"/>
  <c r="T290" i="11"/>
  <c r="O290" i="11"/>
  <c r="N290" i="11"/>
  <c r="M290" i="11"/>
  <c r="K290" i="11"/>
  <c r="I290" i="11"/>
  <c r="G290" i="11"/>
  <c r="U289" i="11"/>
  <c r="T289" i="11"/>
  <c r="O289" i="11"/>
  <c r="N289" i="11"/>
  <c r="M289" i="11"/>
  <c r="K289" i="11"/>
  <c r="I289" i="11"/>
  <c r="G289" i="11"/>
  <c r="U288" i="11"/>
  <c r="T288" i="11"/>
  <c r="O288" i="11"/>
  <c r="N288" i="11"/>
  <c r="M288" i="11"/>
  <c r="K288" i="11"/>
  <c r="I288" i="11"/>
  <c r="G288" i="11"/>
  <c r="U287" i="11"/>
  <c r="T287" i="11"/>
  <c r="O287" i="11"/>
  <c r="N287" i="11"/>
  <c r="M287" i="11"/>
  <c r="K287" i="11"/>
  <c r="I287" i="11"/>
  <c r="G287" i="11"/>
  <c r="U286" i="11"/>
  <c r="T286" i="11"/>
  <c r="O286" i="11"/>
  <c r="N286" i="11"/>
  <c r="M286" i="11"/>
  <c r="K286" i="11"/>
  <c r="I286" i="11"/>
  <c r="G286" i="11"/>
  <c r="S285" i="11"/>
  <c r="T285" i="11" s="1"/>
  <c r="R285" i="11"/>
  <c r="Q285" i="11"/>
  <c r="P285" i="11"/>
  <c r="O285" i="11"/>
  <c r="L285" i="11"/>
  <c r="K285" i="11"/>
  <c r="J285" i="11"/>
  <c r="H285" i="11"/>
  <c r="F285" i="11"/>
  <c r="E285" i="11"/>
  <c r="M285" i="11" s="1"/>
  <c r="D285" i="11"/>
  <c r="U284" i="11"/>
  <c r="T284" i="11"/>
  <c r="O284" i="11"/>
  <c r="N284" i="11"/>
  <c r="M284" i="11"/>
  <c r="K284" i="11"/>
  <c r="I284" i="11"/>
  <c r="G284" i="11"/>
  <c r="U283" i="11"/>
  <c r="T283" i="11"/>
  <c r="O283" i="11"/>
  <c r="N283" i="11"/>
  <c r="M283" i="11"/>
  <c r="K283" i="11"/>
  <c r="I283" i="11"/>
  <c r="G283" i="11"/>
  <c r="U282" i="11"/>
  <c r="T282" i="11"/>
  <c r="O282" i="11"/>
  <c r="N282" i="11"/>
  <c r="M282" i="11"/>
  <c r="K282" i="11"/>
  <c r="I282" i="11"/>
  <c r="G282" i="11"/>
  <c r="U281" i="11"/>
  <c r="T281" i="11"/>
  <c r="O281" i="11"/>
  <c r="N281" i="11"/>
  <c r="M281" i="11"/>
  <c r="K281" i="11"/>
  <c r="I281" i="11"/>
  <c r="G281" i="11"/>
  <c r="U280" i="11"/>
  <c r="T280" i="11"/>
  <c r="O280" i="11"/>
  <c r="N280" i="11"/>
  <c r="M280" i="11"/>
  <c r="K280" i="11"/>
  <c r="I280" i="11"/>
  <c r="G280" i="11"/>
  <c r="U279" i="11"/>
  <c r="T279" i="11"/>
  <c r="O279" i="11"/>
  <c r="N279" i="11"/>
  <c r="M279" i="11"/>
  <c r="K279" i="11"/>
  <c r="I279" i="11"/>
  <c r="G279" i="11"/>
  <c r="U278" i="11"/>
  <c r="T278" i="11"/>
  <c r="O278" i="11"/>
  <c r="N278" i="11"/>
  <c r="M278" i="11"/>
  <c r="K278" i="11"/>
  <c r="I278" i="11"/>
  <c r="G278" i="11"/>
  <c r="U277" i="11"/>
  <c r="T277" i="11"/>
  <c r="O277" i="11"/>
  <c r="N277" i="11"/>
  <c r="M277" i="11"/>
  <c r="K277" i="11"/>
  <c r="I277" i="11"/>
  <c r="G277" i="11"/>
  <c r="U276" i="11"/>
  <c r="T276" i="11"/>
  <c r="O276" i="11"/>
  <c r="N276" i="11"/>
  <c r="M276" i="11"/>
  <c r="K276" i="11"/>
  <c r="I276" i="11"/>
  <c r="G276" i="11"/>
  <c r="S275" i="11"/>
  <c r="R275" i="11"/>
  <c r="Q275" i="11"/>
  <c r="P275" i="11"/>
  <c r="U275" i="11" s="1"/>
  <c r="L275" i="11"/>
  <c r="J275" i="11"/>
  <c r="H275" i="11"/>
  <c r="F275" i="11"/>
  <c r="E275" i="11"/>
  <c r="K275" i="11" s="1"/>
  <c r="D275" i="11"/>
  <c r="I275" i="11" s="1"/>
  <c r="U274" i="11"/>
  <c r="T274" i="11"/>
  <c r="N274" i="11"/>
  <c r="O274" i="11" s="1"/>
  <c r="M274" i="11"/>
  <c r="K274" i="11"/>
  <c r="I274" i="11"/>
  <c r="G274" i="11"/>
  <c r="U273" i="11"/>
  <c r="T273" i="11"/>
  <c r="O273" i="11"/>
  <c r="N273" i="11"/>
  <c r="M273" i="11"/>
  <c r="K273" i="11"/>
  <c r="I273" i="11"/>
  <c r="G273" i="11"/>
  <c r="U272" i="11"/>
  <c r="T272" i="11"/>
  <c r="O272" i="11"/>
  <c r="N272" i="11"/>
  <c r="M272" i="11"/>
  <c r="K272" i="11"/>
  <c r="I272" i="11"/>
  <c r="G272" i="11"/>
  <c r="U271" i="11"/>
  <c r="T271" i="11"/>
  <c r="N271" i="11"/>
  <c r="O271" i="11" s="1"/>
  <c r="M271" i="11"/>
  <c r="K271" i="11"/>
  <c r="I271" i="11"/>
  <c r="G271" i="11"/>
  <c r="U270" i="11"/>
  <c r="T270" i="11"/>
  <c r="O270" i="11"/>
  <c r="N270" i="11"/>
  <c r="M270" i="11"/>
  <c r="K270" i="11"/>
  <c r="I270" i="11"/>
  <c r="G270" i="11"/>
  <c r="U269" i="11"/>
  <c r="T269" i="11"/>
  <c r="O269" i="11"/>
  <c r="N269" i="11"/>
  <c r="M269" i="11"/>
  <c r="K269" i="11"/>
  <c r="I269" i="11"/>
  <c r="G269" i="11"/>
  <c r="U268" i="11"/>
  <c r="T268" i="11"/>
  <c r="O268" i="11"/>
  <c r="N268" i="11"/>
  <c r="M268" i="11"/>
  <c r="K268" i="11"/>
  <c r="I268" i="11"/>
  <c r="G268" i="11"/>
  <c r="S267" i="11"/>
  <c r="R267" i="11"/>
  <c r="Q267" i="11"/>
  <c r="P267" i="11"/>
  <c r="L267" i="11"/>
  <c r="J267" i="11"/>
  <c r="H267" i="11"/>
  <c r="F267" i="11"/>
  <c r="E267" i="11"/>
  <c r="M267" i="11" s="1"/>
  <c r="D267" i="11"/>
  <c r="U266" i="11"/>
  <c r="T266" i="11"/>
  <c r="O266" i="11"/>
  <c r="N266" i="11"/>
  <c r="M266" i="11"/>
  <c r="K266" i="11"/>
  <c r="I266" i="11"/>
  <c r="G266" i="11"/>
  <c r="U265" i="11"/>
  <c r="T265" i="11"/>
  <c r="O265" i="11"/>
  <c r="N265" i="11"/>
  <c r="M265" i="11"/>
  <c r="K265" i="11"/>
  <c r="I265" i="11"/>
  <c r="G265" i="11"/>
  <c r="U264" i="11"/>
  <c r="T264" i="11"/>
  <c r="N264" i="11"/>
  <c r="O264" i="11" s="1"/>
  <c r="M264" i="11"/>
  <c r="K264" i="11"/>
  <c r="I264" i="11"/>
  <c r="G264" i="11"/>
  <c r="U263" i="11"/>
  <c r="T263" i="11"/>
  <c r="N263" i="11"/>
  <c r="O263" i="11" s="1"/>
  <c r="M263" i="11"/>
  <c r="K263" i="11"/>
  <c r="I263" i="11"/>
  <c r="G263" i="11"/>
  <c r="S260" i="11"/>
  <c r="R260" i="11"/>
  <c r="Q260" i="11"/>
  <c r="P260" i="11"/>
  <c r="U260" i="11" s="1"/>
  <c r="L260" i="11"/>
  <c r="J260" i="11"/>
  <c r="H260" i="11"/>
  <c r="I260" i="11" s="1"/>
  <c r="F260" i="11"/>
  <c r="N260" i="11" s="1"/>
  <c r="E260" i="11"/>
  <c r="D260" i="11"/>
  <c r="S259" i="11"/>
  <c r="R259" i="11"/>
  <c r="Q259" i="11"/>
  <c r="P259" i="11"/>
  <c r="U259" i="11" s="1"/>
  <c r="L259" i="11"/>
  <c r="K259" i="11"/>
  <c r="J259" i="11"/>
  <c r="H259" i="11"/>
  <c r="F259" i="11"/>
  <c r="N259" i="11" s="1"/>
  <c r="O259" i="11" s="1"/>
  <c r="E259" i="11"/>
  <c r="D259" i="11"/>
  <c r="I259" i="11" s="1"/>
  <c r="U258" i="11"/>
  <c r="T258" i="11"/>
  <c r="O258" i="11"/>
  <c r="N258" i="11"/>
  <c r="M258" i="11"/>
  <c r="K258" i="11"/>
  <c r="I258" i="11"/>
  <c r="G258" i="11"/>
  <c r="U257" i="11"/>
  <c r="T257" i="11"/>
  <c r="N257" i="11"/>
  <c r="O257" i="11" s="1"/>
  <c r="M257" i="11"/>
  <c r="K257" i="11"/>
  <c r="I257" i="11"/>
  <c r="G257" i="11"/>
  <c r="U256" i="11"/>
  <c r="T256" i="11"/>
  <c r="O256" i="11"/>
  <c r="N256" i="11"/>
  <c r="M256" i="11"/>
  <c r="K256" i="11"/>
  <c r="I256" i="11"/>
  <c r="G256" i="11"/>
  <c r="U255" i="11"/>
  <c r="T255" i="11"/>
  <c r="N255" i="11"/>
  <c r="O255" i="11" s="1"/>
  <c r="M255" i="11"/>
  <c r="K255" i="11"/>
  <c r="I255" i="11"/>
  <c r="G255" i="11"/>
  <c r="T254" i="11"/>
  <c r="S254" i="11"/>
  <c r="R254" i="11"/>
  <c r="Q254" i="11"/>
  <c r="P254" i="11"/>
  <c r="U254" i="11" s="1"/>
  <c r="L254" i="11"/>
  <c r="J254" i="11"/>
  <c r="H254" i="11"/>
  <c r="F254" i="11"/>
  <c r="E254" i="11"/>
  <c r="D254" i="11"/>
  <c r="U253" i="11"/>
  <c r="T253" i="11"/>
  <c r="N253" i="11"/>
  <c r="O253" i="11" s="1"/>
  <c r="M253" i="11"/>
  <c r="K253" i="11"/>
  <c r="I253" i="11"/>
  <c r="G253" i="11"/>
  <c r="U252" i="11"/>
  <c r="T252" i="11"/>
  <c r="O252" i="11"/>
  <c r="N252" i="11"/>
  <c r="M252" i="11"/>
  <c r="K252" i="11"/>
  <c r="I252" i="11"/>
  <c r="G252" i="11"/>
  <c r="U251" i="11"/>
  <c r="T251" i="11"/>
  <c r="O251" i="11"/>
  <c r="N251" i="11"/>
  <c r="M251" i="11"/>
  <c r="K251" i="11"/>
  <c r="I251" i="11"/>
  <c r="G251" i="11"/>
  <c r="U250" i="11"/>
  <c r="T250" i="11"/>
  <c r="O250" i="11"/>
  <c r="N250" i="11"/>
  <c r="M250" i="11"/>
  <c r="K250" i="11"/>
  <c r="I250" i="11"/>
  <c r="G250" i="11"/>
  <c r="U249" i="11"/>
  <c r="T249" i="11"/>
  <c r="O249" i="11"/>
  <c r="N249" i="11"/>
  <c r="M249" i="11"/>
  <c r="K249" i="11"/>
  <c r="I249" i="11"/>
  <c r="G249" i="11"/>
  <c r="U248" i="11"/>
  <c r="T248" i="11"/>
  <c r="N248" i="11"/>
  <c r="O248" i="11" s="1"/>
  <c r="M248" i="11"/>
  <c r="K248" i="11"/>
  <c r="I248" i="11"/>
  <c r="G248" i="11"/>
  <c r="S247" i="11"/>
  <c r="R247" i="11"/>
  <c r="Q247" i="11"/>
  <c r="P247" i="11"/>
  <c r="U247" i="11" s="1"/>
  <c r="L247" i="11"/>
  <c r="J247" i="11"/>
  <c r="K247" i="11" s="1"/>
  <c r="H247" i="11"/>
  <c r="G247" i="11"/>
  <c r="F247" i="11"/>
  <c r="E247" i="11"/>
  <c r="D247" i="11"/>
  <c r="U246" i="11"/>
  <c r="T246" i="11"/>
  <c r="N246" i="11"/>
  <c r="O246" i="11" s="1"/>
  <c r="M246" i="11"/>
  <c r="K246" i="11"/>
  <c r="I246" i="11"/>
  <c r="G246" i="11"/>
  <c r="U245" i="11"/>
  <c r="T245" i="11"/>
  <c r="O245" i="11"/>
  <c r="N245" i="11"/>
  <c r="M245" i="11"/>
  <c r="K245" i="11"/>
  <c r="I245" i="11"/>
  <c r="G245" i="11"/>
  <c r="U244" i="11"/>
  <c r="T244" i="11"/>
  <c r="O244" i="11"/>
  <c r="N244" i="11"/>
  <c r="M244" i="11"/>
  <c r="K244" i="11"/>
  <c r="I244" i="11"/>
  <c r="G244" i="11"/>
  <c r="U243" i="11"/>
  <c r="T243" i="11"/>
  <c r="O243" i="11"/>
  <c r="N243" i="11"/>
  <c r="M243" i="11"/>
  <c r="K243" i="11"/>
  <c r="I243" i="11"/>
  <c r="G243" i="11"/>
  <c r="U242" i="11"/>
  <c r="T242" i="11"/>
  <c r="O242" i="11"/>
  <c r="N242" i="11"/>
  <c r="M242" i="11"/>
  <c r="K242" i="11"/>
  <c r="I242" i="11"/>
  <c r="G242" i="11"/>
  <c r="U241" i="11"/>
  <c r="T241" i="11"/>
  <c r="O241" i="11"/>
  <c r="N241" i="11"/>
  <c r="M241" i="11"/>
  <c r="K241" i="11"/>
  <c r="I241" i="11"/>
  <c r="G241" i="11"/>
  <c r="S240" i="11"/>
  <c r="R240" i="11"/>
  <c r="T240" i="11" s="1"/>
  <c r="Q240" i="11"/>
  <c r="P240" i="11"/>
  <c r="L240" i="11"/>
  <c r="J240" i="11"/>
  <c r="H240" i="11"/>
  <c r="F240" i="11"/>
  <c r="E240" i="11"/>
  <c r="D240" i="11"/>
  <c r="U239" i="11"/>
  <c r="T239" i="11"/>
  <c r="O239" i="11"/>
  <c r="N239" i="11"/>
  <c r="M239" i="11"/>
  <c r="K239" i="11"/>
  <c r="I239" i="11"/>
  <c r="G239" i="11"/>
  <c r="U238" i="11"/>
  <c r="T238" i="11"/>
  <c r="O238" i="11"/>
  <c r="N238" i="11"/>
  <c r="M238" i="11"/>
  <c r="K238" i="11"/>
  <c r="I238" i="11"/>
  <c r="G238" i="11"/>
  <c r="U237" i="11"/>
  <c r="T237" i="11"/>
  <c r="O237" i="11"/>
  <c r="N237" i="11"/>
  <c r="M237" i="11"/>
  <c r="K237" i="11"/>
  <c r="I237" i="11"/>
  <c r="G237" i="11"/>
  <c r="U236" i="11"/>
  <c r="T236" i="11"/>
  <c r="O236" i="11"/>
  <c r="N236" i="11"/>
  <c r="M236" i="11"/>
  <c r="K236" i="11"/>
  <c r="I236" i="11"/>
  <c r="G236" i="11"/>
  <c r="U235" i="11"/>
  <c r="T235" i="11"/>
  <c r="O235" i="11"/>
  <c r="N235" i="11"/>
  <c r="M235" i="11"/>
  <c r="K235" i="11"/>
  <c r="I235" i="11"/>
  <c r="G235" i="11"/>
  <c r="U234" i="11"/>
  <c r="T234" i="11"/>
  <c r="O234" i="11"/>
  <c r="N234" i="11"/>
  <c r="M234" i="11"/>
  <c r="K234" i="11"/>
  <c r="I234" i="11"/>
  <c r="G234" i="11"/>
  <c r="S231" i="11"/>
  <c r="T231" i="11" s="1"/>
  <c r="R231" i="11"/>
  <c r="Q231" i="11"/>
  <c r="P231" i="11"/>
  <c r="L231" i="11"/>
  <c r="K231" i="11"/>
  <c r="J231" i="11"/>
  <c r="H231" i="11"/>
  <c r="F231" i="11"/>
  <c r="N231" i="11" s="1"/>
  <c r="O231" i="11" s="1"/>
  <c r="E231" i="11"/>
  <c r="D231" i="11"/>
  <c r="S230" i="11"/>
  <c r="R230" i="11"/>
  <c r="Q230" i="11"/>
  <c r="P230" i="11"/>
  <c r="U230" i="11" s="1"/>
  <c r="L230" i="11"/>
  <c r="J230" i="11"/>
  <c r="H230" i="11"/>
  <c r="F230" i="11"/>
  <c r="E230" i="11"/>
  <c r="D230" i="11"/>
  <c r="I230" i="11" s="1"/>
  <c r="U229" i="11"/>
  <c r="T229" i="11"/>
  <c r="N229" i="11"/>
  <c r="O229" i="11" s="1"/>
  <c r="M229" i="11"/>
  <c r="K229" i="11"/>
  <c r="I229" i="11"/>
  <c r="G229" i="11"/>
  <c r="U228" i="11"/>
  <c r="T228" i="11"/>
  <c r="N228" i="11"/>
  <c r="O228" i="11" s="1"/>
  <c r="M228" i="11"/>
  <c r="K228" i="11"/>
  <c r="I228" i="11"/>
  <c r="G228" i="11"/>
  <c r="U227" i="11"/>
  <c r="T227" i="11"/>
  <c r="N227" i="11"/>
  <c r="O227" i="11" s="1"/>
  <c r="M227" i="11"/>
  <c r="K227" i="11"/>
  <c r="I227" i="11"/>
  <c r="G227" i="11"/>
  <c r="U226" i="11"/>
  <c r="T226" i="11"/>
  <c r="N226" i="11"/>
  <c r="O226" i="11" s="1"/>
  <c r="M226" i="11"/>
  <c r="K226" i="11"/>
  <c r="I226" i="11"/>
  <c r="G226" i="11"/>
  <c r="U225" i="11"/>
  <c r="T225" i="11"/>
  <c r="N225" i="11"/>
  <c r="O225" i="11" s="1"/>
  <c r="M225" i="11"/>
  <c r="K225" i="11"/>
  <c r="I225" i="11"/>
  <c r="G225" i="11"/>
  <c r="S224" i="11"/>
  <c r="R224" i="11"/>
  <c r="T224" i="11" s="1"/>
  <c r="Q224" i="11"/>
  <c r="P224" i="11"/>
  <c r="L224" i="11"/>
  <c r="J224" i="11"/>
  <c r="H224" i="11"/>
  <c r="F224" i="11"/>
  <c r="E224" i="11"/>
  <c r="D224" i="11"/>
  <c r="U223" i="11"/>
  <c r="T223" i="11"/>
  <c r="N223" i="11"/>
  <c r="O223" i="11" s="1"/>
  <c r="M223" i="11"/>
  <c r="K223" i="11"/>
  <c r="I223" i="11"/>
  <c r="G223" i="11"/>
  <c r="U222" i="11"/>
  <c r="T222" i="11"/>
  <c r="O222" i="11"/>
  <c r="N222" i="11"/>
  <c r="M222" i="11"/>
  <c r="K222" i="11"/>
  <c r="I222" i="11"/>
  <c r="G222" i="11"/>
  <c r="U221" i="11"/>
  <c r="T221" i="11"/>
  <c r="O221" i="11"/>
  <c r="N221" i="11"/>
  <c r="M221" i="11"/>
  <c r="K221" i="11"/>
  <c r="I221" i="11"/>
  <c r="G221" i="11"/>
  <c r="U220" i="11"/>
  <c r="T220" i="11"/>
  <c r="O220" i="11"/>
  <c r="N220" i="11"/>
  <c r="M220" i="11"/>
  <c r="K220" i="11"/>
  <c r="I220" i="11"/>
  <c r="G220" i="11"/>
  <c r="U219" i="11"/>
  <c r="T219" i="11"/>
  <c r="N219" i="11"/>
  <c r="O219" i="11" s="1"/>
  <c r="M219" i="11"/>
  <c r="K219" i="11"/>
  <c r="I219" i="11"/>
  <c r="G219" i="11"/>
  <c r="U218" i="11"/>
  <c r="T218" i="11"/>
  <c r="N218" i="11"/>
  <c r="O218" i="11" s="1"/>
  <c r="M218" i="11"/>
  <c r="K218" i="11"/>
  <c r="I218" i="11"/>
  <c r="G218" i="11"/>
  <c r="U217" i="11"/>
  <c r="T217" i="11"/>
  <c r="N217" i="11"/>
  <c r="O217" i="11" s="1"/>
  <c r="M217" i="11"/>
  <c r="K217" i="11"/>
  <c r="I217" i="11"/>
  <c r="G217" i="11"/>
  <c r="S216" i="11"/>
  <c r="R216" i="11"/>
  <c r="T216" i="11" s="1"/>
  <c r="Q216" i="11"/>
  <c r="P216" i="11"/>
  <c r="U216" i="11" s="1"/>
  <c r="L216" i="11"/>
  <c r="J216" i="11"/>
  <c r="I216" i="11"/>
  <c r="H216" i="11"/>
  <c r="F216" i="11"/>
  <c r="E216" i="11"/>
  <c r="D216" i="11"/>
  <c r="G216" i="11" s="1"/>
  <c r="U215" i="11"/>
  <c r="T215" i="11"/>
  <c r="O215" i="11"/>
  <c r="N215" i="11"/>
  <c r="M215" i="11"/>
  <c r="K215" i="11"/>
  <c r="I215" i="11"/>
  <c r="G215" i="11"/>
  <c r="U214" i="11"/>
  <c r="T214" i="11"/>
  <c r="O214" i="11"/>
  <c r="N214" i="11"/>
  <c r="M214" i="11"/>
  <c r="K214" i="11"/>
  <c r="I214" i="11"/>
  <c r="G214" i="11"/>
  <c r="U213" i="11"/>
  <c r="T213" i="11"/>
  <c r="O213" i="11"/>
  <c r="N213" i="11"/>
  <c r="M213" i="11"/>
  <c r="K213" i="11"/>
  <c r="I213" i="11"/>
  <c r="G213" i="11"/>
  <c r="U212" i="11"/>
  <c r="T212" i="11"/>
  <c r="O212" i="11"/>
  <c r="N212" i="11"/>
  <c r="M212" i="11"/>
  <c r="K212" i="11"/>
  <c r="I212" i="11"/>
  <c r="G212" i="11"/>
  <c r="U211" i="11"/>
  <c r="T211" i="11"/>
  <c r="O211" i="11"/>
  <c r="N211" i="11"/>
  <c r="M211" i="11"/>
  <c r="K211" i="11"/>
  <c r="I211" i="11"/>
  <c r="G211" i="11"/>
  <c r="U210" i="11"/>
  <c r="T210" i="11"/>
  <c r="O210" i="11"/>
  <c r="N210" i="11"/>
  <c r="M210" i="11"/>
  <c r="K210" i="11"/>
  <c r="I210" i="11"/>
  <c r="G210" i="11"/>
  <c r="U209" i="11"/>
  <c r="T209" i="11"/>
  <c r="O209" i="11"/>
  <c r="N209" i="11"/>
  <c r="M209" i="11"/>
  <c r="K209" i="11"/>
  <c r="I209" i="11"/>
  <c r="G209" i="11"/>
  <c r="U208" i="11"/>
  <c r="T208" i="11"/>
  <c r="O208" i="11"/>
  <c r="N208" i="11"/>
  <c r="M208" i="11"/>
  <c r="K208" i="11"/>
  <c r="I208" i="11"/>
  <c r="G208" i="11"/>
  <c r="S205" i="11"/>
  <c r="R205" i="11"/>
  <c r="Q205" i="11"/>
  <c r="P205" i="11"/>
  <c r="L205" i="11"/>
  <c r="J205" i="11"/>
  <c r="K205" i="11" s="1"/>
  <c r="H205" i="11"/>
  <c r="F205" i="11"/>
  <c r="E205" i="11"/>
  <c r="M205" i="11" s="1"/>
  <c r="D205" i="11"/>
  <c r="S204" i="11"/>
  <c r="R204" i="11"/>
  <c r="T204" i="11" s="1"/>
  <c r="Q204" i="11"/>
  <c r="P204" i="11"/>
  <c r="L204" i="11"/>
  <c r="J204" i="11"/>
  <c r="H204" i="11"/>
  <c r="F204" i="11"/>
  <c r="E204" i="11"/>
  <c r="D204" i="11"/>
  <c r="I204" i="11" s="1"/>
  <c r="U203" i="11"/>
  <c r="T203" i="11"/>
  <c r="O203" i="11"/>
  <c r="N203" i="11"/>
  <c r="M203" i="11"/>
  <c r="K203" i="11"/>
  <c r="I203" i="11"/>
  <c r="G203" i="11"/>
  <c r="U202" i="11"/>
  <c r="T202" i="11"/>
  <c r="O202" i="11"/>
  <c r="N202" i="11"/>
  <c r="M202" i="11"/>
  <c r="K202" i="11"/>
  <c r="I202" i="11"/>
  <c r="G202" i="11"/>
  <c r="U201" i="11"/>
  <c r="T201" i="11"/>
  <c r="N201" i="11"/>
  <c r="O201" i="11" s="1"/>
  <c r="M201" i="11"/>
  <c r="K201" i="11"/>
  <c r="I201" i="11"/>
  <c r="G201" i="11"/>
  <c r="U200" i="11"/>
  <c r="T200" i="11"/>
  <c r="N200" i="11"/>
  <c r="O200" i="11" s="1"/>
  <c r="M200" i="11"/>
  <c r="K200" i="11"/>
  <c r="I200" i="11"/>
  <c r="G200" i="11"/>
  <c r="U199" i="11"/>
  <c r="T199" i="11"/>
  <c r="O199" i="11"/>
  <c r="N199" i="11"/>
  <c r="M199" i="11"/>
  <c r="K199" i="11"/>
  <c r="I199" i="11"/>
  <c r="G199" i="11"/>
  <c r="S198" i="11"/>
  <c r="R198" i="11"/>
  <c r="T198" i="11" s="1"/>
  <c r="Q198" i="11"/>
  <c r="P198" i="11"/>
  <c r="U198" i="11" s="1"/>
  <c r="L198" i="11"/>
  <c r="J198" i="11"/>
  <c r="H198" i="11"/>
  <c r="F198" i="11"/>
  <c r="E198" i="11"/>
  <c r="D198" i="11"/>
  <c r="U197" i="11"/>
  <c r="T197" i="11"/>
  <c r="O197" i="11"/>
  <c r="N197" i="11"/>
  <c r="M197" i="11"/>
  <c r="K197" i="11"/>
  <c r="I197" i="11"/>
  <c r="G197" i="11"/>
  <c r="U196" i="11"/>
  <c r="T196" i="11"/>
  <c r="O196" i="11"/>
  <c r="N196" i="11"/>
  <c r="M196" i="11"/>
  <c r="K196" i="11"/>
  <c r="I196" i="11"/>
  <c r="G196" i="11"/>
  <c r="U195" i="11"/>
  <c r="T195" i="11"/>
  <c r="O195" i="11"/>
  <c r="N195" i="11"/>
  <c r="M195" i="11"/>
  <c r="K195" i="11"/>
  <c r="I195" i="11"/>
  <c r="G195" i="11"/>
  <c r="U194" i="11"/>
  <c r="T194" i="11"/>
  <c r="O194" i="11"/>
  <c r="N194" i="11"/>
  <c r="M194" i="11"/>
  <c r="K194" i="11"/>
  <c r="I194" i="11"/>
  <c r="G194" i="11"/>
  <c r="U193" i="11"/>
  <c r="T193" i="11"/>
  <c r="O193" i="11"/>
  <c r="N193" i="11"/>
  <c r="M193" i="11"/>
  <c r="K193" i="11"/>
  <c r="I193" i="11"/>
  <c r="G193" i="11"/>
  <c r="U192" i="11"/>
  <c r="T192" i="11"/>
  <c r="O192" i="11"/>
  <c r="N192" i="11"/>
  <c r="M192" i="11"/>
  <c r="K192" i="11"/>
  <c r="I192" i="11"/>
  <c r="G192" i="11"/>
  <c r="S191" i="11"/>
  <c r="R191" i="11"/>
  <c r="Q191" i="11"/>
  <c r="P191" i="11"/>
  <c r="U191" i="11" s="1"/>
  <c r="L191" i="11"/>
  <c r="J191" i="11"/>
  <c r="H191" i="11"/>
  <c r="F191" i="11"/>
  <c r="E191" i="11"/>
  <c r="D191" i="11"/>
  <c r="U190" i="11"/>
  <c r="T190" i="11"/>
  <c r="N190" i="11"/>
  <c r="O190" i="11" s="1"/>
  <c r="M190" i="11"/>
  <c r="K190" i="11"/>
  <c r="I190" i="11"/>
  <c r="G190" i="11"/>
  <c r="U189" i="11"/>
  <c r="T189" i="11"/>
  <c r="N189" i="11"/>
  <c r="O189" i="11" s="1"/>
  <c r="M189" i="11"/>
  <c r="K189" i="11"/>
  <c r="I189" i="11"/>
  <c r="G189" i="11"/>
  <c r="U188" i="11"/>
  <c r="T188" i="11"/>
  <c r="N188" i="11"/>
  <c r="O188" i="11" s="1"/>
  <c r="M188" i="11"/>
  <c r="K188" i="11"/>
  <c r="I188" i="11"/>
  <c r="G188" i="11"/>
  <c r="U187" i="11"/>
  <c r="T187" i="11"/>
  <c r="O187" i="11"/>
  <c r="N187" i="11"/>
  <c r="M187" i="11"/>
  <c r="K187" i="11"/>
  <c r="I187" i="11"/>
  <c r="G187" i="11"/>
  <c r="U186" i="11"/>
  <c r="T186" i="11"/>
  <c r="O186" i="11"/>
  <c r="N186" i="11"/>
  <c r="M186" i="11"/>
  <c r="K186" i="11"/>
  <c r="I186" i="11"/>
  <c r="G186" i="11"/>
  <c r="T185" i="11"/>
  <c r="S185" i="11"/>
  <c r="R185" i="11"/>
  <c r="Q185" i="11"/>
  <c r="P185" i="11"/>
  <c r="N185" i="11"/>
  <c r="O185" i="11" s="1"/>
  <c r="L185" i="11"/>
  <c r="K185" i="11"/>
  <c r="J185" i="11"/>
  <c r="H185" i="11"/>
  <c r="F185" i="11"/>
  <c r="E185" i="11"/>
  <c r="D185" i="11"/>
  <c r="I185" i="11" s="1"/>
  <c r="U184" i="11"/>
  <c r="T184" i="11"/>
  <c r="N184" i="11"/>
  <c r="O184" i="11" s="1"/>
  <c r="M184" i="11"/>
  <c r="K184" i="11"/>
  <c r="I184" i="11"/>
  <c r="G184" i="11"/>
  <c r="U183" i="11"/>
  <c r="T183" i="11"/>
  <c r="N183" i="11"/>
  <c r="O183" i="11" s="1"/>
  <c r="M183" i="11"/>
  <c r="K183" i="11"/>
  <c r="I183" i="11"/>
  <c r="G183" i="11"/>
  <c r="U182" i="11"/>
  <c r="T182" i="11"/>
  <c r="O182" i="11"/>
  <c r="N182" i="11"/>
  <c r="M182" i="11"/>
  <c r="K182" i="11"/>
  <c r="I182" i="11"/>
  <c r="G182" i="11"/>
  <c r="U181" i="11"/>
  <c r="T181" i="11"/>
  <c r="O181" i="11"/>
  <c r="N181" i="11"/>
  <c r="M181" i="11"/>
  <c r="K181" i="11"/>
  <c r="I181" i="11"/>
  <c r="G181" i="11"/>
  <c r="U180" i="11"/>
  <c r="T180" i="11"/>
  <c r="O180" i="11"/>
  <c r="N180" i="11"/>
  <c r="M180" i="11"/>
  <c r="K180" i="11"/>
  <c r="I180" i="11"/>
  <c r="G180" i="11"/>
  <c r="T179" i="11"/>
  <c r="S179" i="11"/>
  <c r="R179" i="11"/>
  <c r="Q179" i="11"/>
  <c r="P179" i="11"/>
  <c r="U179" i="11" s="1"/>
  <c r="L179" i="11"/>
  <c r="J179" i="11"/>
  <c r="H179" i="11"/>
  <c r="F179" i="11"/>
  <c r="N179" i="11" s="1"/>
  <c r="E179" i="11"/>
  <c r="M179" i="11" s="1"/>
  <c r="D179" i="11"/>
  <c r="G179" i="11" s="1"/>
  <c r="U178" i="11"/>
  <c r="T178" i="11"/>
  <c r="O178" i="11"/>
  <c r="N178" i="11"/>
  <c r="M178" i="11"/>
  <c r="K178" i="11"/>
  <c r="I178" i="11"/>
  <c r="G178" i="11"/>
  <c r="U177" i="11"/>
  <c r="T177" i="11"/>
  <c r="O177" i="11"/>
  <c r="N177" i="11"/>
  <c r="M177" i="11"/>
  <c r="K177" i="11"/>
  <c r="I177" i="11"/>
  <c r="G177" i="11"/>
  <c r="U176" i="11"/>
  <c r="T176" i="11"/>
  <c r="O176" i="11"/>
  <c r="N176" i="11"/>
  <c r="M176" i="11"/>
  <c r="K176" i="11"/>
  <c r="I176" i="11"/>
  <c r="G176" i="11"/>
  <c r="U175" i="11"/>
  <c r="T175" i="11"/>
  <c r="O175" i="11"/>
  <c r="N175" i="11"/>
  <c r="M175" i="11"/>
  <c r="K175" i="11"/>
  <c r="I175" i="11"/>
  <c r="G175" i="11"/>
  <c r="U174" i="11"/>
  <c r="T174" i="11"/>
  <c r="O174" i="11"/>
  <c r="N174" i="11"/>
  <c r="M174" i="11"/>
  <c r="K174" i="11"/>
  <c r="I174" i="11"/>
  <c r="G174" i="11"/>
  <c r="U173" i="11"/>
  <c r="T173" i="11"/>
  <c r="O173" i="11"/>
  <c r="N173" i="11"/>
  <c r="M173" i="11"/>
  <c r="K173" i="11"/>
  <c r="I173" i="11"/>
  <c r="G173" i="11"/>
  <c r="S170" i="11"/>
  <c r="R170" i="11"/>
  <c r="Q170" i="11"/>
  <c r="P170" i="11"/>
  <c r="L170" i="11"/>
  <c r="K170" i="11"/>
  <c r="J170" i="11"/>
  <c r="H170" i="11"/>
  <c r="G170" i="11"/>
  <c r="F170" i="11"/>
  <c r="E170" i="11"/>
  <c r="D170" i="11"/>
  <c r="S169" i="11"/>
  <c r="R169" i="11"/>
  <c r="T169" i="11" s="1"/>
  <c r="Q169" i="11"/>
  <c r="P169" i="11"/>
  <c r="U169" i="11" s="1"/>
  <c r="L169" i="11"/>
  <c r="N169" i="11" s="1"/>
  <c r="J169" i="11"/>
  <c r="H169" i="11"/>
  <c r="F169" i="11"/>
  <c r="E169" i="11"/>
  <c r="D169" i="11"/>
  <c r="G169" i="11" s="1"/>
  <c r="U168" i="11"/>
  <c r="T168" i="11"/>
  <c r="O168" i="11"/>
  <c r="N168" i="11"/>
  <c r="M168" i="11"/>
  <c r="K168" i="11"/>
  <c r="I168" i="11"/>
  <c r="G168" i="11"/>
  <c r="U167" i="11"/>
  <c r="T167" i="11"/>
  <c r="O167" i="11"/>
  <c r="N167" i="11"/>
  <c r="M167" i="11"/>
  <c r="K167" i="11"/>
  <c r="I167" i="11"/>
  <c r="G167" i="11"/>
  <c r="U166" i="11"/>
  <c r="T166" i="11"/>
  <c r="O166" i="11"/>
  <c r="N166" i="11"/>
  <c r="M166" i="11"/>
  <c r="K166" i="11"/>
  <c r="I166" i="11"/>
  <c r="G166" i="11"/>
  <c r="U165" i="11"/>
  <c r="T165" i="11"/>
  <c r="O165" i="11"/>
  <c r="N165" i="11"/>
  <c r="M165" i="11"/>
  <c r="K165" i="11"/>
  <c r="I165" i="11"/>
  <c r="G165" i="11"/>
  <c r="U164" i="11"/>
  <c r="T164" i="11"/>
  <c r="O164" i="11"/>
  <c r="N164" i="11"/>
  <c r="M164" i="11"/>
  <c r="K164" i="11"/>
  <c r="I164" i="11"/>
  <c r="G164" i="11"/>
  <c r="T163" i="11"/>
  <c r="S163" i="11"/>
  <c r="R163" i="11"/>
  <c r="Q163" i="11"/>
  <c r="P163" i="11"/>
  <c r="L163" i="11"/>
  <c r="J163" i="11"/>
  <c r="H163" i="11"/>
  <c r="F163" i="11"/>
  <c r="E163" i="11"/>
  <c r="D163" i="11"/>
  <c r="I163" i="11" s="1"/>
  <c r="U162" i="11"/>
  <c r="T162" i="11"/>
  <c r="O162" i="11"/>
  <c r="N162" i="11"/>
  <c r="M162" i="11"/>
  <c r="K162" i="11"/>
  <c r="I162" i="11"/>
  <c r="G162" i="11"/>
  <c r="U161" i="11"/>
  <c r="T161" i="11"/>
  <c r="O161" i="11"/>
  <c r="N161" i="11"/>
  <c r="M161" i="11"/>
  <c r="K161" i="11"/>
  <c r="I161" i="11"/>
  <c r="G161" i="11"/>
  <c r="U160" i="11"/>
  <c r="T160" i="11"/>
  <c r="O160" i="11"/>
  <c r="N160" i="11"/>
  <c r="M160" i="11"/>
  <c r="K160" i="11"/>
  <c r="I160" i="11"/>
  <c r="G160" i="11"/>
  <c r="U159" i="11"/>
  <c r="T159" i="11"/>
  <c r="N159" i="11"/>
  <c r="O159" i="11" s="1"/>
  <c r="M159" i="11"/>
  <c r="K159" i="11"/>
  <c r="I159" i="11"/>
  <c r="G159" i="11"/>
  <c r="U158" i="11"/>
  <c r="T158" i="11"/>
  <c r="N158" i="11"/>
  <c r="O158" i="11" s="1"/>
  <c r="M158" i="11"/>
  <c r="K158" i="11"/>
  <c r="I158" i="11"/>
  <c r="G158" i="11"/>
  <c r="S157" i="11"/>
  <c r="R157" i="11"/>
  <c r="T157" i="11" s="1"/>
  <c r="Q157" i="11"/>
  <c r="P157" i="11"/>
  <c r="M157" i="11"/>
  <c r="L157" i="11"/>
  <c r="J157" i="11"/>
  <c r="H157" i="11"/>
  <c r="F157" i="11"/>
  <c r="N157" i="11" s="1"/>
  <c r="E157" i="11"/>
  <c r="D157" i="11"/>
  <c r="U156" i="11"/>
  <c r="T156" i="11"/>
  <c r="N156" i="11"/>
  <c r="O156" i="11" s="1"/>
  <c r="M156" i="11"/>
  <c r="K156" i="11"/>
  <c r="I156" i="11"/>
  <c r="G156" i="11"/>
  <c r="U155" i="11"/>
  <c r="T155" i="11"/>
  <c r="O155" i="11"/>
  <c r="N155" i="11"/>
  <c r="M155" i="11"/>
  <c r="K155" i="11"/>
  <c r="I155" i="11"/>
  <c r="G155" i="11"/>
  <c r="U154" i="11"/>
  <c r="T154" i="11"/>
  <c r="O154" i="11"/>
  <c r="N154" i="11"/>
  <c r="M154" i="11"/>
  <c r="K154" i="11"/>
  <c r="I154" i="11"/>
  <c r="G154" i="11"/>
  <c r="U153" i="11"/>
  <c r="T153" i="11"/>
  <c r="O153" i="11"/>
  <c r="N153" i="11"/>
  <c r="M153" i="11"/>
  <c r="K153" i="11"/>
  <c r="I153" i="11"/>
  <c r="G153" i="11"/>
  <c r="U152" i="11"/>
  <c r="T152" i="11"/>
  <c r="N152" i="11"/>
  <c r="O152" i="11" s="1"/>
  <c r="M152" i="11"/>
  <c r="K152" i="11"/>
  <c r="I152" i="11"/>
  <c r="G152" i="11"/>
  <c r="U151" i="11"/>
  <c r="T151" i="11"/>
  <c r="N151" i="11"/>
  <c r="O151" i="11" s="1"/>
  <c r="M151" i="11"/>
  <c r="K151" i="11"/>
  <c r="I151" i="11"/>
  <c r="G151" i="11"/>
  <c r="T150" i="11"/>
  <c r="S150" i="11"/>
  <c r="R150" i="11"/>
  <c r="Q150" i="11"/>
  <c r="P150" i="11"/>
  <c r="U150" i="11" s="1"/>
  <c r="L150" i="11"/>
  <c r="J150" i="11"/>
  <c r="H150" i="11"/>
  <c r="F150" i="11"/>
  <c r="E150" i="11"/>
  <c r="M150" i="11" s="1"/>
  <c r="D150" i="11"/>
  <c r="U149" i="11"/>
  <c r="T149" i="11"/>
  <c r="O149" i="11"/>
  <c r="N149" i="11"/>
  <c r="M149" i="11"/>
  <c r="K149" i="11"/>
  <c r="I149" i="11"/>
  <c r="G149" i="11"/>
  <c r="U148" i="11"/>
  <c r="T148" i="11"/>
  <c r="O148" i="11"/>
  <c r="N148" i="11"/>
  <c r="M148" i="11"/>
  <c r="K148" i="11"/>
  <c r="I148" i="11"/>
  <c r="G148" i="11"/>
  <c r="U147" i="11"/>
  <c r="T147" i="11"/>
  <c r="O147" i="11"/>
  <c r="N147" i="11"/>
  <c r="M147" i="11"/>
  <c r="K147" i="11"/>
  <c r="I147" i="11"/>
  <c r="G147" i="11"/>
  <c r="U146" i="11"/>
  <c r="T146" i="11"/>
  <c r="O146" i="11"/>
  <c r="N146" i="11"/>
  <c r="M146" i="11"/>
  <c r="K146" i="11"/>
  <c r="I146" i="11"/>
  <c r="G146" i="11"/>
  <c r="U145" i="11"/>
  <c r="T145" i="11"/>
  <c r="O145" i="11"/>
  <c r="N145" i="11"/>
  <c r="M145" i="11"/>
  <c r="K145" i="11"/>
  <c r="I145" i="11"/>
  <c r="G145" i="11"/>
  <c r="T144" i="11"/>
  <c r="S144" i="11"/>
  <c r="R144" i="11"/>
  <c r="Q144" i="11"/>
  <c r="P144" i="11"/>
  <c r="U144" i="11" s="1"/>
  <c r="L144" i="11"/>
  <c r="J144" i="11"/>
  <c r="I144" i="11"/>
  <c r="H144" i="11"/>
  <c r="F144" i="11"/>
  <c r="E144" i="11"/>
  <c r="M144" i="11" s="1"/>
  <c r="D144" i="11"/>
  <c r="U143" i="11"/>
  <c r="T143" i="11"/>
  <c r="O143" i="11"/>
  <c r="N143" i="11"/>
  <c r="M143" i="11"/>
  <c r="K143" i="11"/>
  <c r="I143" i="11"/>
  <c r="G143" i="11"/>
  <c r="U142" i="11"/>
  <c r="T142" i="11"/>
  <c r="O142" i="11"/>
  <c r="N142" i="11"/>
  <c r="M142" i="11"/>
  <c r="K142" i="11"/>
  <c r="I142" i="11"/>
  <c r="G142" i="11"/>
  <c r="U141" i="11"/>
  <c r="T141" i="11"/>
  <c r="O141" i="11"/>
  <c r="N141" i="11"/>
  <c r="M141" i="11"/>
  <c r="K141" i="11"/>
  <c r="I141" i="11"/>
  <c r="G141" i="11"/>
  <c r="U140" i="11"/>
  <c r="T140" i="11"/>
  <c r="O140" i="11"/>
  <c r="N140" i="11"/>
  <c r="M140" i="11"/>
  <c r="K140" i="11"/>
  <c r="I140" i="11"/>
  <c r="G140" i="11"/>
  <c r="U139" i="11"/>
  <c r="T139" i="11"/>
  <c r="O139" i="11"/>
  <c r="N139" i="11"/>
  <c r="M139" i="11"/>
  <c r="K139" i="11"/>
  <c r="I139" i="11"/>
  <c r="G139" i="11"/>
  <c r="U138" i="11"/>
  <c r="T138" i="11"/>
  <c r="O138" i="11"/>
  <c r="N138" i="11"/>
  <c r="M138" i="11"/>
  <c r="K138" i="11"/>
  <c r="I138" i="11"/>
  <c r="G138" i="11"/>
  <c r="S137" i="11"/>
  <c r="R137" i="11"/>
  <c r="Q137" i="11"/>
  <c r="P137" i="11"/>
  <c r="L137" i="11"/>
  <c r="J137" i="11"/>
  <c r="H137" i="11"/>
  <c r="F137" i="11"/>
  <c r="E137" i="11"/>
  <c r="D137" i="11"/>
  <c r="U136" i="11"/>
  <c r="T136" i="11"/>
  <c r="N136" i="11"/>
  <c r="O136" i="11" s="1"/>
  <c r="M136" i="11"/>
  <c r="K136" i="11"/>
  <c r="I136" i="11"/>
  <c r="G136" i="11"/>
  <c r="U135" i="11"/>
  <c r="T135" i="11"/>
  <c r="O135" i="11"/>
  <c r="N135" i="11"/>
  <c r="M135" i="11"/>
  <c r="K135" i="11"/>
  <c r="I135" i="11"/>
  <c r="G135" i="11"/>
  <c r="U134" i="11"/>
  <c r="T134" i="11"/>
  <c r="O134" i="11"/>
  <c r="N134" i="11"/>
  <c r="M134" i="11"/>
  <c r="K134" i="11"/>
  <c r="I134" i="11"/>
  <c r="G134" i="11"/>
  <c r="U133" i="11"/>
  <c r="T133" i="11"/>
  <c r="N133" i="11"/>
  <c r="O133" i="11" s="1"/>
  <c r="M133" i="11"/>
  <c r="K133" i="11"/>
  <c r="I133" i="11"/>
  <c r="G133" i="11"/>
  <c r="S132" i="11"/>
  <c r="R132" i="11"/>
  <c r="T132" i="11" s="1"/>
  <c r="Q132" i="11"/>
  <c r="P132" i="11"/>
  <c r="U132" i="11" s="1"/>
  <c r="L132" i="11"/>
  <c r="J132" i="11"/>
  <c r="H132" i="11"/>
  <c r="F132" i="11"/>
  <c r="N132" i="11" s="1"/>
  <c r="O132" i="11" s="1"/>
  <c r="E132" i="11"/>
  <c r="K132" i="11" s="1"/>
  <c r="D132" i="11"/>
  <c r="I132" i="11" s="1"/>
  <c r="U131" i="11"/>
  <c r="T131" i="11"/>
  <c r="N131" i="11"/>
  <c r="O131" i="11" s="1"/>
  <c r="M131" i="11"/>
  <c r="K131" i="11"/>
  <c r="I131" i="11"/>
  <c r="G131" i="11"/>
  <c r="U130" i="11"/>
  <c r="T130" i="11"/>
  <c r="O130" i="11"/>
  <c r="N130" i="11"/>
  <c r="M130" i="11"/>
  <c r="K130" i="11"/>
  <c r="I130" i="11"/>
  <c r="G130" i="11"/>
  <c r="U129" i="11"/>
  <c r="T129" i="11"/>
  <c r="O129" i="11"/>
  <c r="N129" i="11"/>
  <c r="M129" i="11"/>
  <c r="K129" i="11"/>
  <c r="I129" i="11"/>
  <c r="G129" i="11"/>
  <c r="U128" i="11"/>
  <c r="T128" i="11"/>
  <c r="O128" i="11"/>
  <c r="N128" i="11"/>
  <c r="M128" i="11"/>
  <c r="K128" i="11"/>
  <c r="I128" i="11"/>
  <c r="G128" i="11"/>
  <c r="U127" i="11"/>
  <c r="T127" i="11"/>
  <c r="O127" i="11"/>
  <c r="N127" i="11"/>
  <c r="M127" i="11"/>
  <c r="K127" i="11"/>
  <c r="I127" i="11"/>
  <c r="G127" i="11"/>
  <c r="S126" i="11"/>
  <c r="R126" i="11"/>
  <c r="T126" i="11" s="1"/>
  <c r="Q126" i="11"/>
  <c r="P126" i="11"/>
  <c r="U126" i="11" s="1"/>
  <c r="L126" i="11"/>
  <c r="J126" i="11"/>
  <c r="H126" i="11"/>
  <c r="F126" i="11"/>
  <c r="E126" i="11"/>
  <c r="D126" i="11"/>
  <c r="I126" i="11" s="1"/>
  <c r="U125" i="11"/>
  <c r="T125" i="11"/>
  <c r="O125" i="11"/>
  <c r="N125" i="11"/>
  <c r="M125" i="11"/>
  <c r="K125" i="11"/>
  <c r="I125" i="11"/>
  <c r="G125" i="11"/>
  <c r="U124" i="11"/>
  <c r="T124" i="11"/>
  <c r="O124" i="11"/>
  <c r="N124" i="11"/>
  <c r="M124" i="11"/>
  <c r="K124" i="11"/>
  <c r="I124" i="11"/>
  <c r="G124" i="11"/>
  <c r="U123" i="11"/>
  <c r="T123" i="11"/>
  <c r="O123" i="11"/>
  <c r="N123" i="11"/>
  <c r="M123" i="11"/>
  <c r="K123" i="11"/>
  <c r="I123" i="11"/>
  <c r="G123" i="11"/>
  <c r="U122" i="11"/>
  <c r="T122" i="11"/>
  <c r="O122" i="11"/>
  <c r="N122" i="11"/>
  <c r="M122" i="11"/>
  <c r="K122" i="11"/>
  <c r="I122" i="11"/>
  <c r="G122" i="11"/>
  <c r="S121" i="11"/>
  <c r="R121" i="11"/>
  <c r="T121" i="11" s="1"/>
  <c r="Q121" i="11"/>
  <c r="P121" i="11"/>
  <c r="L121" i="11"/>
  <c r="J121" i="11"/>
  <c r="H121" i="11"/>
  <c r="F121" i="11"/>
  <c r="E121" i="11"/>
  <c r="M121" i="11" s="1"/>
  <c r="D121" i="11"/>
  <c r="G121" i="11" s="1"/>
  <c r="U120" i="11"/>
  <c r="T120" i="11"/>
  <c r="N120" i="11"/>
  <c r="O120" i="11" s="1"/>
  <c r="M120" i="11"/>
  <c r="K120" i="11"/>
  <c r="I120" i="11"/>
  <c r="G120" i="11"/>
  <c r="U119" i="11"/>
  <c r="T119" i="11"/>
  <c r="O119" i="11"/>
  <c r="N119" i="11"/>
  <c r="M119" i="11"/>
  <c r="K119" i="11"/>
  <c r="I119" i="11"/>
  <c r="G119" i="11"/>
  <c r="U118" i="11"/>
  <c r="T118" i="11"/>
  <c r="O118" i="11"/>
  <c r="N118" i="11"/>
  <c r="M118" i="11"/>
  <c r="K118" i="11"/>
  <c r="I118" i="11"/>
  <c r="G118" i="11"/>
  <c r="U117" i="11"/>
  <c r="T117" i="11"/>
  <c r="N117" i="11"/>
  <c r="O117" i="11" s="1"/>
  <c r="M117" i="11"/>
  <c r="K117" i="11"/>
  <c r="I117" i="11"/>
  <c r="G117" i="11"/>
  <c r="U116" i="11"/>
  <c r="T116" i="11"/>
  <c r="O116" i="11"/>
  <c r="N116" i="11"/>
  <c r="M116" i="11"/>
  <c r="K116" i="11"/>
  <c r="I116" i="11"/>
  <c r="G116" i="11"/>
  <c r="U115" i="11"/>
  <c r="T115" i="11"/>
  <c r="O115" i="11"/>
  <c r="N115" i="11"/>
  <c r="M115" i="11"/>
  <c r="K115" i="11"/>
  <c r="I115" i="11"/>
  <c r="G115" i="11"/>
  <c r="U114" i="11"/>
  <c r="T114" i="11"/>
  <c r="O114" i="11"/>
  <c r="N114" i="11"/>
  <c r="M114" i="11"/>
  <c r="K114" i="11"/>
  <c r="I114" i="11"/>
  <c r="G114" i="11"/>
  <c r="U113" i="11"/>
  <c r="T113" i="11"/>
  <c r="O113" i="11"/>
  <c r="N113" i="11"/>
  <c r="M113" i="11"/>
  <c r="K113" i="11"/>
  <c r="I113" i="11"/>
  <c r="G113" i="11"/>
  <c r="S112" i="11"/>
  <c r="T112" i="11" s="1"/>
  <c r="R112" i="11"/>
  <c r="Q112" i="11"/>
  <c r="P112" i="11"/>
  <c r="L112" i="11"/>
  <c r="J112" i="11"/>
  <c r="H112" i="11"/>
  <c r="F112" i="11"/>
  <c r="E112" i="11"/>
  <c r="D112" i="11"/>
  <c r="U111" i="11"/>
  <c r="T111" i="11"/>
  <c r="N111" i="11"/>
  <c r="O111" i="11" s="1"/>
  <c r="M111" i="11"/>
  <c r="K111" i="11"/>
  <c r="I111" i="11"/>
  <c r="G111" i="11"/>
  <c r="U110" i="11"/>
  <c r="T110" i="11"/>
  <c r="N110" i="11"/>
  <c r="O110" i="11" s="1"/>
  <c r="M110" i="11"/>
  <c r="K110" i="11"/>
  <c r="I110" i="11"/>
  <c r="G110" i="11"/>
  <c r="U109" i="11"/>
  <c r="T109" i="11"/>
  <c r="O109" i="11"/>
  <c r="N109" i="11"/>
  <c r="M109" i="11"/>
  <c r="K109" i="11"/>
  <c r="I109" i="11"/>
  <c r="G109" i="11"/>
  <c r="U108" i="11"/>
  <c r="T108" i="11"/>
  <c r="N108" i="11"/>
  <c r="O108" i="11" s="1"/>
  <c r="M108" i="11"/>
  <c r="K108" i="11"/>
  <c r="I108" i="11"/>
  <c r="G108" i="11"/>
  <c r="U107" i="11"/>
  <c r="T107" i="11"/>
  <c r="O107" i="11"/>
  <c r="N107" i="11"/>
  <c r="M107" i="11"/>
  <c r="K107" i="11"/>
  <c r="I107" i="11"/>
  <c r="G107" i="11"/>
  <c r="S106" i="11"/>
  <c r="T106" i="11" s="1"/>
  <c r="R106" i="11"/>
  <c r="Q106" i="11"/>
  <c r="P106" i="11"/>
  <c r="L106" i="11"/>
  <c r="J106" i="11"/>
  <c r="H106" i="11"/>
  <c r="F106" i="11"/>
  <c r="N106" i="11" s="1"/>
  <c r="O106" i="11" s="1"/>
  <c r="E106" i="11"/>
  <c r="K106" i="11" s="1"/>
  <c r="D106" i="11"/>
  <c r="U105" i="11"/>
  <c r="T105" i="11"/>
  <c r="N105" i="11"/>
  <c r="O105" i="11" s="1"/>
  <c r="M105" i="11"/>
  <c r="K105" i="11"/>
  <c r="I105" i="11"/>
  <c r="G105" i="11"/>
  <c r="S102" i="11"/>
  <c r="R102" i="11"/>
  <c r="T102" i="11" s="1"/>
  <c r="Q102" i="11"/>
  <c r="P102" i="11"/>
  <c r="L102" i="11"/>
  <c r="J102" i="11"/>
  <c r="H102" i="11"/>
  <c r="F102" i="11"/>
  <c r="E102" i="11"/>
  <c r="D102" i="11"/>
  <c r="I102" i="11" s="1"/>
  <c r="T101" i="11"/>
  <c r="S101" i="11"/>
  <c r="R101" i="11"/>
  <c r="Q101" i="11"/>
  <c r="P101" i="11"/>
  <c r="L101" i="11"/>
  <c r="J101" i="11"/>
  <c r="H101" i="11"/>
  <c r="I101" i="11" s="1"/>
  <c r="F101" i="11"/>
  <c r="E101" i="11"/>
  <c r="D101" i="11"/>
  <c r="U100" i="11"/>
  <c r="T100" i="11"/>
  <c r="O100" i="11"/>
  <c r="N100" i="11"/>
  <c r="M100" i="11"/>
  <c r="K100" i="11"/>
  <c r="I100" i="11"/>
  <c r="G100" i="11"/>
  <c r="U99" i="11"/>
  <c r="T99" i="11"/>
  <c r="N99" i="11"/>
  <c r="O99" i="11" s="1"/>
  <c r="M99" i="11"/>
  <c r="K99" i="11"/>
  <c r="I99" i="11"/>
  <c r="G99" i="11"/>
  <c r="U98" i="11"/>
  <c r="T98" i="11"/>
  <c r="O98" i="11"/>
  <c r="N98" i="11"/>
  <c r="M98" i="11"/>
  <c r="K98" i="11"/>
  <c r="I98" i="11"/>
  <c r="G98" i="11"/>
  <c r="U97" i="11"/>
  <c r="T97" i="11"/>
  <c r="N97" i="11"/>
  <c r="O97" i="11" s="1"/>
  <c r="M97" i="11"/>
  <c r="K97" i="11"/>
  <c r="I97" i="11"/>
  <c r="G97" i="11"/>
  <c r="S96" i="11"/>
  <c r="R96" i="11"/>
  <c r="Q96" i="11"/>
  <c r="P96" i="11"/>
  <c r="L96" i="11"/>
  <c r="U96" i="11" s="1"/>
  <c r="J96" i="11"/>
  <c r="H96" i="11"/>
  <c r="F96" i="11"/>
  <c r="E96" i="11"/>
  <c r="D96" i="11"/>
  <c r="U95" i="11"/>
  <c r="T95" i="11"/>
  <c r="N95" i="11"/>
  <c r="O95" i="11" s="1"/>
  <c r="M95" i="11"/>
  <c r="K95" i="11"/>
  <c r="I95" i="11"/>
  <c r="G95" i="11"/>
  <c r="U94" i="11"/>
  <c r="T94" i="11"/>
  <c r="N94" i="11"/>
  <c r="O94" i="11" s="1"/>
  <c r="M94" i="11"/>
  <c r="K94" i="11"/>
  <c r="I94" i="11"/>
  <c r="G94" i="11"/>
  <c r="U93" i="11"/>
  <c r="T93" i="11"/>
  <c r="N93" i="11"/>
  <c r="O93" i="11" s="1"/>
  <c r="M93" i="11"/>
  <c r="K93" i="11"/>
  <c r="I93" i="11"/>
  <c r="G93" i="11"/>
  <c r="U92" i="11"/>
  <c r="T92" i="11"/>
  <c r="N92" i="11"/>
  <c r="O92" i="11" s="1"/>
  <c r="M92" i="11"/>
  <c r="K92" i="11"/>
  <c r="I92" i="11"/>
  <c r="G92" i="11"/>
  <c r="S91" i="11"/>
  <c r="T91" i="11" s="1"/>
  <c r="R91" i="11"/>
  <c r="Q91" i="11"/>
  <c r="P91" i="11"/>
  <c r="L91" i="11"/>
  <c r="U91" i="11" s="1"/>
  <c r="J91" i="11"/>
  <c r="H91" i="11"/>
  <c r="F91" i="11"/>
  <c r="E91" i="11"/>
  <c r="K91" i="11" s="1"/>
  <c r="D91" i="11"/>
  <c r="I91" i="11" s="1"/>
  <c r="U90" i="11"/>
  <c r="T90" i="11"/>
  <c r="N90" i="11"/>
  <c r="O90" i="11" s="1"/>
  <c r="M90" i="11"/>
  <c r="K90" i="11"/>
  <c r="I90" i="11"/>
  <c r="G90" i="11"/>
  <c r="U89" i="11"/>
  <c r="T89" i="11"/>
  <c r="O89" i="11"/>
  <c r="N89" i="11"/>
  <c r="M89" i="11"/>
  <c r="K89" i="11"/>
  <c r="I89" i="11"/>
  <c r="G89" i="11"/>
  <c r="U88" i="11"/>
  <c r="T88" i="11"/>
  <c r="N88" i="11"/>
  <c r="O88" i="11" s="1"/>
  <c r="M88" i="11"/>
  <c r="K88" i="11"/>
  <c r="I88" i="11"/>
  <c r="G88" i="11"/>
  <c r="S85" i="11"/>
  <c r="T85" i="11" s="1"/>
  <c r="R85" i="11"/>
  <c r="Q85" i="11"/>
  <c r="P85" i="11"/>
  <c r="U85" i="11" s="1"/>
  <c r="L85" i="11"/>
  <c r="J85" i="11"/>
  <c r="H85" i="11"/>
  <c r="I85" i="11" s="1"/>
  <c r="F85" i="11"/>
  <c r="E85" i="11"/>
  <c r="M85" i="11" s="1"/>
  <c r="D85" i="11"/>
  <c r="S84" i="11"/>
  <c r="R84" i="11"/>
  <c r="T84" i="11" s="1"/>
  <c r="Q84" i="11"/>
  <c r="P84" i="11"/>
  <c r="U84" i="11" s="1"/>
  <c r="L84" i="11"/>
  <c r="J84" i="11"/>
  <c r="H84" i="11"/>
  <c r="F84" i="11"/>
  <c r="E84" i="11"/>
  <c r="M84" i="11" s="1"/>
  <c r="D84" i="11"/>
  <c r="U83" i="11"/>
  <c r="T83" i="11"/>
  <c r="N83" i="11"/>
  <c r="O83" i="11" s="1"/>
  <c r="M83" i="11"/>
  <c r="K83" i="11"/>
  <c r="I83" i="11"/>
  <c r="G83" i="11"/>
  <c r="U82" i="11"/>
  <c r="T82" i="11"/>
  <c r="N82" i="11"/>
  <c r="O82" i="11" s="1"/>
  <c r="M82" i="11"/>
  <c r="K82" i="11"/>
  <c r="I82" i="11"/>
  <c r="G82" i="11"/>
  <c r="U81" i="11"/>
  <c r="T81" i="11"/>
  <c r="O81" i="11"/>
  <c r="N81" i="11"/>
  <c r="M81" i="11"/>
  <c r="K81" i="11"/>
  <c r="I81" i="11"/>
  <c r="G81" i="11"/>
  <c r="U80" i="11"/>
  <c r="T80" i="11"/>
  <c r="O80" i="11"/>
  <c r="N80" i="11"/>
  <c r="M80" i="11"/>
  <c r="K80" i="11"/>
  <c r="I80" i="11"/>
  <c r="G80" i="11"/>
  <c r="U79" i="11"/>
  <c r="T79" i="11"/>
  <c r="N79" i="11"/>
  <c r="O79" i="11" s="1"/>
  <c r="M79" i="11"/>
  <c r="K79" i="11"/>
  <c r="I79" i="11"/>
  <c r="G79" i="11"/>
  <c r="S78" i="11"/>
  <c r="R78" i="11"/>
  <c r="Q78" i="11"/>
  <c r="P78" i="11"/>
  <c r="L78" i="11"/>
  <c r="U78" i="11" s="1"/>
  <c r="J78" i="11"/>
  <c r="H78" i="11"/>
  <c r="F78" i="11"/>
  <c r="N78" i="11" s="1"/>
  <c r="E78" i="11"/>
  <c r="D78" i="11"/>
  <c r="I78" i="11" s="1"/>
  <c r="U77" i="11"/>
  <c r="T77" i="11"/>
  <c r="O77" i="11"/>
  <c r="N77" i="11"/>
  <c r="M77" i="11"/>
  <c r="K77" i="11"/>
  <c r="I77" i="11"/>
  <c r="G77" i="11"/>
  <c r="U76" i="11"/>
  <c r="T76" i="11"/>
  <c r="O76" i="11"/>
  <c r="N76" i="11"/>
  <c r="M76" i="11"/>
  <c r="K76" i="11"/>
  <c r="I76" i="11"/>
  <c r="G76" i="11"/>
  <c r="U75" i="11"/>
  <c r="T75" i="11"/>
  <c r="O75" i="11"/>
  <c r="N75" i="11"/>
  <c r="M75" i="11"/>
  <c r="K75" i="11"/>
  <c r="I75" i="11"/>
  <c r="G75" i="11"/>
  <c r="U74" i="11"/>
  <c r="T74" i="11"/>
  <c r="O74" i="11"/>
  <c r="N74" i="11"/>
  <c r="M74" i="11"/>
  <c r="K74" i="11"/>
  <c r="I74" i="11"/>
  <c r="G74" i="11"/>
  <c r="U73" i="11"/>
  <c r="T73" i="11"/>
  <c r="O73" i="11"/>
  <c r="N73" i="11"/>
  <c r="M73" i="11"/>
  <c r="K73" i="11"/>
  <c r="I73" i="11"/>
  <c r="G73" i="11"/>
  <c r="U72" i="11"/>
  <c r="T72" i="11"/>
  <c r="N72" i="11"/>
  <c r="O72" i="11" s="1"/>
  <c r="M72" i="11"/>
  <c r="K72" i="11"/>
  <c r="I72" i="11"/>
  <c r="G72" i="11"/>
  <c r="U71" i="11"/>
  <c r="T71" i="11"/>
  <c r="O71" i="11"/>
  <c r="N71" i="11"/>
  <c r="M71" i="11"/>
  <c r="K71" i="11"/>
  <c r="I71" i="11"/>
  <c r="G71" i="11"/>
  <c r="U70" i="11"/>
  <c r="T70" i="11"/>
  <c r="S70" i="11"/>
  <c r="R70" i="11"/>
  <c r="Q70" i="11"/>
  <c r="P70" i="11"/>
  <c r="L70" i="11"/>
  <c r="J70" i="11"/>
  <c r="H70" i="11"/>
  <c r="F70" i="11"/>
  <c r="E70" i="11"/>
  <c r="K70" i="11" s="1"/>
  <c r="D70" i="11"/>
  <c r="U69" i="11"/>
  <c r="T69" i="11"/>
  <c r="O69" i="11"/>
  <c r="N69" i="11"/>
  <c r="M69" i="11"/>
  <c r="K69" i="11"/>
  <c r="I69" i="11"/>
  <c r="G69" i="11"/>
  <c r="U68" i="11"/>
  <c r="T68" i="11"/>
  <c r="O68" i="11"/>
  <c r="N68" i="11"/>
  <c r="M68" i="11"/>
  <c r="K68" i="11"/>
  <c r="I68" i="11"/>
  <c r="G68" i="11"/>
  <c r="U67" i="11"/>
  <c r="T67" i="11"/>
  <c r="O67" i="11"/>
  <c r="N67" i="11"/>
  <c r="M67" i="11"/>
  <c r="K67" i="11"/>
  <c r="I67" i="11"/>
  <c r="G67" i="11"/>
  <c r="U66" i="11"/>
  <c r="T66" i="11"/>
  <c r="O66" i="11"/>
  <c r="N66" i="11"/>
  <c r="M66" i="11"/>
  <c r="K66" i="11"/>
  <c r="I66" i="11"/>
  <c r="G66" i="11"/>
  <c r="U65" i="11"/>
  <c r="T65" i="11"/>
  <c r="O65" i="11"/>
  <c r="N65" i="11"/>
  <c r="M65" i="11"/>
  <c r="K65" i="11"/>
  <c r="I65" i="11"/>
  <c r="G65" i="11"/>
  <c r="U64" i="11"/>
  <c r="T64" i="11"/>
  <c r="O64" i="11"/>
  <c r="N64" i="11"/>
  <c r="M64" i="11"/>
  <c r="K64" i="11"/>
  <c r="I64" i="11"/>
  <c r="G64" i="11"/>
  <c r="S63" i="11"/>
  <c r="R63" i="11"/>
  <c r="T63" i="11" s="1"/>
  <c r="Q63" i="11"/>
  <c r="P63" i="11"/>
  <c r="U63" i="11" s="1"/>
  <c r="O63" i="11"/>
  <c r="L63" i="11"/>
  <c r="J63" i="11"/>
  <c r="H63" i="11"/>
  <c r="F63" i="11"/>
  <c r="E63" i="11"/>
  <c r="M63" i="11" s="1"/>
  <c r="D63" i="11"/>
  <c r="U62" i="11"/>
  <c r="T62" i="11"/>
  <c r="O62" i="11"/>
  <c r="N62" i="11"/>
  <c r="M62" i="11"/>
  <c r="K62" i="11"/>
  <c r="I62" i="11"/>
  <c r="G62" i="11"/>
  <c r="U61" i="11"/>
  <c r="T61" i="11"/>
  <c r="O61" i="11"/>
  <c r="N61" i="11"/>
  <c r="M61" i="11"/>
  <c r="K61" i="11"/>
  <c r="I61" i="11"/>
  <c r="G61" i="11"/>
  <c r="U60" i="11"/>
  <c r="T60" i="11"/>
  <c r="O60" i="11"/>
  <c r="N60" i="11"/>
  <c r="M60" i="11"/>
  <c r="K60" i="11"/>
  <c r="I60" i="11"/>
  <c r="G60" i="11"/>
  <c r="U59" i="11"/>
  <c r="T59" i="11"/>
  <c r="O59" i="11"/>
  <c r="N59" i="11"/>
  <c r="M59" i="11"/>
  <c r="K59" i="11"/>
  <c r="I59" i="11"/>
  <c r="G59" i="11"/>
  <c r="S58" i="11"/>
  <c r="R58" i="11"/>
  <c r="Q58" i="11"/>
  <c r="P58" i="11"/>
  <c r="U58" i="11" s="1"/>
  <c r="L58" i="11"/>
  <c r="J58" i="11"/>
  <c r="K58" i="11" s="1"/>
  <c r="H58" i="11"/>
  <c r="I58" i="11" s="1"/>
  <c r="F58" i="11"/>
  <c r="G58" i="11" s="1"/>
  <c r="E58" i="11"/>
  <c r="D58" i="11"/>
  <c r="U57" i="11"/>
  <c r="T57" i="11"/>
  <c r="N57" i="11"/>
  <c r="O57" i="11" s="1"/>
  <c r="M57" i="11"/>
  <c r="K57" i="11"/>
  <c r="I57" i="11"/>
  <c r="G57" i="11"/>
  <c r="S54" i="11"/>
  <c r="R54" i="11"/>
  <c r="Q54" i="11"/>
  <c r="P54" i="11"/>
  <c r="L54" i="11"/>
  <c r="U54" i="11" s="1"/>
  <c r="J54" i="11"/>
  <c r="K54" i="11" s="1"/>
  <c r="H54" i="11"/>
  <c r="F54" i="11"/>
  <c r="E54" i="11"/>
  <c r="D54" i="11"/>
  <c r="S53" i="11"/>
  <c r="R53" i="11"/>
  <c r="T53" i="11" s="1"/>
  <c r="Q53" i="11"/>
  <c r="P53" i="11"/>
  <c r="L53" i="11"/>
  <c r="U53" i="11" s="1"/>
  <c r="J53" i="11"/>
  <c r="H53" i="11"/>
  <c r="F53" i="11"/>
  <c r="N53" i="11" s="1"/>
  <c r="E53" i="11"/>
  <c r="K53" i="11" s="1"/>
  <c r="D53" i="11"/>
  <c r="I53" i="11" s="1"/>
  <c r="U52" i="11"/>
  <c r="T52" i="11"/>
  <c r="O52" i="11"/>
  <c r="N52" i="11"/>
  <c r="M52" i="11"/>
  <c r="K52" i="11"/>
  <c r="I52" i="11"/>
  <c r="G52" i="11"/>
  <c r="U51" i="11"/>
  <c r="T51" i="11"/>
  <c r="N51" i="11"/>
  <c r="O51" i="11" s="1"/>
  <c r="M51" i="11"/>
  <c r="K51" i="11"/>
  <c r="I51" i="11"/>
  <c r="G51" i="11"/>
  <c r="U50" i="11"/>
  <c r="T50" i="11"/>
  <c r="O50" i="11"/>
  <c r="N50" i="11"/>
  <c r="M50" i="11"/>
  <c r="K50" i="11"/>
  <c r="I50" i="11"/>
  <c r="G50" i="11"/>
  <c r="U49" i="11"/>
  <c r="T49" i="11"/>
  <c r="O49" i="11"/>
  <c r="N49" i="11"/>
  <c r="M49" i="11"/>
  <c r="K49" i="11"/>
  <c r="I49" i="11"/>
  <c r="G49" i="11"/>
  <c r="U48" i="11"/>
  <c r="T48" i="11"/>
  <c r="O48" i="11"/>
  <c r="N48" i="11"/>
  <c r="M48" i="11"/>
  <c r="K48" i="11"/>
  <c r="I48" i="11"/>
  <c r="G48" i="11"/>
  <c r="S47" i="11"/>
  <c r="R47" i="11"/>
  <c r="T47" i="11" s="1"/>
  <c r="Q47" i="11"/>
  <c r="P47" i="11"/>
  <c r="L47" i="11"/>
  <c r="J47" i="11"/>
  <c r="H47" i="11"/>
  <c r="F47" i="11"/>
  <c r="E47" i="11"/>
  <c r="M47" i="11" s="1"/>
  <c r="D47" i="11"/>
  <c r="U46" i="11"/>
  <c r="T46" i="11"/>
  <c r="N46" i="11"/>
  <c r="O46" i="11" s="1"/>
  <c r="M46" i="11"/>
  <c r="K46" i="11"/>
  <c r="I46" i="11"/>
  <c r="G46" i="11"/>
  <c r="U45" i="11"/>
  <c r="T45" i="11"/>
  <c r="N45" i="11"/>
  <c r="O45" i="11" s="1"/>
  <c r="M45" i="11"/>
  <c r="K45" i="11"/>
  <c r="I45" i="11"/>
  <c r="G45" i="11"/>
  <c r="U44" i="11"/>
  <c r="T44" i="11"/>
  <c r="O44" i="11"/>
  <c r="N44" i="11"/>
  <c r="M44" i="11"/>
  <c r="K44" i="11"/>
  <c r="I44" i="11"/>
  <c r="G44" i="11"/>
  <c r="U43" i="11"/>
  <c r="T43" i="11"/>
  <c r="O43" i="11"/>
  <c r="N43" i="11"/>
  <c r="M43" i="11"/>
  <c r="K43" i="11"/>
  <c r="I43" i="11"/>
  <c r="G43" i="11"/>
  <c r="U42" i="11"/>
  <c r="T42" i="11"/>
  <c r="O42" i="11"/>
  <c r="N42" i="11"/>
  <c r="M42" i="11"/>
  <c r="K42" i="11"/>
  <c r="I42" i="11"/>
  <c r="G42" i="11"/>
  <c r="U41" i="11"/>
  <c r="T41" i="11"/>
  <c r="O41" i="11"/>
  <c r="N41" i="11"/>
  <c r="M41" i="11"/>
  <c r="K41" i="11"/>
  <c r="I41" i="11"/>
  <c r="G41" i="11"/>
  <c r="S40" i="11"/>
  <c r="R40" i="11"/>
  <c r="Q40" i="11"/>
  <c r="P40" i="11"/>
  <c r="L40" i="11"/>
  <c r="J40" i="11"/>
  <c r="H40" i="11"/>
  <c r="F40" i="11"/>
  <c r="E40" i="11"/>
  <c r="M40" i="11" s="1"/>
  <c r="D40" i="11"/>
  <c r="U39" i="11"/>
  <c r="T39" i="11"/>
  <c r="O39" i="11"/>
  <c r="N39" i="11"/>
  <c r="M39" i="11"/>
  <c r="K39" i="11"/>
  <c r="I39" i="11"/>
  <c r="G39" i="11"/>
  <c r="U38" i="11"/>
  <c r="T38" i="11"/>
  <c r="O38" i="11"/>
  <c r="N38" i="11"/>
  <c r="M38" i="11"/>
  <c r="K38" i="11"/>
  <c r="I38" i="11"/>
  <c r="G38" i="11"/>
  <c r="U37" i="11"/>
  <c r="T37" i="11"/>
  <c r="N37" i="11"/>
  <c r="O37" i="11" s="1"/>
  <c r="M37" i="11"/>
  <c r="K37" i="11"/>
  <c r="I37" i="11"/>
  <c r="G37" i="11"/>
  <c r="U36" i="11"/>
  <c r="T36" i="11"/>
  <c r="O36" i="11"/>
  <c r="N36" i="11"/>
  <c r="M36" i="11"/>
  <c r="K36" i="11"/>
  <c r="I36" i="11"/>
  <c r="G36" i="11"/>
  <c r="S35" i="11"/>
  <c r="R35" i="11"/>
  <c r="T35" i="11" s="1"/>
  <c r="Q35" i="11"/>
  <c r="P35" i="11"/>
  <c r="L35" i="11"/>
  <c r="J35" i="11"/>
  <c r="H35" i="11"/>
  <c r="F35" i="11"/>
  <c r="E35" i="11"/>
  <c r="D35" i="11"/>
  <c r="U34" i="11"/>
  <c r="T34" i="11"/>
  <c r="N34" i="11"/>
  <c r="O34" i="11" s="1"/>
  <c r="M34" i="11"/>
  <c r="K34" i="11"/>
  <c r="I34" i="11"/>
  <c r="G34" i="11"/>
  <c r="U33" i="11"/>
  <c r="T33" i="11"/>
  <c r="N33" i="11"/>
  <c r="O33" i="11" s="1"/>
  <c r="M33" i="11"/>
  <c r="K33" i="11"/>
  <c r="I33" i="11"/>
  <c r="G33" i="11"/>
  <c r="U32" i="11"/>
  <c r="T32" i="11"/>
  <c r="O32" i="11"/>
  <c r="N32" i="11"/>
  <c r="M32" i="11"/>
  <c r="K32" i="11"/>
  <c r="I32" i="11"/>
  <c r="G32" i="11"/>
  <c r="U31" i="11"/>
  <c r="T31" i="11"/>
  <c r="O31" i="11"/>
  <c r="N31" i="11"/>
  <c r="M31" i="11"/>
  <c r="K31" i="11"/>
  <c r="I31" i="11"/>
  <c r="G31" i="11"/>
  <c r="U30" i="11"/>
  <c r="T30" i="11"/>
  <c r="O30" i="11"/>
  <c r="N30" i="11"/>
  <c r="M30" i="11"/>
  <c r="K30" i="11"/>
  <c r="I30" i="11"/>
  <c r="G30" i="11"/>
  <c r="U29" i="11"/>
  <c r="T29" i="11"/>
  <c r="O29" i="11"/>
  <c r="N29" i="11"/>
  <c r="M29" i="11"/>
  <c r="K29" i="11"/>
  <c r="I29" i="11"/>
  <c r="G29" i="11"/>
  <c r="U28" i="11"/>
  <c r="T28" i="11"/>
  <c r="O28" i="11"/>
  <c r="N28" i="11"/>
  <c r="M28" i="11"/>
  <c r="K28" i="11"/>
  <c r="I28" i="11"/>
  <c r="G28" i="11"/>
  <c r="S27" i="11"/>
  <c r="R27" i="11"/>
  <c r="T27" i="11" s="1"/>
  <c r="Q27" i="11"/>
  <c r="P27" i="11"/>
  <c r="L27" i="11"/>
  <c r="J27" i="11"/>
  <c r="H27" i="11"/>
  <c r="F27" i="11"/>
  <c r="E27" i="11"/>
  <c r="K27" i="11" s="1"/>
  <c r="D27" i="11"/>
  <c r="U26" i="11"/>
  <c r="T26" i="11"/>
  <c r="O26" i="11"/>
  <c r="N26" i="11"/>
  <c r="M26" i="11"/>
  <c r="K26" i="11"/>
  <c r="I26" i="11"/>
  <c r="G26" i="11"/>
  <c r="U25" i="11"/>
  <c r="T25" i="11"/>
  <c r="O25" i="11"/>
  <c r="N25" i="11"/>
  <c r="M25" i="11"/>
  <c r="K25" i="11"/>
  <c r="I25" i="11"/>
  <c r="G25" i="11"/>
  <c r="U24" i="11"/>
  <c r="T24" i="11"/>
  <c r="O24" i="11"/>
  <c r="N24" i="11"/>
  <c r="M24" i="11"/>
  <c r="K24" i="11"/>
  <c r="I24" i="11"/>
  <c r="G24" i="11"/>
  <c r="U23" i="11"/>
  <c r="T23" i="11"/>
  <c r="N23" i="11"/>
  <c r="O23" i="11" s="1"/>
  <c r="M23" i="11"/>
  <c r="K23" i="11"/>
  <c r="I23" i="11"/>
  <c r="G23" i="11"/>
  <c r="U22" i="11"/>
  <c r="T22" i="11"/>
  <c r="O22" i="11"/>
  <c r="N22" i="11"/>
  <c r="M22" i="11"/>
  <c r="K22" i="11"/>
  <c r="I22" i="11"/>
  <c r="G22" i="11"/>
  <c r="U21" i="11"/>
  <c r="T21" i="11"/>
  <c r="O21" i="11"/>
  <c r="N21" i="11"/>
  <c r="M21" i="11"/>
  <c r="K21" i="11"/>
  <c r="I21" i="11"/>
  <c r="G21" i="11"/>
  <c r="U20" i="11"/>
  <c r="T20" i="11"/>
  <c r="O20" i="11"/>
  <c r="N20" i="11"/>
  <c r="M20" i="11"/>
  <c r="K20" i="11"/>
  <c r="I20" i="11"/>
  <c r="G20" i="11"/>
  <c r="S19" i="11"/>
  <c r="R19" i="11"/>
  <c r="T19" i="11" s="1"/>
  <c r="Q19" i="11"/>
  <c r="P19" i="11"/>
  <c r="U19" i="11" s="1"/>
  <c r="L19" i="11"/>
  <c r="J19" i="11"/>
  <c r="H19" i="11"/>
  <c r="I19" i="11" s="1"/>
  <c r="F19" i="11"/>
  <c r="G19" i="11" s="1"/>
  <c r="E19" i="11"/>
  <c r="D19" i="11"/>
  <c r="U18" i="11"/>
  <c r="T18" i="11"/>
  <c r="O18" i="11"/>
  <c r="N18" i="11"/>
  <c r="M18" i="11"/>
  <c r="K18" i="11"/>
  <c r="I18" i="11"/>
  <c r="G18" i="11"/>
  <c r="U17" i="11"/>
  <c r="T17" i="11"/>
  <c r="O17" i="11"/>
  <c r="N17" i="11"/>
  <c r="M17" i="11"/>
  <c r="K17" i="11"/>
  <c r="I17" i="11"/>
  <c r="G17" i="11"/>
  <c r="U16" i="11"/>
  <c r="T16" i="11"/>
  <c r="N16" i="11"/>
  <c r="O16" i="11" s="1"/>
  <c r="M16" i="11"/>
  <c r="K16" i="11"/>
  <c r="I16" i="11"/>
  <c r="G16" i="11"/>
  <c r="U15" i="11"/>
  <c r="T15" i="11"/>
  <c r="O15" i="11"/>
  <c r="N15" i="11"/>
  <c r="M15" i="11"/>
  <c r="K15" i="11"/>
  <c r="I15" i="11"/>
  <c r="G15" i="11"/>
  <c r="U14" i="11"/>
  <c r="T14" i="11"/>
  <c r="N14" i="11"/>
  <c r="O14" i="11" s="1"/>
  <c r="M14" i="11"/>
  <c r="K14" i="11"/>
  <c r="I14" i="11"/>
  <c r="G14" i="11"/>
  <c r="U13" i="11"/>
  <c r="T13" i="11"/>
  <c r="O13" i="11"/>
  <c r="N13" i="11"/>
  <c r="M13" i="11"/>
  <c r="K13" i="11"/>
  <c r="I13" i="11"/>
  <c r="G13" i="11"/>
  <c r="U12" i="11"/>
  <c r="T12" i="11"/>
  <c r="O12" i="11"/>
  <c r="N12" i="11"/>
  <c r="M12" i="11"/>
  <c r="K12" i="11"/>
  <c r="I12" i="11"/>
  <c r="G12" i="11"/>
  <c r="U11" i="11"/>
  <c r="T11" i="11"/>
  <c r="N11" i="11"/>
  <c r="O11" i="11" s="1"/>
  <c r="M11" i="11"/>
  <c r="K11" i="11"/>
  <c r="I11" i="11"/>
  <c r="G11" i="11"/>
  <c r="S10" i="11"/>
  <c r="R10" i="11"/>
  <c r="Q10" i="11"/>
  <c r="P10" i="11"/>
  <c r="U10" i="11" s="1"/>
  <c r="L10" i="11"/>
  <c r="J10" i="11"/>
  <c r="H10" i="11"/>
  <c r="I10" i="11" s="1"/>
  <c r="F10" i="11"/>
  <c r="G10" i="11" s="1"/>
  <c r="E10" i="11"/>
  <c r="D10" i="11"/>
  <c r="U9" i="11"/>
  <c r="T9" i="11"/>
  <c r="N9" i="11"/>
  <c r="O9" i="11" s="1"/>
  <c r="M9" i="11"/>
  <c r="K9" i="11"/>
  <c r="I9" i="11"/>
  <c r="G9" i="11"/>
  <c r="U8" i="11"/>
  <c r="T8" i="11"/>
  <c r="O8" i="11"/>
  <c r="N8" i="11"/>
  <c r="M8" i="11"/>
  <c r="K8" i="11"/>
  <c r="I8" i="11"/>
  <c r="G8" i="11"/>
  <c r="S339" i="10"/>
  <c r="T339" i="10" s="1"/>
  <c r="R339" i="10"/>
  <c r="Q339" i="10"/>
  <c r="P339" i="10"/>
  <c r="L339" i="10"/>
  <c r="J339" i="10"/>
  <c r="H339" i="10"/>
  <c r="F339" i="10"/>
  <c r="E339" i="10"/>
  <c r="D339" i="10"/>
  <c r="U338" i="10"/>
  <c r="S338" i="10"/>
  <c r="R338" i="10"/>
  <c r="T338" i="10" s="1"/>
  <c r="Q338" i="10"/>
  <c r="P338" i="10"/>
  <c r="M338" i="10"/>
  <c r="L338" i="10"/>
  <c r="J338" i="10"/>
  <c r="N338" i="10" s="1"/>
  <c r="H338" i="10"/>
  <c r="F338" i="10"/>
  <c r="E338" i="10"/>
  <c r="D338" i="10"/>
  <c r="S337" i="10"/>
  <c r="R337" i="10"/>
  <c r="T337" i="10" s="1"/>
  <c r="Q337" i="10"/>
  <c r="P337" i="10"/>
  <c r="L337" i="10"/>
  <c r="J337" i="10"/>
  <c r="H337" i="10"/>
  <c r="F337" i="10"/>
  <c r="E337" i="10"/>
  <c r="D337" i="10"/>
  <c r="U336" i="10"/>
  <c r="T336" i="10"/>
  <c r="N336" i="10"/>
  <c r="O336" i="10" s="1"/>
  <c r="M336" i="10"/>
  <c r="K336" i="10"/>
  <c r="I336" i="10"/>
  <c r="G336" i="10"/>
  <c r="U335" i="10"/>
  <c r="T335" i="10"/>
  <c r="N335" i="10"/>
  <c r="O335" i="10" s="1"/>
  <c r="M335" i="10"/>
  <c r="K335" i="10"/>
  <c r="I335" i="10"/>
  <c r="G335" i="10"/>
  <c r="U334" i="10"/>
  <c r="T334" i="10"/>
  <c r="N334" i="10"/>
  <c r="O334" i="10" s="1"/>
  <c r="M334" i="10"/>
  <c r="K334" i="10"/>
  <c r="I334" i="10"/>
  <c r="G334" i="10"/>
  <c r="U333" i="10"/>
  <c r="T333" i="10"/>
  <c r="N333" i="10"/>
  <c r="O333" i="10" s="1"/>
  <c r="M333" i="10"/>
  <c r="K333" i="10"/>
  <c r="I333" i="10"/>
  <c r="G333" i="10"/>
  <c r="S332" i="10"/>
  <c r="R332" i="10"/>
  <c r="Q332" i="10"/>
  <c r="P332" i="10"/>
  <c r="L332" i="10"/>
  <c r="J332" i="10"/>
  <c r="H332" i="10"/>
  <c r="I332" i="10" s="1"/>
  <c r="F332" i="10"/>
  <c r="G332" i="10" s="1"/>
  <c r="E332" i="10"/>
  <c r="M332" i="10" s="1"/>
  <c r="D332" i="10"/>
  <c r="U331" i="10"/>
  <c r="T331" i="10"/>
  <c r="O331" i="10"/>
  <c r="N331" i="10"/>
  <c r="M331" i="10"/>
  <c r="K331" i="10"/>
  <c r="I331" i="10"/>
  <c r="G331" i="10"/>
  <c r="U330" i="10"/>
  <c r="T330" i="10"/>
  <c r="N330" i="10"/>
  <c r="O330" i="10" s="1"/>
  <c r="M330" i="10"/>
  <c r="K330" i="10"/>
  <c r="I330" i="10"/>
  <c r="G330" i="10"/>
  <c r="U329" i="10"/>
  <c r="T329" i="10"/>
  <c r="O329" i="10"/>
  <c r="N329" i="10"/>
  <c r="M329" i="10"/>
  <c r="K329" i="10"/>
  <c r="I329" i="10"/>
  <c r="G329" i="10"/>
  <c r="U328" i="10"/>
  <c r="T328" i="10"/>
  <c r="N328" i="10"/>
  <c r="O328" i="10" s="1"/>
  <c r="M328" i="10"/>
  <c r="K328" i="10"/>
  <c r="I328" i="10"/>
  <c r="G328" i="10"/>
  <c r="U327" i="10"/>
  <c r="T327" i="10"/>
  <c r="O327" i="10"/>
  <c r="N327" i="10"/>
  <c r="M327" i="10"/>
  <c r="K327" i="10"/>
  <c r="I327" i="10"/>
  <c r="G327" i="10"/>
  <c r="U326" i="10"/>
  <c r="T326" i="10"/>
  <c r="O326" i="10"/>
  <c r="N326" i="10"/>
  <c r="M326" i="10"/>
  <c r="K326" i="10"/>
  <c r="I326" i="10"/>
  <c r="G326" i="10"/>
  <c r="U325" i="10"/>
  <c r="T325" i="10"/>
  <c r="O325" i="10"/>
  <c r="N325" i="10"/>
  <c r="M325" i="10"/>
  <c r="K325" i="10"/>
  <c r="I325" i="10"/>
  <c r="G325" i="10"/>
  <c r="U324" i="10"/>
  <c r="T324" i="10"/>
  <c r="N324" i="10"/>
  <c r="O324" i="10" s="1"/>
  <c r="M324" i="10"/>
  <c r="K324" i="10"/>
  <c r="I324" i="10"/>
  <c r="G324" i="10"/>
  <c r="S323" i="10"/>
  <c r="R323" i="10"/>
  <c r="T323" i="10" s="1"/>
  <c r="Q323" i="10"/>
  <c r="P323" i="10"/>
  <c r="L323" i="10"/>
  <c r="J323" i="10"/>
  <c r="H323" i="10"/>
  <c r="F323" i="10"/>
  <c r="E323" i="10"/>
  <c r="K323" i="10" s="1"/>
  <c r="D323" i="10"/>
  <c r="U322" i="10"/>
  <c r="T322" i="10"/>
  <c r="N322" i="10"/>
  <c r="O322" i="10" s="1"/>
  <c r="M322" i="10"/>
  <c r="K322" i="10"/>
  <c r="I322" i="10"/>
  <c r="G322" i="10"/>
  <c r="U321" i="10"/>
  <c r="T321" i="10"/>
  <c r="N321" i="10"/>
  <c r="O321" i="10" s="1"/>
  <c r="M321" i="10"/>
  <c r="K321" i="10"/>
  <c r="I321" i="10"/>
  <c r="G321" i="10"/>
  <c r="U320" i="10"/>
  <c r="T320" i="10"/>
  <c r="N320" i="10"/>
  <c r="O320" i="10" s="1"/>
  <c r="M320" i="10"/>
  <c r="K320" i="10"/>
  <c r="I320" i="10"/>
  <c r="G320" i="10"/>
  <c r="U319" i="10"/>
  <c r="T319" i="10"/>
  <c r="N319" i="10"/>
  <c r="O319" i="10" s="1"/>
  <c r="M319" i="10"/>
  <c r="K319" i="10"/>
  <c r="I319" i="10"/>
  <c r="G319" i="10"/>
  <c r="U318" i="10"/>
  <c r="T318" i="10"/>
  <c r="N318" i="10"/>
  <c r="O318" i="10" s="1"/>
  <c r="M318" i="10"/>
  <c r="K318" i="10"/>
  <c r="I318" i="10"/>
  <c r="G318" i="10"/>
  <c r="S317" i="10"/>
  <c r="R317" i="10"/>
  <c r="T317" i="10" s="1"/>
  <c r="Q317" i="10"/>
  <c r="P317" i="10"/>
  <c r="M317" i="10"/>
  <c r="L317" i="10"/>
  <c r="J317" i="10"/>
  <c r="H317" i="10"/>
  <c r="N317" i="10" s="1"/>
  <c r="F317" i="10"/>
  <c r="E317" i="10"/>
  <c r="D317" i="10"/>
  <c r="U316" i="10"/>
  <c r="T316" i="10"/>
  <c r="N316" i="10"/>
  <c r="O316" i="10" s="1"/>
  <c r="M316" i="10"/>
  <c r="K316" i="10"/>
  <c r="I316" i="10"/>
  <c r="G316" i="10"/>
  <c r="U315" i="10"/>
  <c r="T315" i="10"/>
  <c r="N315" i="10"/>
  <c r="O315" i="10" s="1"/>
  <c r="M315" i="10"/>
  <c r="K315" i="10"/>
  <c r="I315" i="10"/>
  <c r="G315" i="10"/>
  <c r="U314" i="10"/>
  <c r="T314" i="10"/>
  <c r="N314" i="10"/>
  <c r="O314" i="10" s="1"/>
  <c r="M314" i="10"/>
  <c r="K314" i="10"/>
  <c r="I314" i="10"/>
  <c r="G314" i="10"/>
  <c r="U313" i="10"/>
  <c r="T313" i="10"/>
  <c r="N313" i="10"/>
  <c r="O313" i="10" s="1"/>
  <c r="M313" i="10"/>
  <c r="K313" i="10"/>
  <c r="I313" i="10"/>
  <c r="G313" i="10"/>
  <c r="U312" i="10"/>
  <c r="T312" i="10"/>
  <c r="N312" i="10"/>
  <c r="O312" i="10" s="1"/>
  <c r="M312" i="10"/>
  <c r="K312" i="10"/>
  <c r="I312" i="10"/>
  <c r="G312" i="10"/>
  <c r="U311" i="10"/>
  <c r="T311" i="10"/>
  <c r="N311" i="10"/>
  <c r="O311" i="10" s="1"/>
  <c r="M311" i="10"/>
  <c r="K311" i="10"/>
  <c r="I311" i="10"/>
  <c r="G311" i="10"/>
  <c r="T310" i="10"/>
  <c r="S310" i="10"/>
  <c r="R310" i="10"/>
  <c r="Q310" i="10"/>
  <c r="P310" i="10"/>
  <c r="L310" i="10"/>
  <c r="J310" i="10"/>
  <c r="H310" i="10"/>
  <c r="G310" i="10"/>
  <c r="F310" i="10"/>
  <c r="E310" i="10"/>
  <c r="M310" i="10" s="1"/>
  <c r="D310" i="10"/>
  <c r="U309" i="10"/>
  <c r="T309" i="10"/>
  <c r="N309" i="10"/>
  <c r="O309" i="10" s="1"/>
  <c r="M309" i="10"/>
  <c r="K309" i="10"/>
  <c r="I309" i="10"/>
  <c r="G309" i="10"/>
  <c r="U308" i="10"/>
  <c r="T308" i="10"/>
  <c r="N308" i="10"/>
  <c r="O308" i="10" s="1"/>
  <c r="M308" i="10"/>
  <c r="K308" i="10"/>
  <c r="I308" i="10"/>
  <c r="G308" i="10"/>
  <c r="U307" i="10"/>
  <c r="T307" i="10"/>
  <c r="N307" i="10"/>
  <c r="O307" i="10" s="1"/>
  <c r="M307" i="10"/>
  <c r="K307" i="10"/>
  <c r="I307" i="10"/>
  <c r="G307" i="10"/>
  <c r="U306" i="10"/>
  <c r="T306" i="10"/>
  <c r="N306" i="10"/>
  <c r="O306" i="10" s="1"/>
  <c r="M306" i="10"/>
  <c r="K306" i="10"/>
  <c r="I306" i="10"/>
  <c r="G306" i="10"/>
  <c r="U305" i="10"/>
  <c r="T305" i="10"/>
  <c r="N305" i="10"/>
  <c r="O305" i="10" s="1"/>
  <c r="M305" i="10"/>
  <c r="K305" i="10"/>
  <c r="I305" i="10"/>
  <c r="G305" i="10"/>
  <c r="U304" i="10"/>
  <c r="T304" i="10"/>
  <c r="N304" i="10"/>
  <c r="O304" i="10" s="1"/>
  <c r="M304" i="10"/>
  <c r="K304" i="10"/>
  <c r="I304" i="10"/>
  <c r="G304" i="10"/>
  <c r="S303" i="10"/>
  <c r="R303" i="10"/>
  <c r="Q303" i="10"/>
  <c r="P303" i="10"/>
  <c r="L303" i="10"/>
  <c r="J303" i="10"/>
  <c r="K303" i="10" s="1"/>
  <c r="H303" i="10"/>
  <c r="F303" i="10"/>
  <c r="E303" i="10"/>
  <c r="D303" i="10"/>
  <c r="U302" i="10"/>
  <c r="T302" i="10"/>
  <c r="N302" i="10"/>
  <c r="O302" i="10" s="1"/>
  <c r="M302" i="10"/>
  <c r="K302" i="10"/>
  <c r="I302" i="10"/>
  <c r="G302" i="10"/>
  <c r="S299" i="10"/>
  <c r="T299" i="10" s="1"/>
  <c r="R299" i="10"/>
  <c r="Q299" i="10"/>
  <c r="P299" i="10"/>
  <c r="L299" i="10"/>
  <c r="J299" i="10"/>
  <c r="H299" i="10"/>
  <c r="F299" i="10"/>
  <c r="E299" i="10"/>
  <c r="K299" i="10" s="1"/>
  <c r="D299" i="10"/>
  <c r="S298" i="10"/>
  <c r="R298" i="10"/>
  <c r="Q298" i="10"/>
  <c r="P298" i="10"/>
  <c r="L298" i="10"/>
  <c r="U298" i="10" s="1"/>
  <c r="J298" i="10"/>
  <c r="H298" i="10"/>
  <c r="F298" i="10"/>
  <c r="E298" i="10"/>
  <c r="M298" i="10" s="1"/>
  <c r="D298" i="10"/>
  <c r="I298" i="10" s="1"/>
  <c r="U297" i="10"/>
  <c r="T297" i="10"/>
  <c r="O297" i="10"/>
  <c r="N297" i="10"/>
  <c r="M297" i="10"/>
  <c r="K297" i="10"/>
  <c r="I297" i="10"/>
  <c r="G297" i="10"/>
  <c r="U296" i="10"/>
  <c r="T296" i="10"/>
  <c r="N296" i="10"/>
  <c r="O296" i="10" s="1"/>
  <c r="M296" i="10"/>
  <c r="K296" i="10"/>
  <c r="I296" i="10"/>
  <c r="G296" i="10"/>
  <c r="U295" i="10"/>
  <c r="T295" i="10"/>
  <c r="N295" i="10"/>
  <c r="O295" i="10" s="1"/>
  <c r="M295" i="10"/>
  <c r="K295" i="10"/>
  <c r="I295" i="10"/>
  <c r="G295" i="10"/>
  <c r="U294" i="10"/>
  <c r="T294" i="10"/>
  <c r="N294" i="10"/>
  <c r="O294" i="10" s="1"/>
  <c r="M294" i="10"/>
  <c r="K294" i="10"/>
  <c r="I294" i="10"/>
  <c r="G294" i="10"/>
  <c r="U293" i="10"/>
  <c r="T293" i="10"/>
  <c r="N293" i="10"/>
  <c r="O293" i="10" s="1"/>
  <c r="M293" i="10"/>
  <c r="K293" i="10"/>
  <c r="I293" i="10"/>
  <c r="G293" i="10"/>
  <c r="S292" i="10"/>
  <c r="R292" i="10"/>
  <c r="T292" i="10" s="1"/>
  <c r="Q292" i="10"/>
  <c r="P292" i="10"/>
  <c r="U292" i="10" s="1"/>
  <c r="L292" i="10"/>
  <c r="J292" i="10"/>
  <c r="H292" i="10"/>
  <c r="F292" i="10"/>
  <c r="E292" i="10"/>
  <c r="D292" i="10"/>
  <c r="G292" i="10" s="1"/>
  <c r="U291" i="10"/>
  <c r="T291" i="10"/>
  <c r="O291" i="10"/>
  <c r="N291" i="10"/>
  <c r="M291" i="10"/>
  <c r="K291" i="10"/>
  <c r="I291" i="10"/>
  <c r="G291" i="10"/>
  <c r="U290" i="10"/>
  <c r="T290" i="10"/>
  <c r="N290" i="10"/>
  <c r="O290" i="10" s="1"/>
  <c r="M290" i="10"/>
  <c r="K290" i="10"/>
  <c r="I290" i="10"/>
  <c r="G290" i="10"/>
  <c r="U289" i="10"/>
  <c r="T289" i="10"/>
  <c r="N289" i="10"/>
  <c r="O289" i="10" s="1"/>
  <c r="M289" i="10"/>
  <c r="K289" i="10"/>
  <c r="I289" i="10"/>
  <c r="G289" i="10"/>
  <c r="U288" i="10"/>
  <c r="T288" i="10"/>
  <c r="N288" i="10"/>
  <c r="O288" i="10" s="1"/>
  <c r="M288" i="10"/>
  <c r="K288" i="10"/>
  <c r="I288" i="10"/>
  <c r="G288" i="10"/>
  <c r="U287" i="10"/>
  <c r="T287" i="10"/>
  <c r="N287" i="10"/>
  <c r="O287" i="10" s="1"/>
  <c r="M287" i="10"/>
  <c r="K287" i="10"/>
  <c r="I287" i="10"/>
  <c r="G287" i="10"/>
  <c r="U286" i="10"/>
  <c r="T286" i="10"/>
  <c r="N286" i="10"/>
  <c r="O286" i="10" s="1"/>
  <c r="M286" i="10"/>
  <c r="K286" i="10"/>
  <c r="I286" i="10"/>
  <c r="G286" i="10"/>
  <c r="S285" i="10"/>
  <c r="R285" i="10"/>
  <c r="T285" i="10" s="1"/>
  <c r="Q285" i="10"/>
  <c r="P285" i="10"/>
  <c r="L285" i="10"/>
  <c r="J285" i="10"/>
  <c r="H285" i="10"/>
  <c r="F285" i="10"/>
  <c r="N285" i="10" s="1"/>
  <c r="O285" i="10" s="1"/>
  <c r="E285" i="10"/>
  <c r="D285" i="10"/>
  <c r="U284" i="10"/>
  <c r="T284" i="10"/>
  <c r="O284" i="10"/>
  <c r="N284" i="10"/>
  <c r="M284" i="10"/>
  <c r="K284" i="10"/>
  <c r="I284" i="10"/>
  <c r="G284" i="10"/>
  <c r="U283" i="10"/>
  <c r="T283" i="10"/>
  <c r="N283" i="10"/>
  <c r="O283" i="10" s="1"/>
  <c r="M283" i="10"/>
  <c r="K283" i="10"/>
  <c r="I283" i="10"/>
  <c r="G283" i="10"/>
  <c r="U282" i="10"/>
  <c r="T282" i="10"/>
  <c r="N282" i="10"/>
  <c r="O282" i="10" s="1"/>
  <c r="M282" i="10"/>
  <c r="K282" i="10"/>
  <c r="I282" i="10"/>
  <c r="G282" i="10"/>
  <c r="U281" i="10"/>
  <c r="T281" i="10"/>
  <c r="O281" i="10"/>
  <c r="N281" i="10"/>
  <c r="M281" i="10"/>
  <c r="K281" i="10"/>
  <c r="I281" i="10"/>
  <c r="G281" i="10"/>
  <c r="U280" i="10"/>
  <c r="T280" i="10"/>
  <c r="N280" i="10"/>
  <c r="O280" i="10" s="1"/>
  <c r="M280" i="10"/>
  <c r="K280" i="10"/>
  <c r="I280" i="10"/>
  <c r="G280" i="10"/>
  <c r="U279" i="10"/>
  <c r="T279" i="10"/>
  <c r="O279" i="10"/>
  <c r="N279" i="10"/>
  <c r="M279" i="10"/>
  <c r="K279" i="10"/>
  <c r="I279" i="10"/>
  <c r="G279" i="10"/>
  <c r="U278" i="10"/>
  <c r="T278" i="10"/>
  <c r="N278" i="10"/>
  <c r="O278" i="10" s="1"/>
  <c r="M278" i="10"/>
  <c r="K278" i="10"/>
  <c r="I278" i="10"/>
  <c r="G278" i="10"/>
  <c r="U277" i="10"/>
  <c r="T277" i="10"/>
  <c r="O277" i="10"/>
  <c r="N277" i="10"/>
  <c r="M277" i="10"/>
  <c r="K277" i="10"/>
  <c r="I277" i="10"/>
  <c r="G277" i="10"/>
  <c r="U276" i="10"/>
  <c r="T276" i="10"/>
  <c r="O276" i="10"/>
  <c r="N276" i="10"/>
  <c r="M276" i="10"/>
  <c r="K276" i="10"/>
  <c r="I276" i="10"/>
  <c r="G276" i="10"/>
  <c r="S275" i="10"/>
  <c r="T275" i="10" s="1"/>
  <c r="R275" i="10"/>
  <c r="Q275" i="10"/>
  <c r="P275" i="10"/>
  <c r="L275" i="10"/>
  <c r="J275" i="10"/>
  <c r="H275" i="10"/>
  <c r="F275" i="10"/>
  <c r="E275" i="10"/>
  <c r="D275" i="10"/>
  <c r="U274" i="10"/>
  <c r="T274" i="10"/>
  <c r="N274" i="10"/>
  <c r="O274" i="10" s="1"/>
  <c r="M274" i="10"/>
  <c r="K274" i="10"/>
  <c r="I274" i="10"/>
  <c r="G274" i="10"/>
  <c r="U273" i="10"/>
  <c r="T273" i="10"/>
  <c r="N273" i="10"/>
  <c r="O273" i="10" s="1"/>
  <c r="M273" i="10"/>
  <c r="K273" i="10"/>
  <c r="I273" i="10"/>
  <c r="G273" i="10"/>
  <c r="U272" i="10"/>
  <c r="T272" i="10"/>
  <c r="N272" i="10"/>
  <c r="O272" i="10" s="1"/>
  <c r="M272" i="10"/>
  <c r="K272" i="10"/>
  <c r="I272" i="10"/>
  <c r="G272" i="10"/>
  <c r="U271" i="10"/>
  <c r="T271" i="10"/>
  <c r="N271" i="10"/>
  <c r="O271" i="10" s="1"/>
  <c r="M271" i="10"/>
  <c r="K271" i="10"/>
  <c r="I271" i="10"/>
  <c r="G271" i="10"/>
  <c r="U270" i="10"/>
  <c r="T270" i="10"/>
  <c r="N270" i="10"/>
  <c r="O270" i="10" s="1"/>
  <c r="M270" i="10"/>
  <c r="K270" i="10"/>
  <c r="I270" i="10"/>
  <c r="G270" i="10"/>
  <c r="U269" i="10"/>
  <c r="T269" i="10"/>
  <c r="N269" i="10"/>
  <c r="O269" i="10" s="1"/>
  <c r="M269" i="10"/>
  <c r="K269" i="10"/>
  <c r="I269" i="10"/>
  <c r="G269" i="10"/>
  <c r="U268" i="10"/>
  <c r="T268" i="10"/>
  <c r="N268" i="10"/>
  <c r="O268" i="10" s="1"/>
  <c r="M268" i="10"/>
  <c r="K268" i="10"/>
  <c r="I268" i="10"/>
  <c r="G268" i="10"/>
  <c r="S267" i="10"/>
  <c r="R267" i="10"/>
  <c r="Q267" i="10"/>
  <c r="P267" i="10"/>
  <c r="U267" i="10" s="1"/>
  <c r="N267" i="10"/>
  <c r="L267" i="10"/>
  <c r="J267" i="10"/>
  <c r="H267" i="10"/>
  <c r="F267" i="10"/>
  <c r="E267" i="10"/>
  <c r="M267" i="10" s="1"/>
  <c r="D267" i="10"/>
  <c r="I267" i="10" s="1"/>
  <c r="U266" i="10"/>
  <c r="T266" i="10"/>
  <c r="O266" i="10"/>
  <c r="N266" i="10"/>
  <c r="M266" i="10"/>
  <c r="K266" i="10"/>
  <c r="I266" i="10"/>
  <c r="G266" i="10"/>
  <c r="U265" i="10"/>
  <c r="T265" i="10"/>
  <c r="N265" i="10"/>
  <c r="O265" i="10" s="1"/>
  <c r="M265" i="10"/>
  <c r="K265" i="10"/>
  <c r="I265" i="10"/>
  <c r="G265" i="10"/>
  <c r="U264" i="10"/>
  <c r="T264" i="10"/>
  <c r="N264" i="10"/>
  <c r="O264" i="10" s="1"/>
  <c r="M264" i="10"/>
  <c r="K264" i="10"/>
  <c r="I264" i="10"/>
  <c r="G264" i="10"/>
  <c r="U263" i="10"/>
  <c r="T263" i="10"/>
  <c r="N263" i="10"/>
  <c r="O263" i="10" s="1"/>
  <c r="M263" i="10"/>
  <c r="K263" i="10"/>
  <c r="I263" i="10"/>
  <c r="G263" i="10"/>
  <c r="S260" i="10"/>
  <c r="T260" i="10" s="1"/>
  <c r="R260" i="10"/>
  <c r="Q260" i="10"/>
  <c r="P260" i="10"/>
  <c r="U260" i="10" s="1"/>
  <c r="L260" i="10"/>
  <c r="J260" i="10"/>
  <c r="H260" i="10"/>
  <c r="G260" i="10"/>
  <c r="F260" i="10"/>
  <c r="E260" i="10"/>
  <c r="D260" i="10"/>
  <c r="S259" i="10"/>
  <c r="R259" i="10"/>
  <c r="T259" i="10" s="1"/>
  <c r="Q259" i="10"/>
  <c r="P259" i="10"/>
  <c r="U259" i="10" s="1"/>
  <c r="L259" i="10"/>
  <c r="J259" i="10"/>
  <c r="H259" i="10"/>
  <c r="F259" i="10"/>
  <c r="E259" i="10"/>
  <c r="D259" i="10"/>
  <c r="G259" i="10" s="1"/>
  <c r="U258" i="10"/>
  <c r="T258" i="10"/>
  <c r="O258" i="10"/>
  <c r="N258" i="10"/>
  <c r="M258" i="10"/>
  <c r="K258" i="10"/>
  <c r="I258" i="10"/>
  <c r="G258" i="10"/>
  <c r="U257" i="10"/>
  <c r="T257" i="10"/>
  <c r="N257" i="10"/>
  <c r="O257" i="10" s="1"/>
  <c r="M257" i="10"/>
  <c r="K257" i="10"/>
  <c r="I257" i="10"/>
  <c r="G257" i="10"/>
  <c r="U256" i="10"/>
  <c r="T256" i="10"/>
  <c r="N256" i="10"/>
  <c r="O256" i="10" s="1"/>
  <c r="M256" i="10"/>
  <c r="K256" i="10"/>
  <c r="I256" i="10"/>
  <c r="G256" i="10"/>
  <c r="U255" i="10"/>
  <c r="T255" i="10"/>
  <c r="N255" i="10"/>
  <c r="O255" i="10" s="1"/>
  <c r="M255" i="10"/>
  <c r="K255" i="10"/>
  <c r="I255" i="10"/>
  <c r="G255" i="10"/>
  <c r="S254" i="10"/>
  <c r="R254" i="10"/>
  <c r="Q254" i="10"/>
  <c r="P254" i="10"/>
  <c r="L254" i="10"/>
  <c r="J254" i="10"/>
  <c r="H254" i="10"/>
  <c r="F254" i="10"/>
  <c r="E254" i="10"/>
  <c r="D254" i="10"/>
  <c r="U253" i="10"/>
  <c r="T253" i="10"/>
  <c r="O253" i="10"/>
  <c r="N253" i="10"/>
  <c r="M253" i="10"/>
  <c r="K253" i="10"/>
  <c r="I253" i="10"/>
  <c r="G253" i="10"/>
  <c r="U252" i="10"/>
  <c r="T252" i="10"/>
  <c r="O252" i="10"/>
  <c r="N252" i="10"/>
  <c r="M252" i="10"/>
  <c r="K252" i="10"/>
  <c r="I252" i="10"/>
  <c r="G252" i="10"/>
  <c r="U251" i="10"/>
  <c r="T251" i="10"/>
  <c r="N251" i="10"/>
  <c r="O251" i="10" s="1"/>
  <c r="M251" i="10"/>
  <c r="K251" i="10"/>
  <c r="I251" i="10"/>
  <c r="G251" i="10"/>
  <c r="U250" i="10"/>
  <c r="T250" i="10"/>
  <c r="N250" i="10"/>
  <c r="O250" i="10" s="1"/>
  <c r="M250" i="10"/>
  <c r="K250" i="10"/>
  <c r="I250" i="10"/>
  <c r="G250" i="10"/>
  <c r="U249" i="10"/>
  <c r="T249" i="10"/>
  <c r="N249" i="10"/>
  <c r="O249" i="10" s="1"/>
  <c r="M249" i="10"/>
  <c r="K249" i="10"/>
  <c r="I249" i="10"/>
  <c r="G249" i="10"/>
  <c r="U248" i="10"/>
  <c r="T248" i="10"/>
  <c r="N248" i="10"/>
  <c r="O248" i="10" s="1"/>
  <c r="M248" i="10"/>
  <c r="K248" i="10"/>
  <c r="I248" i="10"/>
  <c r="G248" i="10"/>
  <c r="S247" i="10"/>
  <c r="R247" i="10"/>
  <c r="Q247" i="10"/>
  <c r="P247" i="10"/>
  <c r="N247" i="10"/>
  <c r="M247" i="10"/>
  <c r="L247" i="10"/>
  <c r="J247" i="10"/>
  <c r="H247" i="10"/>
  <c r="F247" i="10"/>
  <c r="E247" i="10"/>
  <c r="D247" i="10"/>
  <c r="I247" i="10" s="1"/>
  <c r="U246" i="10"/>
  <c r="T246" i="10"/>
  <c r="N246" i="10"/>
  <c r="O246" i="10" s="1"/>
  <c r="M246" i="10"/>
  <c r="K246" i="10"/>
  <c r="I246" i="10"/>
  <c r="G246" i="10"/>
  <c r="U245" i="10"/>
  <c r="T245" i="10"/>
  <c r="N245" i="10"/>
  <c r="O245" i="10" s="1"/>
  <c r="M245" i="10"/>
  <c r="K245" i="10"/>
  <c r="I245" i="10"/>
  <c r="G245" i="10"/>
  <c r="U244" i="10"/>
  <c r="T244" i="10"/>
  <c r="N244" i="10"/>
  <c r="O244" i="10" s="1"/>
  <c r="M244" i="10"/>
  <c r="K244" i="10"/>
  <c r="I244" i="10"/>
  <c r="G244" i="10"/>
  <c r="U243" i="10"/>
  <c r="T243" i="10"/>
  <c r="N243" i="10"/>
  <c r="O243" i="10" s="1"/>
  <c r="M243" i="10"/>
  <c r="K243" i="10"/>
  <c r="I243" i="10"/>
  <c r="G243" i="10"/>
  <c r="U242" i="10"/>
  <c r="T242" i="10"/>
  <c r="O242" i="10"/>
  <c r="N242" i="10"/>
  <c r="M242" i="10"/>
  <c r="K242" i="10"/>
  <c r="I242" i="10"/>
  <c r="G242" i="10"/>
  <c r="U241" i="10"/>
  <c r="T241" i="10"/>
  <c r="O241" i="10"/>
  <c r="N241" i="10"/>
  <c r="M241" i="10"/>
  <c r="K241" i="10"/>
  <c r="I241" i="10"/>
  <c r="G241" i="10"/>
  <c r="T240" i="10"/>
  <c r="S240" i="10"/>
  <c r="R240" i="10"/>
  <c r="Q240" i="10"/>
  <c r="P240" i="10"/>
  <c r="U240" i="10" s="1"/>
  <c r="L240" i="10"/>
  <c r="J240" i="10"/>
  <c r="H240" i="10"/>
  <c r="F240" i="10"/>
  <c r="E240" i="10"/>
  <c r="D240" i="10"/>
  <c r="U239" i="10"/>
  <c r="T239" i="10"/>
  <c r="N239" i="10"/>
  <c r="O239" i="10" s="1"/>
  <c r="M239" i="10"/>
  <c r="K239" i="10"/>
  <c r="I239" i="10"/>
  <c r="G239" i="10"/>
  <c r="U238" i="10"/>
  <c r="T238" i="10"/>
  <c r="N238" i="10"/>
  <c r="O238" i="10" s="1"/>
  <c r="M238" i="10"/>
  <c r="K238" i="10"/>
  <c r="I238" i="10"/>
  <c r="G238" i="10"/>
  <c r="U237" i="10"/>
  <c r="T237" i="10"/>
  <c r="N237" i="10"/>
  <c r="O237" i="10" s="1"/>
  <c r="M237" i="10"/>
  <c r="K237" i="10"/>
  <c r="I237" i="10"/>
  <c r="G237" i="10"/>
  <c r="U236" i="10"/>
  <c r="T236" i="10"/>
  <c r="N236" i="10"/>
  <c r="O236" i="10" s="1"/>
  <c r="M236" i="10"/>
  <c r="K236" i="10"/>
  <c r="I236" i="10"/>
  <c r="G236" i="10"/>
  <c r="U235" i="10"/>
  <c r="T235" i="10"/>
  <c r="N235" i="10"/>
  <c r="O235" i="10" s="1"/>
  <c r="M235" i="10"/>
  <c r="K235" i="10"/>
  <c r="I235" i="10"/>
  <c r="G235" i="10"/>
  <c r="U234" i="10"/>
  <c r="T234" i="10"/>
  <c r="N234" i="10"/>
  <c r="O234" i="10" s="1"/>
  <c r="M234" i="10"/>
  <c r="K234" i="10"/>
  <c r="I234" i="10"/>
  <c r="G234" i="10"/>
  <c r="S231" i="10"/>
  <c r="R231" i="10"/>
  <c r="T231" i="10" s="1"/>
  <c r="Q231" i="10"/>
  <c r="P231" i="10"/>
  <c r="L231" i="10"/>
  <c r="J231" i="10"/>
  <c r="K231" i="10" s="1"/>
  <c r="I231" i="10"/>
  <c r="H231" i="10"/>
  <c r="F231" i="10"/>
  <c r="E231" i="10"/>
  <c r="D231" i="10"/>
  <c r="T230" i="10"/>
  <c r="S230" i="10"/>
  <c r="R230" i="10"/>
  <c r="Q230" i="10"/>
  <c r="P230" i="10"/>
  <c r="U230" i="10" s="1"/>
  <c r="L230" i="10"/>
  <c r="J230" i="10"/>
  <c r="K230" i="10" s="1"/>
  <c r="H230" i="10"/>
  <c r="F230" i="10"/>
  <c r="E230" i="10"/>
  <c r="D230" i="10"/>
  <c r="U229" i="10"/>
  <c r="T229" i="10"/>
  <c r="N229" i="10"/>
  <c r="O229" i="10" s="1"/>
  <c r="M229" i="10"/>
  <c r="K229" i="10"/>
  <c r="I229" i="10"/>
  <c r="G229" i="10"/>
  <c r="U228" i="10"/>
  <c r="T228" i="10"/>
  <c r="N228" i="10"/>
  <c r="O228" i="10" s="1"/>
  <c r="M228" i="10"/>
  <c r="K228" i="10"/>
  <c r="I228" i="10"/>
  <c r="G228" i="10"/>
  <c r="U227" i="10"/>
  <c r="T227" i="10"/>
  <c r="N227" i="10"/>
  <c r="O227" i="10" s="1"/>
  <c r="M227" i="10"/>
  <c r="K227" i="10"/>
  <c r="I227" i="10"/>
  <c r="G227" i="10"/>
  <c r="U226" i="10"/>
  <c r="T226" i="10"/>
  <c r="N226" i="10"/>
  <c r="O226" i="10" s="1"/>
  <c r="M226" i="10"/>
  <c r="K226" i="10"/>
  <c r="I226" i="10"/>
  <c r="G226" i="10"/>
  <c r="U225" i="10"/>
  <c r="T225" i="10"/>
  <c r="N225" i="10"/>
  <c r="O225" i="10" s="1"/>
  <c r="M225" i="10"/>
  <c r="K225" i="10"/>
  <c r="I225" i="10"/>
  <c r="G225" i="10"/>
  <c r="S224" i="10"/>
  <c r="T224" i="10" s="1"/>
  <c r="R224" i="10"/>
  <c r="Q224" i="10"/>
  <c r="P224" i="10"/>
  <c r="L224" i="10"/>
  <c r="J224" i="10"/>
  <c r="H224" i="10"/>
  <c r="F224" i="10"/>
  <c r="E224" i="10"/>
  <c r="D224" i="10"/>
  <c r="I224" i="10" s="1"/>
  <c r="U223" i="10"/>
  <c r="T223" i="10"/>
  <c r="O223" i="10"/>
  <c r="N223" i="10"/>
  <c r="M223" i="10"/>
  <c r="K223" i="10"/>
  <c r="I223" i="10"/>
  <c r="G223" i="10"/>
  <c r="U222" i="10"/>
  <c r="T222" i="10"/>
  <c r="N222" i="10"/>
  <c r="O222" i="10" s="1"/>
  <c r="M222" i="10"/>
  <c r="K222" i="10"/>
  <c r="I222" i="10"/>
  <c r="G222" i="10"/>
  <c r="U221" i="10"/>
  <c r="T221" i="10"/>
  <c r="N221" i="10"/>
  <c r="O221" i="10" s="1"/>
  <c r="M221" i="10"/>
  <c r="K221" i="10"/>
  <c r="I221" i="10"/>
  <c r="G221" i="10"/>
  <c r="U220" i="10"/>
  <c r="T220" i="10"/>
  <c r="N220" i="10"/>
  <c r="O220" i="10" s="1"/>
  <c r="M220" i="10"/>
  <c r="K220" i="10"/>
  <c r="I220" i="10"/>
  <c r="G220" i="10"/>
  <c r="U219" i="10"/>
  <c r="T219" i="10"/>
  <c r="N219" i="10"/>
  <c r="O219" i="10" s="1"/>
  <c r="M219" i="10"/>
  <c r="K219" i="10"/>
  <c r="I219" i="10"/>
  <c r="G219" i="10"/>
  <c r="U218" i="10"/>
  <c r="T218" i="10"/>
  <c r="N218" i="10"/>
  <c r="O218" i="10" s="1"/>
  <c r="M218" i="10"/>
  <c r="K218" i="10"/>
  <c r="I218" i="10"/>
  <c r="G218" i="10"/>
  <c r="U217" i="10"/>
  <c r="T217" i="10"/>
  <c r="N217" i="10"/>
  <c r="O217" i="10" s="1"/>
  <c r="M217" i="10"/>
  <c r="K217" i="10"/>
  <c r="I217" i="10"/>
  <c r="G217" i="10"/>
  <c r="T216" i="10"/>
  <c r="S216" i="10"/>
  <c r="R216" i="10"/>
  <c r="Q216" i="10"/>
  <c r="P216" i="10"/>
  <c r="U216" i="10" s="1"/>
  <c r="L216" i="10"/>
  <c r="J216" i="10"/>
  <c r="K216" i="10" s="1"/>
  <c r="H216" i="10"/>
  <c r="F216" i="10"/>
  <c r="G216" i="10" s="1"/>
  <c r="E216" i="10"/>
  <c r="M216" i="10" s="1"/>
  <c r="D216" i="10"/>
  <c r="U215" i="10"/>
  <c r="T215" i="10"/>
  <c r="O215" i="10"/>
  <c r="N215" i="10"/>
  <c r="M215" i="10"/>
  <c r="K215" i="10"/>
  <c r="I215" i="10"/>
  <c r="G215" i="10"/>
  <c r="U214" i="10"/>
  <c r="T214" i="10"/>
  <c r="N214" i="10"/>
  <c r="O214" i="10" s="1"/>
  <c r="M214" i="10"/>
  <c r="K214" i="10"/>
  <c r="I214" i="10"/>
  <c r="G214" i="10"/>
  <c r="U213" i="10"/>
  <c r="T213" i="10"/>
  <c r="N213" i="10"/>
  <c r="O213" i="10" s="1"/>
  <c r="M213" i="10"/>
  <c r="K213" i="10"/>
  <c r="I213" i="10"/>
  <c r="G213" i="10"/>
  <c r="U212" i="10"/>
  <c r="T212" i="10"/>
  <c r="N212" i="10"/>
  <c r="O212" i="10" s="1"/>
  <c r="M212" i="10"/>
  <c r="K212" i="10"/>
  <c r="I212" i="10"/>
  <c r="G212" i="10"/>
  <c r="U211" i="10"/>
  <c r="T211" i="10"/>
  <c r="N211" i="10"/>
  <c r="O211" i="10" s="1"/>
  <c r="M211" i="10"/>
  <c r="K211" i="10"/>
  <c r="I211" i="10"/>
  <c r="G211" i="10"/>
  <c r="U210" i="10"/>
  <c r="T210" i="10"/>
  <c r="N210" i="10"/>
  <c r="O210" i="10" s="1"/>
  <c r="M210" i="10"/>
  <c r="K210" i="10"/>
  <c r="I210" i="10"/>
  <c r="G210" i="10"/>
  <c r="U209" i="10"/>
  <c r="T209" i="10"/>
  <c r="N209" i="10"/>
  <c r="O209" i="10" s="1"/>
  <c r="M209" i="10"/>
  <c r="K209" i="10"/>
  <c r="I209" i="10"/>
  <c r="G209" i="10"/>
  <c r="U208" i="10"/>
  <c r="T208" i="10"/>
  <c r="N208" i="10"/>
  <c r="O208" i="10" s="1"/>
  <c r="M208" i="10"/>
  <c r="K208" i="10"/>
  <c r="I208" i="10"/>
  <c r="G208" i="10"/>
  <c r="S205" i="10"/>
  <c r="R205" i="10"/>
  <c r="T205" i="10" s="1"/>
  <c r="Q205" i="10"/>
  <c r="P205" i="10"/>
  <c r="U205" i="10" s="1"/>
  <c r="L205" i="10"/>
  <c r="J205" i="10"/>
  <c r="K205" i="10" s="1"/>
  <c r="I205" i="10"/>
  <c r="H205" i="10"/>
  <c r="F205" i="10"/>
  <c r="E205" i="10"/>
  <c r="D205" i="10"/>
  <c r="G205" i="10" s="1"/>
  <c r="S204" i="10"/>
  <c r="R204" i="10"/>
  <c r="T204" i="10" s="1"/>
  <c r="Q204" i="10"/>
  <c r="P204" i="10"/>
  <c r="U204" i="10" s="1"/>
  <c r="L204" i="10"/>
  <c r="J204" i="10"/>
  <c r="H204" i="10"/>
  <c r="F204" i="10"/>
  <c r="E204" i="10"/>
  <c r="D204" i="10"/>
  <c r="U203" i="10"/>
  <c r="T203" i="10"/>
  <c r="O203" i="10"/>
  <c r="N203" i="10"/>
  <c r="M203" i="10"/>
  <c r="K203" i="10"/>
  <c r="I203" i="10"/>
  <c r="G203" i="10"/>
  <c r="U202" i="10"/>
  <c r="T202" i="10"/>
  <c r="N202" i="10"/>
  <c r="O202" i="10" s="1"/>
  <c r="M202" i="10"/>
  <c r="K202" i="10"/>
  <c r="I202" i="10"/>
  <c r="G202" i="10"/>
  <c r="U201" i="10"/>
  <c r="T201" i="10"/>
  <c r="N201" i="10"/>
  <c r="O201" i="10" s="1"/>
  <c r="M201" i="10"/>
  <c r="K201" i="10"/>
  <c r="I201" i="10"/>
  <c r="G201" i="10"/>
  <c r="U200" i="10"/>
  <c r="T200" i="10"/>
  <c r="N200" i="10"/>
  <c r="O200" i="10" s="1"/>
  <c r="M200" i="10"/>
  <c r="K200" i="10"/>
  <c r="I200" i="10"/>
  <c r="G200" i="10"/>
  <c r="U199" i="10"/>
  <c r="T199" i="10"/>
  <c r="N199" i="10"/>
  <c r="O199" i="10" s="1"/>
  <c r="M199" i="10"/>
  <c r="K199" i="10"/>
  <c r="I199" i="10"/>
  <c r="G199" i="10"/>
  <c r="S198" i="10"/>
  <c r="R198" i="10"/>
  <c r="Q198" i="10"/>
  <c r="P198" i="10"/>
  <c r="L198" i="10"/>
  <c r="M198" i="10" s="1"/>
  <c r="J198" i="10"/>
  <c r="H198" i="10"/>
  <c r="F198" i="10"/>
  <c r="E198" i="10"/>
  <c r="D198" i="10"/>
  <c r="U197" i="10"/>
  <c r="T197" i="10"/>
  <c r="N197" i="10"/>
  <c r="O197" i="10" s="1"/>
  <c r="M197" i="10"/>
  <c r="K197" i="10"/>
  <c r="I197" i="10"/>
  <c r="G197" i="10"/>
  <c r="U196" i="10"/>
  <c r="T196" i="10"/>
  <c r="N196" i="10"/>
  <c r="O196" i="10" s="1"/>
  <c r="M196" i="10"/>
  <c r="K196" i="10"/>
  <c r="I196" i="10"/>
  <c r="G196" i="10"/>
  <c r="U195" i="10"/>
  <c r="T195" i="10"/>
  <c r="N195" i="10"/>
  <c r="O195" i="10" s="1"/>
  <c r="M195" i="10"/>
  <c r="K195" i="10"/>
  <c r="I195" i="10"/>
  <c r="G195" i="10"/>
  <c r="U194" i="10"/>
  <c r="T194" i="10"/>
  <c r="N194" i="10"/>
  <c r="O194" i="10" s="1"/>
  <c r="M194" i="10"/>
  <c r="K194" i="10"/>
  <c r="I194" i="10"/>
  <c r="G194" i="10"/>
  <c r="U193" i="10"/>
  <c r="T193" i="10"/>
  <c r="N193" i="10"/>
  <c r="O193" i="10" s="1"/>
  <c r="M193" i="10"/>
  <c r="K193" i="10"/>
  <c r="I193" i="10"/>
  <c r="G193" i="10"/>
  <c r="U192" i="10"/>
  <c r="T192" i="10"/>
  <c r="N192" i="10"/>
  <c r="O192" i="10" s="1"/>
  <c r="M192" i="10"/>
  <c r="K192" i="10"/>
  <c r="I192" i="10"/>
  <c r="G192" i="10"/>
  <c r="S191" i="10"/>
  <c r="R191" i="10"/>
  <c r="T191" i="10" s="1"/>
  <c r="Q191" i="10"/>
  <c r="P191" i="10"/>
  <c r="L191" i="10"/>
  <c r="J191" i="10"/>
  <c r="H191" i="10"/>
  <c r="F191" i="10"/>
  <c r="E191" i="10"/>
  <c r="D191" i="10"/>
  <c r="U190" i="10"/>
  <c r="T190" i="10"/>
  <c r="N190" i="10"/>
  <c r="O190" i="10" s="1"/>
  <c r="M190" i="10"/>
  <c r="K190" i="10"/>
  <c r="I190" i="10"/>
  <c r="G190" i="10"/>
  <c r="U189" i="10"/>
  <c r="T189" i="10"/>
  <c r="N189" i="10"/>
  <c r="O189" i="10" s="1"/>
  <c r="M189" i="10"/>
  <c r="K189" i="10"/>
  <c r="I189" i="10"/>
  <c r="G189" i="10"/>
  <c r="U188" i="10"/>
  <c r="T188" i="10"/>
  <c r="N188" i="10"/>
  <c r="O188" i="10" s="1"/>
  <c r="M188" i="10"/>
  <c r="K188" i="10"/>
  <c r="I188" i="10"/>
  <c r="G188" i="10"/>
  <c r="U187" i="10"/>
  <c r="T187" i="10"/>
  <c r="N187" i="10"/>
  <c r="O187" i="10" s="1"/>
  <c r="M187" i="10"/>
  <c r="K187" i="10"/>
  <c r="I187" i="10"/>
  <c r="G187" i="10"/>
  <c r="U186" i="10"/>
  <c r="T186" i="10"/>
  <c r="N186" i="10"/>
  <c r="O186" i="10" s="1"/>
  <c r="M186" i="10"/>
  <c r="K186" i="10"/>
  <c r="I186" i="10"/>
  <c r="G186" i="10"/>
  <c r="S185" i="10"/>
  <c r="R185" i="10"/>
  <c r="Q185" i="10"/>
  <c r="P185" i="10"/>
  <c r="U185" i="10" s="1"/>
  <c r="L185" i="10"/>
  <c r="J185" i="10"/>
  <c r="H185" i="10"/>
  <c r="F185" i="10"/>
  <c r="E185" i="10"/>
  <c r="D185" i="10"/>
  <c r="U184" i="10"/>
  <c r="T184" i="10"/>
  <c r="N184" i="10"/>
  <c r="O184" i="10" s="1"/>
  <c r="M184" i="10"/>
  <c r="K184" i="10"/>
  <c r="I184" i="10"/>
  <c r="G184" i="10"/>
  <c r="U183" i="10"/>
  <c r="T183" i="10"/>
  <c r="N183" i="10"/>
  <c r="O183" i="10" s="1"/>
  <c r="M183" i="10"/>
  <c r="K183" i="10"/>
  <c r="I183" i="10"/>
  <c r="G183" i="10"/>
  <c r="U182" i="10"/>
  <c r="T182" i="10"/>
  <c r="N182" i="10"/>
  <c r="O182" i="10" s="1"/>
  <c r="M182" i="10"/>
  <c r="K182" i="10"/>
  <c r="I182" i="10"/>
  <c r="G182" i="10"/>
  <c r="U181" i="10"/>
  <c r="T181" i="10"/>
  <c r="N181" i="10"/>
  <c r="O181" i="10" s="1"/>
  <c r="M181" i="10"/>
  <c r="K181" i="10"/>
  <c r="I181" i="10"/>
  <c r="G181" i="10"/>
  <c r="U180" i="10"/>
  <c r="T180" i="10"/>
  <c r="N180" i="10"/>
  <c r="O180" i="10" s="1"/>
  <c r="M180" i="10"/>
  <c r="K180" i="10"/>
  <c r="I180" i="10"/>
  <c r="G180" i="10"/>
  <c r="S179" i="10"/>
  <c r="R179" i="10"/>
  <c r="Q179" i="10"/>
  <c r="P179" i="10"/>
  <c r="L179" i="10"/>
  <c r="J179" i="10"/>
  <c r="H179" i="10"/>
  <c r="F179" i="10"/>
  <c r="E179" i="10"/>
  <c r="M179" i="10" s="1"/>
  <c r="D179" i="10"/>
  <c r="U178" i="10"/>
  <c r="T178" i="10"/>
  <c r="N178" i="10"/>
  <c r="O178" i="10" s="1"/>
  <c r="M178" i="10"/>
  <c r="K178" i="10"/>
  <c r="I178" i="10"/>
  <c r="G178" i="10"/>
  <c r="U177" i="10"/>
  <c r="T177" i="10"/>
  <c r="N177" i="10"/>
  <c r="O177" i="10" s="1"/>
  <c r="M177" i="10"/>
  <c r="K177" i="10"/>
  <c r="I177" i="10"/>
  <c r="G177" i="10"/>
  <c r="U176" i="10"/>
  <c r="T176" i="10"/>
  <c r="N176" i="10"/>
  <c r="O176" i="10" s="1"/>
  <c r="M176" i="10"/>
  <c r="K176" i="10"/>
  <c r="I176" i="10"/>
  <c r="G176" i="10"/>
  <c r="U175" i="10"/>
  <c r="T175" i="10"/>
  <c r="N175" i="10"/>
  <c r="O175" i="10" s="1"/>
  <c r="M175" i="10"/>
  <c r="K175" i="10"/>
  <c r="I175" i="10"/>
  <c r="G175" i="10"/>
  <c r="U174" i="10"/>
  <c r="T174" i="10"/>
  <c r="N174" i="10"/>
  <c r="O174" i="10" s="1"/>
  <c r="M174" i="10"/>
  <c r="K174" i="10"/>
  <c r="I174" i="10"/>
  <c r="G174" i="10"/>
  <c r="U173" i="10"/>
  <c r="T173" i="10"/>
  <c r="N173" i="10"/>
  <c r="O173" i="10" s="1"/>
  <c r="M173" i="10"/>
  <c r="K173" i="10"/>
  <c r="I173" i="10"/>
  <c r="G173" i="10"/>
  <c r="S170" i="10"/>
  <c r="R170" i="10"/>
  <c r="Q170" i="10"/>
  <c r="P170" i="10"/>
  <c r="L170" i="10"/>
  <c r="U170" i="10" s="1"/>
  <c r="J170" i="10"/>
  <c r="H170" i="10"/>
  <c r="F170" i="10"/>
  <c r="E170" i="10"/>
  <c r="D170" i="10"/>
  <c r="I170" i="10" s="1"/>
  <c r="S169" i="10"/>
  <c r="R169" i="10"/>
  <c r="Q169" i="10"/>
  <c r="P169" i="10"/>
  <c r="U169" i="10" s="1"/>
  <c r="L169" i="10"/>
  <c r="J169" i="10"/>
  <c r="H169" i="10"/>
  <c r="F169" i="10"/>
  <c r="E169" i="10"/>
  <c r="M169" i="10" s="1"/>
  <c r="D169" i="10"/>
  <c r="I169" i="10" s="1"/>
  <c r="U168" i="10"/>
  <c r="T168" i="10"/>
  <c r="O168" i="10"/>
  <c r="N168" i="10"/>
  <c r="M168" i="10"/>
  <c r="K168" i="10"/>
  <c r="I168" i="10"/>
  <c r="G168" i="10"/>
  <c r="U167" i="10"/>
  <c r="T167" i="10"/>
  <c r="O167" i="10"/>
  <c r="N167" i="10"/>
  <c r="M167" i="10"/>
  <c r="K167" i="10"/>
  <c r="I167" i="10"/>
  <c r="G167" i="10"/>
  <c r="U166" i="10"/>
  <c r="T166" i="10"/>
  <c r="O166" i="10"/>
  <c r="N166" i="10"/>
  <c r="M166" i="10"/>
  <c r="K166" i="10"/>
  <c r="I166" i="10"/>
  <c r="G166" i="10"/>
  <c r="U165" i="10"/>
  <c r="T165" i="10"/>
  <c r="N165" i="10"/>
  <c r="O165" i="10" s="1"/>
  <c r="M165" i="10"/>
  <c r="K165" i="10"/>
  <c r="I165" i="10"/>
  <c r="G165" i="10"/>
  <c r="U164" i="10"/>
  <c r="T164" i="10"/>
  <c r="N164" i="10"/>
  <c r="O164" i="10" s="1"/>
  <c r="M164" i="10"/>
  <c r="K164" i="10"/>
  <c r="I164" i="10"/>
  <c r="G164" i="10"/>
  <c r="S163" i="10"/>
  <c r="R163" i="10"/>
  <c r="Q163" i="10"/>
  <c r="P163" i="10"/>
  <c r="L163" i="10"/>
  <c r="J163" i="10"/>
  <c r="K163" i="10" s="1"/>
  <c r="H163" i="10"/>
  <c r="F163" i="10"/>
  <c r="E163" i="10"/>
  <c r="D163" i="10"/>
  <c r="U162" i="10"/>
  <c r="T162" i="10"/>
  <c r="O162" i="10"/>
  <c r="N162" i="10"/>
  <c r="M162" i="10"/>
  <c r="K162" i="10"/>
  <c r="I162" i="10"/>
  <c r="G162" i="10"/>
  <c r="U161" i="10"/>
  <c r="T161" i="10"/>
  <c r="O161" i="10"/>
  <c r="N161" i="10"/>
  <c r="M161" i="10"/>
  <c r="K161" i="10"/>
  <c r="I161" i="10"/>
  <c r="G161" i="10"/>
  <c r="U160" i="10"/>
  <c r="T160" i="10"/>
  <c r="N160" i="10"/>
  <c r="O160" i="10" s="1"/>
  <c r="M160" i="10"/>
  <c r="K160" i="10"/>
  <c r="I160" i="10"/>
  <c r="G160" i="10"/>
  <c r="U159" i="10"/>
  <c r="T159" i="10"/>
  <c r="O159" i="10"/>
  <c r="N159" i="10"/>
  <c r="M159" i="10"/>
  <c r="K159" i="10"/>
  <c r="I159" i="10"/>
  <c r="G159" i="10"/>
  <c r="U158" i="10"/>
  <c r="T158" i="10"/>
  <c r="N158" i="10"/>
  <c r="O158" i="10" s="1"/>
  <c r="M158" i="10"/>
  <c r="K158" i="10"/>
  <c r="I158" i="10"/>
  <c r="G158" i="10"/>
  <c r="S157" i="10"/>
  <c r="R157" i="10"/>
  <c r="Q157" i="10"/>
  <c r="P157" i="10"/>
  <c r="U157" i="10" s="1"/>
  <c r="L157" i="10"/>
  <c r="M157" i="10" s="1"/>
  <c r="K157" i="10"/>
  <c r="J157" i="10"/>
  <c r="H157" i="10"/>
  <c r="G157" i="10"/>
  <c r="F157" i="10"/>
  <c r="E157" i="10"/>
  <c r="D157" i="10"/>
  <c r="U156" i="10"/>
  <c r="T156" i="10"/>
  <c r="O156" i="10"/>
  <c r="N156" i="10"/>
  <c r="M156" i="10"/>
  <c r="K156" i="10"/>
  <c r="I156" i="10"/>
  <c r="G156" i="10"/>
  <c r="U155" i="10"/>
  <c r="T155" i="10"/>
  <c r="N155" i="10"/>
  <c r="O155" i="10" s="1"/>
  <c r="M155" i="10"/>
  <c r="K155" i="10"/>
  <c r="I155" i="10"/>
  <c r="G155" i="10"/>
  <c r="U154" i="10"/>
  <c r="T154" i="10"/>
  <c r="N154" i="10"/>
  <c r="O154" i="10" s="1"/>
  <c r="M154" i="10"/>
  <c r="K154" i="10"/>
  <c r="I154" i="10"/>
  <c r="G154" i="10"/>
  <c r="U153" i="10"/>
  <c r="T153" i="10"/>
  <c r="N153" i="10"/>
  <c r="O153" i="10" s="1"/>
  <c r="M153" i="10"/>
  <c r="K153" i="10"/>
  <c r="I153" i="10"/>
  <c r="G153" i="10"/>
  <c r="U152" i="10"/>
  <c r="T152" i="10"/>
  <c r="N152" i="10"/>
  <c r="O152" i="10" s="1"/>
  <c r="M152" i="10"/>
  <c r="K152" i="10"/>
  <c r="I152" i="10"/>
  <c r="G152" i="10"/>
  <c r="U151" i="10"/>
  <c r="T151" i="10"/>
  <c r="N151" i="10"/>
  <c r="O151" i="10" s="1"/>
  <c r="M151" i="10"/>
  <c r="K151" i="10"/>
  <c r="I151" i="10"/>
  <c r="G151" i="10"/>
  <c r="S150" i="10"/>
  <c r="R150" i="10"/>
  <c r="T150" i="10" s="1"/>
  <c r="Q150" i="10"/>
  <c r="P150" i="10"/>
  <c r="L150" i="10"/>
  <c r="U150" i="10" s="1"/>
  <c r="J150" i="10"/>
  <c r="H150" i="10"/>
  <c r="F150" i="10"/>
  <c r="N150" i="10" s="1"/>
  <c r="E150" i="10"/>
  <c r="O150" i="10" s="1"/>
  <c r="D150" i="10"/>
  <c r="U149" i="10"/>
  <c r="T149" i="10"/>
  <c r="N149" i="10"/>
  <c r="O149" i="10" s="1"/>
  <c r="M149" i="10"/>
  <c r="K149" i="10"/>
  <c r="I149" i="10"/>
  <c r="G149" i="10"/>
  <c r="U148" i="10"/>
  <c r="T148" i="10"/>
  <c r="N148" i="10"/>
  <c r="O148" i="10" s="1"/>
  <c r="M148" i="10"/>
  <c r="K148" i="10"/>
  <c r="I148" i="10"/>
  <c r="G148" i="10"/>
  <c r="U147" i="10"/>
  <c r="T147" i="10"/>
  <c r="N147" i="10"/>
  <c r="O147" i="10" s="1"/>
  <c r="M147" i="10"/>
  <c r="K147" i="10"/>
  <c r="I147" i="10"/>
  <c r="G147" i="10"/>
  <c r="U146" i="10"/>
  <c r="T146" i="10"/>
  <c r="N146" i="10"/>
  <c r="O146" i="10" s="1"/>
  <c r="M146" i="10"/>
  <c r="K146" i="10"/>
  <c r="I146" i="10"/>
  <c r="G146" i="10"/>
  <c r="U145" i="10"/>
  <c r="T145" i="10"/>
  <c r="N145" i="10"/>
  <c r="O145" i="10" s="1"/>
  <c r="M145" i="10"/>
  <c r="K145" i="10"/>
  <c r="I145" i="10"/>
  <c r="G145" i="10"/>
  <c r="S144" i="10"/>
  <c r="R144" i="10"/>
  <c r="T144" i="10" s="1"/>
  <c r="Q144" i="10"/>
  <c r="P144" i="10"/>
  <c r="U144" i="10" s="1"/>
  <c r="L144" i="10"/>
  <c r="J144" i="10"/>
  <c r="H144" i="10"/>
  <c r="F144" i="10"/>
  <c r="E144" i="10"/>
  <c r="M144" i="10" s="1"/>
  <c r="D144" i="10"/>
  <c r="I144" i="10" s="1"/>
  <c r="U143" i="10"/>
  <c r="T143" i="10"/>
  <c r="O143" i="10"/>
  <c r="N143" i="10"/>
  <c r="M143" i="10"/>
  <c r="K143" i="10"/>
  <c r="I143" i="10"/>
  <c r="G143" i="10"/>
  <c r="U142" i="10"/>
  <c r="T142" i="10"/>
  <c r="O142" i="10"/>
  <c r="N142" i="10"/>
  <c r="M142" i="10"/>
  <c r="K142" i="10"/>
  <c r="I142" i="10"/>
  <c r="G142" i="10"/>
  <c r="U141" i="10"/>
  <c r="T141" i="10"/>
  <c r="O141" i="10"/>
  <c r="N141" i="10"/>
  <c r="M141" i="10"/>
  <c r="K141" i="10"/>
  <c r="I141" i="10"/>
  <c r="G141" i="10"/>
  <c r="U140" i="10"/>
  <c r="T140" i="10"/>
  <c r="N140" i="10"/>
  <c r="O140" i="10" s="1"/>
  <c r="M140" i="10"/>
  <c r="K140" i="10"/>
  <c r="I140" i="10"/>
  <c r="G140" i="10"/>
  <c r="U139" i="10"/>
  <c r="T139" i="10"/>
  <c r="N139" i="10"/>
  <c r="O139" i="10" s="1"/>
  <c r="M139" i="10"/>
  <c r="K139" i="10"/>
  <c r="I139" i="10"/>
  <c r="G139" i="10"/>
  <c r="U138" i="10"/>
  <c r="T138" i="10"/>
  <c r="O138" i="10"/>
  <c r="N138" i="10"/>
  <c r="M138" i="10"/>
  <c r="K138" i="10"/>
  <c r="I138" i="10"/>
  <c r="G138" i="10"/>
  <c r="S137" i="10"/>
  <c r="T137" i="10" s="1"/>
  <c r="R137" i="10"/>
  <c r="Q137" i="10"/>
  <c r="P137" i="10"/>
  <c r="L137" i="10"/>
  <c r="J137" i="10"/>
  <c r="H137" i="10"/>
  <c r="F137" i="10"/>
  <c r="E137" i="10"/>
  <c r="D137" i="10"/>
  <c r="G137" i="10" s="1"/>
  <c r="U136" i="10"/>
  <c r="T136" i="10"/>
  <c r="N136" i="10"/>
  <c r="O136" i="10" s="1"/>
  <c r="M136" i="10"/>
  <c r="K136" i="10"/>
  <c r="I136" i="10"/>
  <c r="G136" i="10"/>
  <c r="U135" i="10"/>
  <c r="T135" i="10"/>
  <c r="O135" i="10"/>
  <c r="N135" i="10"/>
  <c r="M135" i="10"/>
  <c r="K135" i="10"/>
  <c r="I135" i="10"/>
  <c r="G135" i="10"/>
  <c r="U134" i="10"/>
  <c r="T134" i="10"/>
  <c r="N134" i="10"/>
  <c r="O134" i="10" s="1"/>
  <c r="M134" i="10"/>
  <c r="K134" i="10"/>
  <c r="I134" i="10"/>
  <c r="G134" i="10"/>
  <c r="U133" i="10"/>
  <c r="T133" i="10"/>
  <c r="N133" i="10"/>
  <c r="O133" i="10" s="1"/>
  <c r="M133" i="10"/>
  <c r="K133" i="10"/>
  <c r="I133" i="10"/>
  <c r="G133" i="10"/>
  <c r="U132" i="10"/>
  <c r="S132" i="10"/>
  <c r="R132" i="10"/>
  <c r="T132" i="10" s="1"/>
  <c r="Q132" i="10"/>
  <c r="P132" i="10"/>
  <c r="L132" i="10"/>
  <c r="J132" i="10"/>
  <c r="K132" i="10" s="1"/>
  <c r="H132" i="10"/>
  <c r="I132" i="10" s="1"/>
  <c r="F132" i="10"/>
  <c r="G132" i="10" s="1"/>
  <c r="E132" i="10"/>
  <c r="D132" i="10"/>
  <c r="U131" i="10"/>
  <c r="T131" i="10"/>
  <c r="O131" i="10"/>
  <c r="N131" i="10"/>
  <c r="M131" i="10"/>
  <c r="K131" i="10"/>
  <c r="I131" i="10"/>
  <c r="G131" i="10"/>
  <c r="U130" i="10"/>
  <c r="T130" i="10"/>
  <c r="O130" i="10"/>
  <c r="N130" i="10"/>
  <c r="M130" i="10"/>
  <c r="K130" i="10"/>
  <c r="I130" i="10"/>
  <c r="G130" i="10"/>
  <c r="U129" i="10"/>
  <c r="T129" i="10"/>
  <c r="O129" i="10"/>
  <c r="N129" i="10"/>
  <c r="M129" i="10"/>
  <c r="K129" i="10"/>
  <c r="I129" i="10"/>
  <c r="G129" i="10"/>
  <c r="U128" i="10"/>
  <c r="T128" i="10"/>
  <c r="O128" i="10"/>
  <c r="N128" i="10"/>
  <c r="M128" i="10"/>
  <c r="K128" i="10"/>
  <c r="I128" i="10"/>
  <c r="G128" i="10"/>
  <c r="U127" i="10"/>
  <c r="T127" i="10"/>
  <c r="N127" i="10"/>
  <c r="O127" i="10" s="1"/>
  <c r="M127" i="10"/>
  <c r="K127" i="10"/>
  <c r="I127" i="10"/>
  <c r="G127" i="10"/>
  <c r="T126" i="10"/>
  <c r="S126" i="10"/>
  <c r="R126" i="10"/>
  <c r="Q126" i="10"/>
  <c r="P126" i="10"/>
  <c r="L126" i="10"/>
  <c r="U126" i="10" s="1"/>
  <c r="J126" i="10"/>
  <c r="H126" i="10"/>
  <c r="F126" i="10"/>
  <c r="E126" i="10"/>
  <c r="D126" i="10"/>
  <c r="U125" i="10"/>
  <c r="T125" i="10"/>
  <c r="O125" i="10"/>
  <c r="N125" i="10"/>
  <c r="M125" i="10"/>
  <c r="K125" i="10"/>
  <c r="I125" i="10"/>
  <c r="G125" i="10"/>
  <c r="U124" i="10"/>
  <c r="T124" i="10"/>
  <c r="N124" i="10"/>
  <c r="O124" i="10" s="1"/>
  <c r="M124" i="10"/>
  <c r="K124" i="10"/>
  <c r="I124" i="10"/>
  <c r="G124" i="10"/>
  <c r="U123" i="10"/>
  <c r="T123" i="10"/>
  <c r="N123" i="10"/>
  <c r="O123" i="10" s="1"/>
  <c r="M123" i="10"/>
  <c r="K123" i="10"/>
  <c r="I123" i="10"/>
  <c r="G123" i="10"/>
  <c r="U122" i="10"/>
  <c r="T122" i="10"/>
  <c r="O122" i="10"/>
  <c r="N122" i="10"/>
  <c r="M122" i="10"/>
  <c r="K122" i="10"/>
  <c r="I122" i="10"/>
  <c r="G122" i="10"/>
  <c r="S121" i="10"/>
  <c r="R121" i="10"/>
  <c r="T121" i="10" s="1"/>
  <c r="Q121" i="10"/>
  <c r="P121" i="10"/>
  <c r="U121" i="10" s="1"/>
  <c r="L121" i="10"/>
  <c r="J121" i="10"/>
  <c r="H121" i="10"/>
  <c r="F121" i="10"/>
  <c r="N121" i="10" s="1"/>
  <c r="E121" i="10"/>
  <c r="M121" i="10" s="1"/>
  <c r="D121" i="10"/>
  <c r="I121" i="10" s="1"/>
  <c r="U120" i="10"/>
  <c r="T120" i="10"/>
  <c r="N120" i="10"/>
  <c r="O120" i="10" s="1"/>
  <c r="M120" i="10"/>
  <c r="K120" i="10"/>
  <c r="I120" i="10"/>
  <c r="G120" i="10"/>
  <c r="U119" i="10"/>
  <c r="T119" i="10"/>
  <c r="O119" i="10"/>
  <c r="N119" i="10"/>
  <c r="M119" i="10"/>
  <c r="K119" i="10"/>
  <c r="I119" i="10"/>
  <c r="G119" i="10"/>
  <c r="U118" i="10"/>
  <c r="T118" i="10"/>
  <c r="N118" i="10"/>
  <c r="O118" i="10" s="1"/>
  <c r="M118" i="10"/>
  <c r="K118" i="10"/>
  <c r="I118" i="10"/>
  <c r="G118" i="10"/>
  <c r="U117" i="10"/>
  <c r="T117" i="10"/>
  <c r="N117" i="10"/>
  <c r="O117" i="10" s="1"/>
  <c r="M117" i="10"/>
  <c r="K117" i="10"/>
  <c r="I117" i="10"/>
  <c r="G117" i="10"/>
  <c r="U116" i="10"/>
  <c r="T116" i="10"/>
  <c r="O116" i="10"/>
  <c r="N116" i="10"/>
  <c r="M116" i="10"/>
  <c r="K116" i="10"/>
  <c r="I116" i="10"/>
  <c r="G116" i="10"/>
  <c r="U115" i="10"/>
  <c r="T115" i="10"/>
  <c r="N115" i="10"/>
  <c r="O115" i="10" s="1"/>
  <c r="M115" i="10"/>
  <c r="K115" i="10"/>
  <c r="I115" i="10"/>
  <c r="G115" i="10"/>
  <c r="U114" i="10"/>
  <c r="T114" i="10"/>
  <c r="O114" i="10"/>
  <c r="N114" i="10"/>
  <c r="M114" i="10"/>
  <c r="K114" i="10"/>
  <c r="I114" i="10"/>
  <c r="G114" i="10"/>
  <c r="U113" i="10"/>
  <c r="T113" i="10"/>
  <c r="O113" i="10"/>
  <c r="N113" i="10"/>
  <c r="M113" i="10"/>
  <c r="K113" i="10"/>
  <c r="I113" i="10"/>
  <c r="G113" i="10"/>
  <c r="S112" i="10"/>
  <c r="R112" i="10"/>
  <c r="Q112" i="10"/>
  <c r="P112" i="10"/>
  <c r="U112" i="10" s="1"/>
  <c r="L112" i="10"/>
  <c r="J112" i="10"/>
  <c r="H112" i="10"/>
  <c r="I112" i="10" s="1"/>
  <c r="F112" i="10"/>
  <c r="E112" i="10"/>
  <c r="D112" i="10"/>
  <c r="G112" i="10" s="1"/>
  <c r="U111" i="10"/>
  <c r="T111" i="10"/>
  <c r="O111" i="10"/>
  <c r="N111" i="10"/>
  <c r="M111" i="10"/>
  <c r="K111" i="10"/>
  <c r="I111" i="10"/>
  <c r="G111" i="10"/>
  <c r="U110" i="10"/>
  <c r="T110" i="10"/>
  <c r="N110" i="10"/>
  <c r="O110" i="10" s="1"/>
  <c r="M110" i="10"/>
  <c r="K110" i="10"/>
  <c r="I110" i="10"/>
  <c r="G110" i="10"/>
  <c r="U109" i="10"/>
  <c r="T109" i="10"/>
  <c r="N109" i="10"/>
  <c r="O109" i="10" s="1"/>
  <c r="M109" i="10"/>
  <c r="K109" i="10"/>
  <c r="I109" i="10"/>
  <c r="G109" i="10"/>
  <c r="U108" i="10"/>
  <c r="T108" i="10"/>
  <c r="N108" i="10"/>
  <c r="O108" i="10" s="1"/>
  <c r="M108" i="10"/>
  <c r="K108" i="10"/>
  <c r="I108" i="10"/>
  <c r="G108" i="10"/>
  <c r="U107" i="10"/>
  <c r="T107" i="10"/>
  <c r="N107" i="10"/>
  <c r="O107" i="10" s="1"/>
  <c r="M107" i="10"/>
  <c r="K107" i="10"/>
  <c r="I107" i="10"/>
  <c r="G107" i="10"/>
  <c r="U106" i="10"/>
  <c r="S106" i="10"/>
  <c r="R106" i="10"/>
  <c r="Q106" i="10"/>
  <c r="P106" i="10"/>
  <c r="L106" i="10"/>
  <c r="J106" i="10"/>
  <c r="H106" i="10"/>
  <c r="F106" i="10"/>
  <c r="E106" i="10"/>
  <c r="D106" i="10"/>
  <c r="I106" i="10" s="1"/>
  <c r="U105" i="10"/>
  <c r="T105" i="10"/>
  <c r="O105" i="10"/>
  <c r="N105" i="10"/>
  <c r="M105" i="10"/>
  <c r="K105" i="10"/>
  <c r="I105" i="10"/>
  <c r="G105" i="10"/>
  <c r="S102" i="10"/>
  <c r="T102" i="10" s="1"/>
  <c r="R102" i="10"/>
  <c r="Q102" i="10"/>
  <c r="P102" i="10"/>
  <c r="L102" i="10"/>
  <c r="J102" i="10"/>
  <c r="H102" i="10"/>
  <c r="F102" i="10"/>
  <c r="E102" i="10"/>
  <c r="D102" i="10"/>
  <c r="S101" i="10"/>
  <c r="R101" i="10"/>
  <c r="T101" i="10" s="1"/>
  <c r="Q101" i="10"/>
  <c r="P101" i="10"/>
  <c r="L101" i="10"/>
  <c r="N101" i="10" s="1"/>
  <c r="O101" i="10" s="1"/>
  <c r="J101" i="10"/>
  <c r="H101" i="10"/>
  <c r="F101" i="10"/>
  <c r="E101" i="10"/>
  <c r="D101" i="10"/>
  <c r="I101" i="10" s="1"/>
  <c r="U100" i="10"/>
  <c r="T100" i="10"/>
  <c r="O100" i="10"/>
  <c r="N100" i="10"/>
  <c r="M100" i="10"/>
  <c r="K100" i="10"/>
  <c r="I100" i="10"/>
  <c r="G100" i="10"/>
  <c r="U99" i="10"/>
  <c r="T99" i="10"/>
  <c r="N99" i="10"/>
  <c r="O99" i="10" s="1"/>
  <c r="M99" i="10"/>
  <c r="K99" i="10"/>
  <c r="I99" i="10"/>
  <c r="G99" i="10"/>
  <c r="U98" i="10"/>
  <c r="T98" i="10"/>
  <c r="N98" i="10"/>
  <c r="O98" i="10" s="1"/>
  <c r="M98" i="10"/>
  <c r="K98" i="10"/>
  <c r="I98" i="10"/>
  <c r="G98" i="10"/>
  <c r="U97" i="10"/>
  <c r="T97" i="10"/>
  <c r="N97" i="10"/>
  <c r="O97" i="10" s="1"/>
  <c r="M97" i="10"/>
  <c r="K97" i="10"/>
  <c r="I97" i="10"/>
  <c r="G97" i="10"/>
  <c r="S96" i="10"/>
  <c r="T96" i="10" s="1"/>
  <c r="R96" i="10"/>
  <c r="Q96" i="10"/>
  <c r="P96" i="10"/>
  <c r="U96" i="10" s="1"/>
  <c r="L96" i="10"/>
  <c r="J96" i="10"/>
  <c r="H96" i="10"/>
  <c r="F96" i="10"/>
  <c r="E96" i="10"/>
  <c r="D96" i="10"/>
  <c r="G96" i="10" s="1"/>
  <c r="U95" i="10"/>
  <c r="T95" i="10"/>
  <c r="N95" i="10"/>
  <c r="O95" i="10" s="1"/>
  <c r="M95" i="10"/>
  <c r="K95" i="10"/>
  <c r="I95" i="10"/>
  <c r="G95" i="10"/>
  <c r="U94" i="10"/>
  <c r="T94" i="10"/>
  <c r="N94" i="10"/>
  <c r="O94" i="10" s="1"/>
  <c r="M94" i="10"/>
  <c r="K94" i="10"/>
  <c r="I94" i="10"/>
  <c r="G94" i="10"/>
  <c r="U93" i="10"/>
  <c r="T93" i="10"/>
  <c r="N93" i="10"/>
  <c r="O93" i="10" s="1"/>
  <c r="M93" i="10"/>
  <c r="K93" i="10"/>
  <c r="I93" i="10"/>
  <c r="G93" i="10"/>
  <c r="U92" i="10"/>
  <c r="T92" i="10"/>
  <c r="N92" i="10"/>
  <c r="O92" i="10" s="1"/>
  <c r="M92" i="10"/>
  <c r="K92" i="10"/>
  <c r="I92" i="10"/>
  <c r="G92" i="10"/>
  <c r="U91" i="10"/>
  <c r="S91" i="10"/>
  <c r="R91" i="10"/>
  <c r="Q91" i="10"/>
  <c r="P91" i="10"/>
  <c r="L91" i="10"/>
  <c r="J91" i="10"/>
  <c r="K91" i="10" s="1"/>
  <c r="H91" i="10"/>
  <c r="F91" i="10"/>
  <c r="G91" i="10" s="1"/>
  <c r="E91" i="10"/>
  <c r="D91" i="10"/>
  <c r="U90" i="10"/>
  <c r="T90" i="10"/>
  <c r="O90" i="10"/>
  <c r="N90" i="10"/>
  <c r="M90" i="10"/>
  <c r="K90" i="10"/>
  <c r="I90" i="10"/>
  <c r="G90" i="10"/>
  <c r="U89" i="10"/>
  <c r="T89" i="10"/>
  <c r="O89" i="10"/>
  <c r="N89" i="10"/>
  <c r="M89" i="10"/>
  <c r="K89" i="10"/>
  <c r="I89" i="10"/>
  <c r="G89" i="10"/>
  <c r="U88" i="10"/>
  <c r="T88" i="10"/>
  <c r="N88" i="10"/>
  <c r="O88" i="10" s="1"/>
  <c r="M88" i="10"/>
  <c r="K88" i="10"/>
  <c r="I88" i="10"/>
  <c r="G88" i="10"/>
  <c r="T85" i="10"/>
  <c r="S85" i="10"/>
  <c r="R85" i="10"/>
  <c r="Q85" i="10"/>
  <c r="P85" i="10"/>
  <c r="L85" i="10"/>
  <c r="U85" i="10" s="1"/>
  <c r="J85" i="10"/>
  <c r="H85" i="10"/>
  <c r="F85" i="10"/>
  <c r="N85" i="10" s="1"/>
  <c r="E85" i="10"/>
  <c r="D85" i="10"/>
  <c r="I85" i="10" s="1"/>
  <c r="S84" i="10"/>
  <c r="R84" i="10"/>
  <c r="Q84" i="10"/>
  <c r="P84" i="10"/>
  <c r="U84" i="10" s="1"/>
  <c r="L84" i="10"/>
  <c r="J84" i="10"/>
  <c r="I84" i="10"/>
  <c r="H84" i="10"/>
  <c r="F84" i="10"/>
  <c r="E84" i="10"/>
  <c r="M84" i="10" s="1"/>
  <c r="D84" i="10"/>
  <c r="U83" i="10"/>
  <c r="T83" i="10"/>
  <c r="O83" i="10"/>
  <c r="N83" i="10"/>
  <c r="M83" i="10"/>
  <c r="K83" i="10"/>
  <c r="I83" i="10"/>
  <c r="G83" i="10"/>
  <c r="U82" i="10"/>
  <c r="T82" i="10"/>
  <c r="N82" i="10"/>
  <c r="O82" i="10" s="1"/>
  <c r="M82" i="10"/>
  <c r="K82" i="10"/>
  <c r="I82" i="10"/>
  <c r="G82" i="10"/>
  <c r="U81" i="10"/>
  <c r="T81" i="10"/>
  <c r="O81" i="10"/>
  <c r="N81" i="10"/>
  <c r="M81" i="10"/>
  <c r="K81" i="10"/>
  <c r="I81" i="10"/>
  <c r="G81" i="10"/>
  <c r="U80" i="10"/>
  <c r="T80" i="10"/>
  <c r="N80" i="10"/>
  <c r="O80" i="10" s="1"/>
  <c r="M80" i="10"/>
  <c r="K80" i="10"/>
  <c r="I80" i="10"/>
  <c r="G80" i="10"/>
  <c r="U79" i="10"/>
  <c r="T79" i="10"/>
  <c r="N79" i="10"/>
  <c r="O79" i="10" s="1"/>
  <c r="M79" i="10"/>
  <c r="K79" i="10"/>
  <c r="I79" i="10"/>
  <c r="G79" i="10"/>
  <c r="S78" i="10"/>
  <c r="T78" i="10" s="1"/>
  <c r="R78" i="10"/>
  <c r="Q78" i="10"/>
  <c r="P78" i="10"/>
  <c r="L78" i="10"/>
  <c r="J78" i="10"/>
  <c r="H78" i="10"/>
  <c r="F78" i="10"/>
  <c r="N78" i="10" s="1"/>
  <c r="E78" i="10"/>
  <c r="D78" i="10"/>
  <c r="U77" i="10"/>
  <c r="T77" i="10"/>
  <c r="N77" i="10"/>
  <c r="O77" i="10" s="1"/>
  <c r="M77" i="10"/>
  <c r="K77" i="10"/>
  <c r="I77" i="10"/>
  <c r="G77" i="10"/>
  <c r="U76" i="10"/>
  <c r="T76" i="10"/>
  <c r="N76" i="10"/>
  <c r="O76" i="10" s="1"/>
  <c r="M76" i="10"/>
  <c r="K76" i="10"/>
  <c r="I76" i="10"/>
  <c r="G76" i="10"/>
  <c r="U75" i="10"/>
  <c r="T75" i="10"/>
  <c r="N75" i="10"/>
  <c r="O75" i="10" s="1"/>
  <c r="M75" i="10"/>
  <c r="K75" i="10"/>
  <c r="I75" i="10"/>
  <c r="G75" i="10"/>
  <c r="U74" i="10"/>
  <c r="T74" i="10"/>
  <c r="N74" i="10"/>
  <c r="O74" i="10" s="1"/>
  <c r="M74" i="10"/>
  <c r="K74" i="10"/>
  <c r="I74" i="10"/>
  <c r="G74" i="10"/>
  <c r="U73" i="10"/>
  <c r="T73" i="10"/>
  <c r="N73" i="10"/>
  <c r="O73" i="10" s="1"/>
  <c r="M73" i="10"/>
  <c r="K73" i="10"/>
  <c r="I73" i="10"/>
  <c r="G73" i="10"/>
  <c r="U72" i="10"/>
  <c r="T72" i="10"/>
  <c r="N72" i="10"/>
  <c r="O72" i="10" s="1"/>
  <c r="M72" i="10"/>
  <c r="K72" i="10"/>
  <c r="I72" i="10"/>
  <c r="G72" i="10"/>
  <c r="U71" i="10"/>
  <c r="T71" i="10"/>
  <c r="N71" i="10"/>
  <c r="O71" i="10" s="1"/>
  <c r="M71" i="10"/>
  <c r="K71" i="10"/>
  <c r="I71" i="10"/>
  <c r="G71" i="10"/>
  <c r="U70" i="10"/>
  <c r="S70" i="10"/>
  <c r="R70" i="10"/>
  <c r="T70" i="10" s="1"/>
  <c r="Q70" i="10"/>
  <c r="P70" i="10"/>
  <c r="L70" i="10"/>
  <c r="J70" i="10"/>
  <c r="K70" i="10" s="1"/>
  <c r="H70" i="10"/>
  <c r="F70" i="10"/>
  <c r="G70" i="10" s="1"/>
  <c r="E70" i="10"/>
  <c r="D70" i="10"/>
  <c r="I70" i="10" s="1"/>
  <c r="U69" i="10"/>
  <c r="T69" i="10"/>
  <c r="O69" i="10"/>
  <c r="N69" i="10"/>
  <c r="M69" i="10"/>
  <c r="K69" i="10"/>
  <c r="I69" i="10"/>
  <c r="G69" i="10"/>
  <c r="U68" i="10"/>
  <c r="T68" i="10"/>
  <c r="O68" i="10"/>
  <c r="N68" i="10"/>
  <c r="M68" i="10"/>
  <c r="K68" i="10"/>
  <c r="I68" i="10"/>
  <c r="G68" i="10"/>
  <c r="U67" i="10"/>
  <c r="T67" i="10"/>
  <c r="N67" i="10"/>
  <c r="O67" i="10" s="1"/>
  <c r="M67" i="10"/>
  <c r="K67" i="10"/>
  <c r="I67" i="10"/>
  <c r="G67" i="10"/>
  <c r="U66" i="10"/>
  <c r="T66" i="10"/>
  <c r="O66" i="10"/>
  <c r="N66" i="10"/>
  <c r="M66" i="10"/>
  <c r="K66" i="10"/>
  <c r="I66" i="10"/>
  <c r="G66" i="10"/>
  <c r="U65" i="10"/>
  <c r="T65" i="10"/>
  <c r="O65" i="10"/>
  <c r="N65" i="10"/>
  <c r="M65" i="10"/>
  <c r="K65" i="10"/>
  <c r="I65" i="10"/>
  <c r="G65" i="10"/>
  <c r="U64" i="10"/>
  <c r="T64" i="10"/>
  <c r="N64" i="10"/>
  <c r="O64" i="10" s="1"/>
  <c r="M64" i="10"/>
  <c r="K64" i="10"/>
  <c r="I64" i="10"/>
  <c r="G64" i="10"/>
  <c r="S63" i="10"/>
  <c r="R63" i="10"/>
  <c r="T63" i="10" s="1"/>
  <c r="Q63" i="10"/>
  <c r="P63" i="10"/>
  <c r="L63" i="10"/>
  <c r="U63" i="10" s="1"/>
  <c r="J63" i="10"/>
  <c r="H63" i="10"/>
  <c r="F63" i="10"/>
  <c r="E63" i="10"/>
  <c r="D63" i="10"/>
  <c r="U62" i="10"/>
  <c r="T62" i="10"/>
  <c r="O62" i="10"/>
  <c r="N62" i="10"/>
  <c r="M62" i="10"/>
  <c r="K62" i="10"/>
  <c r="I62" i="10"/>
  <c r="G62" i="10"/>
  <c r="U61" i="10"/>
  <c r="T61" i="10"/>
  <c r="N61" i="10"/>
  <c r="O61" i="10" s="1"/>
  <c r="M61" i="10"/>
  <c r="K61" i="10"/>
  <c r="I61" i="10"/>
  <c r="G61" i="10"/>
  <c r="U60" i="10"/>
  <c r="T60" i="10"/>
  <c r="O60" i="10"/>
  <c r="N60" i="10"/>
  <c r="M60" i="10"/>
  <c r="K60" i="10"/>
  <c r="I60" i="10"/>
  <c r="G60" i="10"/>
  <c r="U59" i="10"/>
  <c r="T59" i="10"/>
  <c r="N59" i="10"/>
  <c r="O59" i="10" s="1"/>
  <c r="M59" i="10"/>
  <c r="K59" i="10"/>
  <c r="I59" i="10"/>
  <c r="G59" i="10"/>
  <c r="S58" i="10"/>
  <c r="R58" i="10"/>
  <c r="Q58" i="10"/>
  <c r="P58" i="10"/>
  <c r="U58" i="10" s="1"/>
  <c r="L58" i="10"/>
  <c r="J58" i="10"/>
  <c r="H58" i="10"/>
  <c r="F58" i="10"/>
  <c r="E58" i="10"/>
  <c r="M58" i="10" s="1"/>
  <c r="D58" i="10"/>
  <c r="I58" i="10" s="1"/>
  <c r="U57" i="10"/>
  <c r="T57" i="10"/>
  <c r="N57" i="10"/>
  <c r="O57" i="10" s="1"/>
  <c r="M57" i="10"/>
  <c r="K57" i="10"/>
  <c r="I57" i="10"/>
  <c r="G57" i="10"/>
  <c r="S54" i="10"/>
  <c r="R54" i="10"/>
  <c r="Q54" i="10"/>
  <c r="P54" i="10"/>
  <c r="U54" i="10" s="1"/>
  <c r="L54" i="10"/>
  <c r="K54" i="10"/>
  <c r="J54" i="10"/>
  <c r="H54" i="10"/>
  <c r="F54" i="10"/>
  <c r="N54" i="10" s="1"/>
  <c r="E54" i="10"/>
  <c r="M54" i="10" s="1"/>
  <c r="D54" i="10"/>
  <c r="S53" i="10"/>
  <c r="R53" i="10"/>
  <c r="Q53" i="10"/>
  <c r="P53" i="10"/>
  <c r="U53" i="10" s="1"/>
  <c r="L53" i="10"/>
  <c r="J53" i="10"/>
  <c r="K53" i="10" s="1"/>
  <c r="H53" i="10"/>
  <c r="F53" i="10"/>
  <c r="E53" i="10"/>
  <c r="D53" i="10"/>
  <c r="G53" i="10" s="1"/>
  <c r="U52" i="10"/>
  <c r="T52" i="10"/>
  <c r="N52" i="10"/>
  <c r="O52" i="10" s="1"/>
  <c r="M52" i="10"/>
  <c r="K52" i="10"/>
  <c r="I52" i="10"/>
  <c r="G52" i="10"/>
  <c r="U51" i="10"/>
  <c r="T51" i="10"/>
  <c r="O51" i="10"/>
  <c r="N51" i="10"/>
  <c r="M51" i="10"/>
  <c r="K51" i="10"/>
  <c r="I51" i="10"/>
  <c r="G51" i="10"/>
  <c r="U50" i="10"/>
  <c r="T50" i="10"/>
  <c r="O50" i="10"/>
  <c r="N50" i="10"/>
  <c r="M50" i="10"/>
  <c r="K50" i="10"/>
  <c r="I50" i="10"/>
  <c r="G50" i="10"/>
  <c r="U49" i="10"/>
  <c r="T49" i="10"/>
  <c r="N49" i="10"/>
  <c r="O49" i="10" s="1"/>
  <c r="M49" i="10"/>
  <c r="K49" i="10"/>
  <c r="I49" i="10"/>
  <c r="G49" i="10"/>
  <c r="U48" i="10"/>
  <c r="T48" i="10"/>
  <c r="N48" i="10"/>
  <c r="O48" i="10" s="1"/>
  <c r="M48" i="10"/>
  <c r="K48" i="10"/>
  <c r="I48" i="10"/>
  <c r="G48" i="10"/>
  <c r="T47" i="10"/>
  <c r="S47" i="10"/>
  <c r="R47" i="10"/>
  <c r="Q47" i="10"/>
  <c r="P47" i="10"/>
  <c r="L47" i="10"/>
  <c r="U47" i="10" s="1"/>
  <c r="J47" i="10"/>
  <c r="H47" i="10"/>
  <c r="F47" i="10"/>
  <c r="E47" i="10"/>
  <c r="D47" i="10"/>
  <c r="I47" i="10" s="1"/>
  <c r="U46" i="10"/>
  <c r="T46" i="10"/>
  <c r="N46" i="10"/>
  <c r="O46" i="10" s="1"/>
  <c r="M46" i="10"/>
  <c r="K46" i="10"/>
  <c r="I46" i="10"/>
  <c r="G46" i="10"/>
  <c r="U45" i="10"/>
  <c r="T45" i="10"/>
  <c r="N45" i="10"/>
  <c r="O45" i="10" s="1"/>
  <c r="M45" i="10"/>
  <c r="K45" i="10"/>
  <c r="I45" i="10"/>
  <c r="G45" i="10"/>
  <c r="U44" i="10"/>
  <c r="T44" i="10"/>
  <c r="N44" i="10"/>
  <c r="O44" i="10" s="1"/>
  <c r="M44" i="10"/>
  <c r="K44" i="10"/>
  <c r="I44" i="10"/>
  <c r="G44" i="10"/>
  <c r="U43" i="10"/>
  <c r="T43" i="10"/>
  <c r="N43" i="10"/>
  <c r="O43" i="10" s="1"/>
  <c r="M43" i="10"/>
  <c r="K43" i="10"/>
  <c r="I43" i="10"/>
  <c r="G43" i="10"/>
  <c r="U42" i="10"/>
  <c r="T42" i="10"/>
  <c r="N42" i="10"/>
  <c r="O42" i="10" s="1"/>
  <c r="M42" i="10"/>
  <c r="K42" i="10"/>
  <c r="I42" i="10"/>
  <c r="G42" i="10"/>
  <c r="U41" i="10"/>
  <c r="T41" i="10"/>
  <c r="N41" i="10"/>
  <c r="O41" i="10" s="1"/>
  <c r="M41" i="10"/>
  <c r="K41" i="10"/>
  <c r="I41" i="10"/>
  <c r="G41" i="10"/>
  <c r="S40" i="10"/>
  <c r="R40" i="10"/>
  <c r="Q40" i="10"/>
  <c r="P40" i="10"/>
  <c r="U40" i="10" s="1"/>
  <c r="L40" i="10"/>
  <c r="J40" i="10"/>
  <c r="H40" i="10"/>
  <c r="F40" i="10"/>
  <c r="E40" i="10"/>
  <c r="M40" i="10" s="1"/>
  <c r="D40" i="10"/>
  <c r="I40" i="10" s="1"/>
  <c r="U39" i="10"/>
  <c r="T39" i="10"/>
  <c r="O39" i="10"/>
  <c r="N39" i="10"/>
  <c r="M39" i="10"/>
  <c r="K39" i="10"/>
  <c r="I39" i="10"/>
  <c r="G39" i="10"/>
  <c r="U38" i="10"/>
  <c r="T38" i="10"/>
  <c r="N38" i="10"/>
  <c r="O38" i="10" s="1"/>
  <c r="M38" i="10"/>
  <c r="K38" i="10"/>
  <c r="I38" i="10"/>
  <c r="G38" i="10"/>
  <c r="U37" i="10"/>
  <c r="T37" i="10"/>
  <c r="O37" i="10"/>
  <c r="N37" i="10"/>
  <c r="M37" i="10"/>
  <c r="K37" i="10"/>
  <c r="I37" i="10"/>
  <c r="G37" i="10"/>
  <c r="U36" i="10"/>
  <c r="T36" i="10"/>
  <c r="N36" i="10"/>
  <c r="O36" i="10" s="1"/>
  <c r="M36" i="10"/>
  <c r="K36" i="10"/>
  <c r="I36" i="10"/>
  <c r="G36" i="10"/>
  <c r="S35" i="10"/>
  <c r="R35" i="10"/>
  <c r="Q35" i="10"/>
  <c r="P35" i="10"/>
  <c r="L35" i="10"/>
  <c r="K35" i="10"/>
  <c r="J35" i="10"/>
  <c r="H35" i="10"/>
  <c r="F35" i="10"/>
  <c r="E35" i="10"/>
  <c r="D35" i="10"/>
  <c r="U34" i="10"/>
  <c r="T34" i="10"/>
  <c r="N34" i="10"/>
  <c r="O34" i="10" s="1"/>
  <c r="M34" i="10"/>
  <c r="K34" i="10"/>
  <c r="I34" i="10"/>
  <c r="G34" i="10"/>
  <c r="U33" i="10"/>
  <c r="T33" i="10"/>
  <c r="N33" i="10"/>
  <c r="O33" i="10" s="1"/>
  <c r="M33" i="10"/>
  <c r="K33" i="10"/>
  <c r="I33" i="10"/>
  <c r="G33" i="10"/>
  <c r="U32" i="10"/>
  <c r="T32" i="10"/>
  <c r="N32" i="10"/>
  <c r="O32" i="10" s="1"/>
  <c r="M32" i="10"/>
  <c r="K32" i="10"/>
  <c r="I32" i="10"/>
  <c r="G32" i="10"/>
  <c r="U31" i="10"/>
  <c r="T31" i="10"/>
  <c r="N31" i="10"/>
  <c r="O31" i="10" s="1"/>
  <c r="M31" i="10"/>
  <c r="K31" i="10"/>
  <c r="I31" i="10"/>
  <c r="G31" i="10"/>
  <c r="U30" i="10"/>
  <c r="T30" i="10"/>
  <c r="N30" i="10"/>
  <c r="O30" i="10" s="1"/>
  <c r="M30" i="10"/>
  <c r="K30" i="10"/>
  <c r="I30" i="10"/>
  <c r="G30" i="10"/>
  <c r="U29" i="10"/>
  <c r="T29" i="10"/>
  <c r="N29" i="10"/>
  <c r="O29" i="10" s="1"/>
  <c r="M29" i="10"/>
  <c r="K29" i="10"/>
  <c r="I29" i="10"/>
  <c r="G29" i="10"/>
  <c r="U28" i="10"/>
  <c r="T28" i="10"/>
  <c r="N28" i="10"/>
  <c r="O28" i="10" s="1"/>
  <c r="M28" i="10"/>
  <c r="K28" i="10"/>
  <c r="I28" i="10"/>
  <c r="G28" i="10"/>
  <c r="S27" i="10"/>
  <c r="R27" i="10"/>
  <c r="Q27" i="10"/>
  <c r="P27" i="10"/>
  <c r="U27" i="10" s="1"/>
  <c r="L27" i="10"/>
  <c r="J27" i="10"/>
  <c r="H27" i="10"/>
  <c r="F27" i="10"/>
  <c r="N27" i="10" s="1"/>
  <c r="E27" i="10"/>
  <c r="D27" i="10"/>
  <c r="U26" i="10"/>
  <c r="T26" i="10"/>
  <c r="O26" i="10"/>
  <c r="N26" i="10"/>
  <c r="M26" i="10"/>
  <c r="K26" i="10"/>
  <c r="I26" i="10"/>
  <c r="G26" i="10"/>
  <c r="U25" i="10"/>
  <c r="T25" i="10"/>
  <c r="O25" i="10"/>
  <c r="N25" i="10"/>
  <c r="M25" i="10"/>
  <c r="K25" i="10"/>
  <c r="I25" i="10"/>
  <c r="G25" i="10"/>
  <c r="U24" i="10"/>
  <c r="T24" i="10"/>
  <c r="N24" i="10"/>
  <c r="O24" i="10" s="1"/>
  <c r="M24" i="10"/>
  <c r="K24" i="10"/>
  <c r="I24" i="10"/>
  <c r="G24" i="10"/>
  <c r="U23" i="10"/>
  <c r="T23" i="10"/>
  <c r="N23" i="10"/>
  <c r="O23" i="10" s="1"/>
  <c r="M23" i="10"/>
  <c r="K23" i="10"/>
  <c r="I23" i="10"/>
  <c r="G23" i="10"/>
  <c r="U22" i="10"/>
  <c r="T22" i="10"/>
  <c r="O22" i="10"/>
  <c r="N22" i="10"/>
  <c r="M22" i="10"/>
  <c r="K22" i="10"/>
  <c r="I22" i="10"/>
  <c r="G22" i="10"/>
  <c r="U21" i="10"/>
  <c r="T21" i="10"/>
  <c r="N21" i="10"/>
  <c r="O21" i="10" s="1"/>
  <c r="M21" i="10"/>
  <c r="K21" i="10"/>
  <c r="I21" i="10"/>
  <c r="G21" i="10"/>
  <c r="U20" i="10"/>
  <c r="T20" i="10"/>
  <c r="O20" i="10"/>
  <c r="N20" i="10"/>
  <c r="M20" i="10"/>
  <c r="K20" i="10"/>
  <c r="I20" i="10"/>
  <c r="G20" i="10"/>
  <c r="T19" i="10"/>
  <c r="S19" i="10"/>
  <c r="R19" i="10"/>
  <c r="Q19" i="10"/>
  <c r="P19" i="10"/>
  <c r="L19" i="10"/>
  <c r="J19" i="10"/>
  <c r="H19" i="10"/>
  <c r="F19" i="10"/>
  <c r="E19" i="10"/>
  <c r="D19" i="10"/>
  <c r="I19" i="10" s="1"/>
  <c r="U18" i="10"/>
  <c r="T18" i="10"/>
  <c r="N18" i="10"/>
  <c r="O18" i="10" s="1"/>
  <c r="M18" i="10"/>
  <c r="K18" i="10"/>
  <c r="I18" i="10"/>
  <c r="G18" i="10"/>
  <c r="U17" i="10"/>
  <c r="T17" i="10"/>
  <c r="N17" i="10"/>
  <c r="O17" i="10" s="1"/>
  <c r="M17" i="10"/>
  <c r="K17" i="10"/>
  <c r="I17" i="10"/>
  <c r="G17" i="10"/>
  <c r="U16" i="10"/>
  <c r="T16" i="10"/>
  <c r="N16" i="10"/>
  <c r="O16" i="10" s="1"/>
  <c r="M16" i="10"/>
  <c r="K16" i="10"/>
  <c r="I16" i="10"/>
  <c r="G16" i="10"/>
  <c r="U15" i="10"/>
  <c r="T15" i="10"/>
  <c r="N15" i="10"/>
  <c r="O15" i="10" s="1"/>
  <c r="M15" i="10"/>
  <c r="K15" i="10"/>
  <c r="I15" i="10"/>
  <c r="G15" i="10"/>
  <c r="U14" i="10"/>
  <c r="T14" i="10"/>
  <c r="N14" i="10"/>
  <c r="O14" i="10" s="1"/>
  <c r="M14" i="10"/>
  <c r="K14" i="10"/>
  <c r="I14" i="10"/>
  <c r="G14" i="10"/>
  <c r="U13" i="10"/>
  <c r="T13" i="10"/>
  <c r="N13" i="10"/>
  <c r="O13" i="10" s="1"/>
  <c r="M13" i="10"/>
  <c r="K13" i="10"/>
  <c r="I13" i="10"/>
  <c r="G13" i="10"/>
  <c r="U12" i="10"/>
  <c r="T12" i="10"/>
  <c r="N12" i="10"/>
  <c r="O12" i="10" s="1"/>
  <c r="M12" i="10"/>
  <c r="K12" i="10"/>
  <c r="I12" i="10"/>
  <c r="G12" i="10"/>
  <c r="U11" i="10"/>
  <c r="T11" i="10"/>
  <c r="N11" i="10"/>
  <c r="O11" i="10" s="1"/>
  <c r="M11" i="10"/>
  <c r="K11" i="10"/>
  <c r="I11" i="10"/>
  <c r="G11" i="10"/>
  <c r="S10" i="10"/>
  <c r="R10" i="10"/>
  <c r="T10" i="10" s="1"/>
  <c r="Q10" i="10"/>
  <c r="P10" i="10"/>
  <c r="U10" i="10" s="1"/>
  <c r="L10" i="10"/>
  <c r="J10" i="10"/>
  <c r="H10" i="10"/>
  <c r="F10" i="10"/>
  <c r="N10" i="10" s="1"/>
  <c r="O10" i="10" s="1"/>
  <c r="E10" i="10"/>
  <c r="M10" i="10" s="1"/>
  <c r="D10" i="10"/>
  <c r="I10" i="10" s="1"/>
  <c r="U9" i="10"/>
  <c r="T9" i="10"/>
  <c r="N9" i="10"/>
  <c r="O9" i="10" s="1"/>
  <c r="M9" i="10"/>
  <c r="K9" i="10"/>
  <c r="I9" i="10"/>
  <c r="G9" i="10"/>
  <c r="U8" i="10"/>
  <c r="T8" i="10"/>
  <c r="O8" i="10"/>
  <c r="N8" i="10"/>
  <c r="M8" i="10"/>
  <c r="K8" i="10"/>
  <c r="I8" i="10"/>
  <c r="G8" i="10"/>
  <c r="S339" i="9"/>
  <c r="R339" i="9"/>
  <c r="Q339" i="9"/>
  <c r="P339" i="9"/>
  <c r="U339" i="9" s="1"/>
  <c r="L339" i="9"/>
  <c r="J339" i="9"/>
  <c r="K339" i="9" s="1"/>
  <c r="I339" i="9"/>
  <c r="H339" i="9"/>
  <c r="F339" i="9"/>
  <c r="E339" i="9"/>
  <c r="D339" i="9"/>
  <c r="G339" i="9" s="1"/>
  <c r="S338" i="9"/>
  <c r="R338" i="9"/>
  <c r="Q338" i="9"/>
  <c r="P338" i="9"/>
  <c r="L338" i="9"/>
  <c r="K338" i="9"/>
  <c r="J338" i="9"/>
  <c r="H338" i="9"/>
  <c r="F338" i="9"/>
  <c r="E338" i="9"/>
  <c r="D338" i="9"/>
  <c r="U337" i="9"/>
  <c r="S337" i="9"/>
  <c r="R337" i="9"/>
  <c r="T337" i="9" s="1"/>
  <c r="Q337" i="9"/>
  <c r="P337" i="9"/>
  <c r="M337" i="9"/>
  <c r="L337" i="9"/>
  <c r="J337" i="9"/>
  <c r="H337" i="9"/>
  <c r="F337" i="9"/>
  <c r="N337" i="9" s="1"/>
  <c r="E337" i="9"/>
  <c r="D337" i="9"/>
  <c r="U336" i="9"/>
  <c r="T336" i="9"/>
  <c r="N336" i="9"/>
  <c r="O336" i="9" s="1"/>
  <c r="M336" i="9"/>
  <c r="K336" i="9"/>
  <c r="I336" i="9"/>
  <c r="G336" i="9"/>
  <c r="U335" i="9"/>
  <c r="T335" i="9"/>
  <c r="N335" i="9"/>
  <c r="O335" i="9" s="1"/>
  <c r="M335" i="9"/>
  <c r="K335" i="9"/>
  <c r="I335" i="9"/>
  <c r="G335" i="9"/>
  <c r="U334" i="9"/>
  <c r="T334" i="9"/>
  <c r="N334" i="9"/>
  <c r="O334" i="9" s="1"/>
  <c r="M334" i="9"/>
  <c r="K334" i="9"/>
  <c r="I334" i="9"/>
  <c r="G334" i="9"/>
  <c r="U333" i="9"/>
  <c r="T333" i="9"/>
  <c r="N333" i="9"/>
  <c r="O333" i="9" s="1"/>
  <c r="M333" i="9"/>
  <c r="K333" i="9"/>
  <c r="I333" i="9"/>
  <c r="G333" i="9"/>
  <c r="S332" i="9"/>
  <c r="R332" i="9"/>
  <c r="T332" i="9" s="1"/>
  <c r="Q332" i="9"/>
  <c r="P332" i="9"/>
  <c r="U332" i="9" s="1"/>
  <c r="L332" i="9"/>
  <c r="J332" i="9"/>
  <c r="K332" i="9" s="1"/>
  <c r="H332" i="9"/>
  <c r="G332" i="9"/>
  <c r="F332" i="9"/>
  <c r="E332" i="9"/>
  <c r="M332" i="9" s="1"/>
  <c r="D332" i="9"/>
  <c r="U331" i="9"/>
  <c r="T331" i="9"/>
  <c r="N331" i="9"/>
  <c r="O331" i="9" s="1"/>
  <c r="M331" i="9"/>
  <c r="K331" i="9"/>
  <c r="I331" i="9"/>
  <c r="G331" i="9"/>
  <c r="U330" i="9"/>
  <c r="T330" i="9"/>
  <c r="N330" i="9"/>
  <c r="O330" i="9" s="1"/>
  <c r="M330" i="9"/>
  <c r="K330" i="9"/>
  <c r="I330" i="9"/>
  <c r="G330" i="9"/>
  <c r="U329" i="9"/>
  <c r="T329" i="9"/>
  <c r="N329" i="9"/>
  <c r="O329" i="9" s="1"/>
  <c r="M329" i="9"/>
  <c r="K329" i="9"/>
  <c r="I329" i="9"/>
  <c r="G329" i="9"/>
  <c r="U328" i="9"/>
  <c r="T328" i="9"/>
  <c r="N328" i="9"/>
  <c r="O328" i="9" s="1"/>
  <c r="M328" i="9"/>
  <c r="K328" i="9"/>
  <c r="I328" i="9"/>
  <c r="G328" i="9"/>
  <c r="U327" i="9"/>
  <c r="T327" i="9"/>
  <c r="N327" i="9"/>
  <c r="O327" i="9" s="1"/>
  <c r="M327" i="9"/>
  <c r="K327" i="9"/>
  <c r="I327" i="9"/>
  <c r="G327" i="9"/>
  <c r="U326" i="9"/>
  <c r="T326" i="9"/>
  <c r="N326" i="9"/>
  <c r="O326" i="9" s="1"/>
  <c r="M326" i="9"/>
  <c r="K326" i="9"/>
  <c r="I326" i="9"/>
  <c r="G326" i="9"/>
  <c r="U325" i="9"/>
  <c r="T325" i="9"/>
  <c r="N325" i="9"/>
  <c r="O325" i="9" s="1"/>
  <c r="M325" i="9"/>
  <c r="K325" i="9"/>
  <c r="I325" i="9"/>
  <c r="G325" i="9"/>
  <c r="U324" i="9"/>
  <c r="T324" i="9"/>
  <c r="N324" i="9"/>
  <c r="O324" i="9" s="1"/>
  <c r="M324" i="9"/>
  <c r="K324" i="9"/>
  <c r="I324" i="9"/>
  <c r="G324" i="9"/>
  <c r="S323" i="9"/>
  <c r="R323" i="9"/>
  <c r="T323" i="9" s="1"/>
  <c r="Q323" i="9"/>
  <c r="P323" i="9"/>
  <c r="L323" i="9"/>
  <c r="J323" i="9"/>
  <c r="K323" i="9" s="1"/>
  <c r="I323" i="9"/>
  <c r="H323" i="9"/>
  <c r="F323" i="9"/>
  <c r="E323" i="9"/>
  <c r="D323" i="9"/>
  <c r="G323" i="9" s="1"/>
  <c r="U322" i="9"/>
  <c r="T322" i="9"/>
  <c r="N322" i="9"/>
  <c r="O322" i="9" s="1"/>
  <c r="M322" i="9"/>
  <c r="K322" i="9"/>
  <c r="I322" i="9"/>
  <c r="G322" i="9"/>
  <c r="U321" i="9"/>
  <c r="T321" i="9"/>
  <c r="O321" i="9"/>
  <c r="N321" i="9"/>
  <c r="M321" i="9"/>
  <c r="K321" i="9"/>
  <c r="I321" i="9"/>
  <c r="G321" i="9"/>
  <c r="U320" i="9"/>
  <c r="T320" i="9"/>
  <c r="O320" i="9"/>
  <c r="N320" i="9"/>
  <c r="M320" i="9"/>
  <c r="K320" i="9"/>
  <c r="I320" i="9"/>
  <c r="G320" i="9"/>
  <c r="U319" i="9"/>
  <c r="T319" i="9"/>
  <c r="O319" i="9"/>
  <c r="N319" i="9"/>
  <c r="M319" i="9"/>
  <c r="K319" i="9"/>
  <c r="I319" i="9"/>
  <c r="G319" i="9"/>
  <c r="U318" i="9"/>
  <c r="T318" i="9"/>
  <c r="O318" i="9"/>
  <c r="N318" i="9"/>
  <c r="M318" i="9"/>
  <c r="K318" i="9"/>
  <c r="I318" i="9"/>
  <c r="G318" i="9"/>
  <c r="S317" i="9"/>
  <c r="T317" i="9" s="1"/>
  <c r="R317" i="9"/>
  <c r="Q317" i="9"/>
  <c r="P317" i="9"/>
  <c r="L317" i="9"/>
  <c r="J317" i="9"/>
  <c r="K317" i="9" s="1"/>
  <c r="H317" i="9"/>
  <c r="F317" i="9"/>
  <c r="E317" i="9"/>
  <c r="D317" i="9"/>
  <c r="U316" i="9"/>
  <c r="T316" i="9"/>
  <c r="N316" i="9"/>
  <c r="O316" i="9" s="1"/>
  <c r="M316" i="9"/>
  <c r="K316" i="9"/>
  <c r="I316" i="9"/>
  <c r="G316" i="9"/>
  <c r="U315" i="9"/>
  <c r="T315" i="9"/>
  <c r="N315" i="9"/>
  <c r="O315" i="9" s="1"/>
  <c r="M315" i="9"/>
  <c r="K315" i="9"/>
  <c r="I315" i="9"/>
  <c r="G315" i="9"/>
  <c r="U314" i="9"/>
  <c r="T314" i="9"/>
  <c r="N314" i="9"/>
  <c r="O314" i="9" s="1"/>
  <c r="M314" i="9"/>
  <c r="K314" i="9"/>
  <c r="I314" i="9"/>
  <c r="G314" i="9"/>
  <c r="U313" i="9"/>
  <c r="T313" i="9"/>
  <c r="N313" i="9"/>
  <c r="O313" i="9" s="1"/>
  <c r="M313" i="9"/>
  <c r="K313" i="9"/>
  <c r="I313" i="9"/>
  <c r="G313" i="9"/>
  <c r="U312" i="9"/>
  <c r="T312" i="9"/>
  <c r="N312" i="9"/>
  <c r="O312" i="9" s="1"/>
  <c r="M312" i="9"/>
  <c r="K312" i="9"/>
  <c r="I312" i="9"/>
  <c r="G312" i="9"/>
  <c r="U311" i="9"/>
  <c r="T311" i="9"/>
  <c r="N311" i="9"/>
  <c r="O311" i="9" s="1"/>
  <c r="M311" i="9"/>
  <c r="K311" i="9"/>
  <c r="I311" i="9"/>
  <c r="G311" i="9"/>
  <c r="S310" i="9"/>
  <c r="R310" i="9"/>
  <c r="Q310" i="9"/>
  <c r="P310" i="9"/>
  <c r="U310" i="9" s="1"/>
  <c r="L310" i="9"/>
  <c r="J310" i="9"/>
  <c r="H310" i="9"/>
  <c r="F310" i="9"/>
  <c r="E310" i="9"/>
  <c r="D310" i="9"/>
  <c r="I310" i="9" s="1"/>
  <c r="U309" i="9"/>
  <c r="T309" i="9"/>
  <c r="N309" i="9"/>
  <c r="O309" i="9" s="1"/>
  <c r="M309" i="9"/>
  <c r="K309" i="9"/>
  <c r="I309" i="9"/>
  <c r="G309" i="9"/>
  <c r="U308" i="9"/>
  <c r="T308" i="9"/>
  <c r="N308" i="9"/>
  <c r="O308" i="9" s="1"/>
  <c r="M308" i="9"/>
  <c r="K308" i="9"/>
  <c r="I308" i="9"/>
  <c r="G308" i="9"/>
  <c r="U307" i="9"/>
  <c r="T307" i="9"/>
  <c r="N307" i="9"/>
  <c r="O307" i="9" s="1"/>
  <c r="M307" i="9"/>
  <c r="K307" i="9"/>
  <c r="I307" i="9"/>
  <c r="G307" i="9"/>
  <c r="U306" i="9"/>
  <c r="T306" i="9"/>
  <c r="N306" i="9"/>
  <c r="O306" i="9" s="1"/>
  <c r="M306" i="9"/>
  <c r="K306" i="9"/>
  <c r="I306" i="9"/>
  <c r="G306" i="9"/>
  <c r="U305" i="9"/>
  <c r="T305" i="9"/>
  <c r="N305" i="9"/>
  <c r="O305" i="9" s="1"/>
  <c r="M305" i="9"/>
  <c r="K305" i="9"/>
  <c r="I305" i="9"/>
  <c r="G305" i="9"/>
  <c r="U304" i="9"/>
  <c r="T304" i="9"/>
  <c r="N304" i="9"/>
  <c r="O304" i="9" s="1"/>
  <c r="M304" i="9"/>
  <c r="K304" i="9"/>
  <c r="I304" i="9"/>
  <c r="G304" i="9"/>
  <c r="S303" i="9"/>
  <c r="R303" i="9"/>
  <c r="T303" i="9" s="1"/>
  <c r="Q303" i="9"/>
  <c r="P303" i="9"/>
  <c r="U303" i="9" s="1"/>
  <c r="L303" i="9"/>
  <c r="J303" i="9"/>
  <c r="H303" i="9"/>
  <c r="F303" i="9"/>
  <c r="E303" i="9"/>
  <c r="D303" i="9"/>
  <c r="I303" i="9" s="1"/>
  <c r="U302" i="9"/>
  <c r="T302" i="9"/>
  <c r="N302" i="9"/>
  <c r="O302" i="9" s="1"/>
  <c r="M302" i="9"/>
  <c r="K302" i="9"/>
  <c r="I302" i="9"/>
  <c r="G302" i="9"/>
  <c r="S299" i="9"/>
  <c r="R299" i="9"/>
  <c r="T299" i="9" s="1"/>
  <c r="Q299" i="9"/>
  <c r="P299" i="9"/>
  <c r="L299" i="9"/>
  <c r="J299" i="9"/>
  <c r="K299" i="9" s="1"/>
  <c r="H299" i="9"/>
  <c r="I299" i="9" s="1"/>
  <c r="F299" i="9"/>
  <c r="E299" i="9"/>
  <c r="D299" i="9"/>
  <c r="S298" i="9"/>
  <c r="R298" i="9"/>
  <c r="Q298" i="9"/>
  <c r="P298" i="9"/>
  <c r="U298" i="9" s="1"/>
  <c r="L298" i="9"/>
  <c r="J298" i="9"/>
  <c r="H298" i="9"/>
  <c r="F298" i="9"/>
  <c r="E298" i="9"/>
  <c r="K298" i="9" s="1"/>
  <c r="D298" i="9"/>
  <c r="I298" i="9" s="1"/>
  <c r="U297" i="9"/>
  <c r="T297" i="9"/>
  <c r="N297" i="9"/>
  <c r="O297" i="9" s="1"/>
  <c r="M297" i="9"/>
  <c r="K297" i="9"/>
  <c r="I297" i="9"/>
  <c r="G297" i="9"/>
  <c r="U296" i="9"/>
  <c r="T296" i="9"/>
  <c r="N296" i="9"/>
  <c r="O296" i="9" s="1"/>
  <c r="M296" i="9"/>
  <c r="K296" i="9"/>
  <c r="I296" i="9"/>
  <c r="G296" i="9"/>
  <c r="U295" i="9"/>
  <c r="T295" i="9"/>
  <c r="N295" i="9"/>
  <c r="O295" i="9" s="1"/>
  <c r="M295" i="9"/>
  <c r="K295" i="9"/>
  <c r="I295" i="9"/>
  <c r="G295" i="9"/>
  <c r="U294" i="9"/>
  <c r="T294" i="9"/>
  <c r="N294" i="9"/>
  <c r="O294" i="9" s="1"/>
  <c r="M294" i="9"/>
  <c r="K294" i="9"/>
  <c r="I294" i="9"/>
  <c r="G294" i="9"/>
  <c r="U293" i="9"/>
  <c r="T293" i="9"/>
  <c r="N293" i="9"/>
  <c r="O293" i="9" s="1"/>
  <c r="M293" i="9"/>
  <c r="K293" i="9"/>
  <c r="I293" i="9"/>
  <c r="G293" i="9"/>
  <c r="S292" i="9"/>
  <c r="R292" i="9"/>
  <c r="Q292" i="9"/>
  <c r="P292" i="9"/>
  <c r="U292" i="9" s="1"/>
  <c r="L292" i="9"/>
  <c r="J292" i="9"/>
  <c r="H292" i="9"/>
  <c r="F292" i="9"/>
  <c r="E292" i="9"/>
  <c r="M292" i="9" s="1"/>
  <c r="D292" i="9"/>
  <c r="I292" i="9" s="1"/>
  <c r="U291" i="9"/>
  <c r="T291" i="9"/>
  <c r="N291" i="9"/>
  <c r="O291" i="9" s="1"/>
  <c r="M291" i="9"/>
  <c r="K291" i="9"/>
  <c r="I291" i="9"/>
  <c r="G291" i="9"/>
  <c r="U290" i="9"/>
  <c r="T290" i="9"/>
  <c r="N290" i="9"/>
  <c r="O290" i="9" s="1"/>
  <c r="M290" i="9"/>
  <c r="K290" i="9"/>
  <c r="I290" i="9"/>
  <c r="G290" i="9"/>
  <c r="U289" i="9"/>
  <c r="T289" i="9"/>
  <c r="N289" i="9"/>
  <c r="O289" i="9" s="1"/>
  <c r="M289" i="9"/>
  <c r="K289" i="9"/>
  <c r="I289" i="9"/>
  <c r="G289" i="9"/>
  <c r="U288" i="9"/>
  <c r="T288" i="9"/>
  <c r="N288" i="9"/>
  <c r="O288" i="9" s="1"/>
  <c r="M288" i="9"/>
  <c r="K288" i="9"/>
  <c r="I288" i="9"/>
  <c r="G288" i="9"/>
  <c r="U287" i="9"/>
  <c r="T287" i="9"/>
  <c r="N287" i="9"/>
  <c r="O287" i="9" s="1"/>
  <c r="M287" i="9"/>
  <c r="K287" i="9"/>
  <c r="I287" i="9"/>
  <c r="G287" i="9"/>
  <c r="U286" i="9"/>
  <c r="T286" i="9"/>
  <c r="N286" i="9"/>
  <c r="O286" i="9" s="1"/>
  <c r="M286" i="9"/>
  <c r="K286" i="9"/>
  <c r="I286" i="9"/>
  <c r="G286" i="9"/>
  <c r="S285" i="9"/>
  <c r="R285" i="9"/>
  <c r="Q285" i="9"/>
  <c r="P285" i="9"/>
  <c r="U285" i="9" s="1"/>
  <c r="L285" i="9"/>
  <c r="J285" i="9"/>
  <c r="H285" i="9"/>
  <c r="F285" i="9"/>
  <c r="E285" i="9"/>
  <c r="D285" i="9"/>
  <c r="U284" i="9"/>
  <c r="T284" i="9"/>
  <c r="N284" i="9"/>
  <c r="O284" i="9" s="1"/>
  <c r="M284" i="9"/>
  <c r="K284" i="9"/>
  <c r="I284" i="9"/>
  <c r="G284" i="9"/>
  <c r="U283" i="9"/>
  <c r="T283" i="9"/>
  <c r="O283" i="9"/>
  <c r="N283" i="9"/>
  <c r="M283" i="9"/>
  <c r="K283" i="9"/>
  <c r="I283" i="9"/>
  <c r="G283" i="9"/>
  <c r="U282" i="9"/>
  <c r="T282" i="9"/>
  <c r="O282" i="9"/>
  <c r="N282" i="9"/>
  <c r="M282" i="9"/>
  <c r="K282" i="9"/>
  <c r="I282" i="9"/>
  <c r="G282" i="9"/>
  <c r="U281" i="9"/>
  <c r="T281" i="9"/>
  <c r="N281" i="9"/>
  <c r="O281" i="9" s="1"/>
  <c r="M281" i="9"/>
  <c r="K281" i="9"/>
  <c r="I281" i="9"/>
  <c r="G281" i="9"/>
  <c r="U280" i="9"/>
  <c r="T280" i="9"/>
  <c r="O280" i="9"/>
  <c r="N280" i="9"/>
  <c r="M280" i="9"/>
  <c r="K280" i="9"/>
  <c r="I280" i="9"/>
  <c r="G280" i="9"/>
  <c r="U279" i="9"/>
  <c r="T279" i="9"/>
  <c r="N279" i="9"/>
  <c r="O279" i="9" s="1"/>
  <c r="M279" i="9"/>
  <c r="K279" i="9"/>
  <c r="I279" i="9"/>
  <c r="G279" i="9"/>
  <c r="U278" i="9"/>
  <c r="T278" i="9"/>
  <c r="N278" i="9"/>
  <c r="O278" i="9" s="1"/>
  <c r="M278" i="9"/>
  <c r="K278" i="9"/>
  <c r="I278" i="9"/>
  <c r="G278" i="9"/>
  <c r="U277" i="9"/>
  <c r="T277" i="9"/>
  <c r="O277" i="9"/>
  <c r="N277" i="9"/>
  <c r="M277" i="9"/>
  <c r="K277" i="9"/>
  <c r="I277" i="9"/>
  <c r="G277" i="9"/>
  <c r="U276" i="9"/>
  <c r="T276" i="9"/>
  <c r="N276" i="9"/>
  <c r="O276" i="9" s="1"/>
  <c r="M276" i="9"/>
  <c r="K276" i="9"/>
  <c r="I276" i="9"/>
  <c r="G276" i="9"/>
  <c r="S275" i="9"/>
  <c r="R275" i="9"/>
  <c r="Q275" i="9"/>
  <c r="P275" i="9"/>
  <c r="U275" i="9" s="1"/>
  <c r="L275" i="9"/>
  <c r="J275" i="9"/>
  <c r="K275" i="9" s="1"/>
  <c r="H275" i="9"/>
  <c r="F275" i="9"/>
  <c r="E275" i="9"/>
  <c r="M275" i="9" s="1"/>
  <c r="D275" i="9"/>
  <c r="U274" i="9"/>
  <c r="T274" i="9"/>
  <c r="O274" i="9"/>
  <c r="N274" i="9"/>
  <c r="M274" i="9"/>
  <c r="K274" i="9"/>
  <c r="I274" i="9"/>
  <c r="G274" i="9"/>
  <c r="U273" i="9"/>
  <c r="T273" i="9"/>
  <c r="O273" i="9"/>
  <c r="N273" i="9"/>
  <c r="M273" i="9"/>
  <c r="K273" i="9"/>
  <c r="I273" i="9"/>
  <c r="G273" i="9"/>
  <c r="U272" i="9"/>
  <c r="T272" i="9"/>
  <c r="O272" i="9"/>
  <c r="N272" i="9"/>
  <c r="M272" i="9"/>
  <c r="K272" i="9"/>
  <c r="I272" i="9"/>
  <c r="G272" i="9"/>
  <c r="U271" i="9"/>
  <c r="T271" i="9"/>
  <c r="N271" i="9"/>
  <c r="O271" i="9" s="1"/>
  <c r="M271" i="9"/>
  <c r="K271" i="9"/>
  <c r="I271" i="9"/>
  <c r="G271" i="9"/>
  <c r="U270" i="9"/>
  <c r="T270" i="9"/>
  <c r="O270" i="9"/>
  <c r="N270" i="9"/>
  <c r="M270" i="9"/>
  <c r="K270" i="9"/>
  <c r="I270" i="9"/>
  <c r="G270" i="9"/>
  <c r="U269" i="9"/>
  <c r="T269" i="9"/>
  <c r="N269" i="9"/>
  <c r="O269" i="9" s="1"/>
  <c r="M269" i="9"/>
  <c r="K269" i="9"/>
  <c r="I269" i="9"/>
  <c r="G269" i="9"/>
  <c r="U268" i="9"/>
  <c r="T268" i="9"/>
  <c r="O268" i="9"/>
  <c r="N268" i="9"/>
  <c r="M268" i="9"/>
  <c r="K268" i="9"/>
  <c r="I268" i="9"/>
  <c r="G268" i="9"/>
  <c r="S267" i="9"/>
  <c r="T267" i="9" s="1"/>
  <c r="R267" i="9"/>
  <c r="Q267" i="9"/>
  <c r="P267" i="9"/>
  <c r="L267" i="9"/>
  <c r="J267" i="9"/>
  <c r="H267" i="9"/>
  <c r="F267" i="9"/>
  <c r="E267" i="9"/>
  <c r="D267" i="9"/>
  <c r="I267" i="9" s="1"/>
  <c r="U266" i="9"/>
  <c r="T266" i="9"/>
  <c r="N266" i="9"/>
  <c r="O266" i="9" s="1"/>
  <c r="M266" i="9"/>
  <c r="K266" i="9"/>
  <c r="I266" i="9"/>
  <c r="G266" i="9"/>
  <c r="U265" i="9"/>
  <c r="T265" i="9"/>
  <c r="N265" i="9"/>
  <c r="O265" i="9" s="1"/>
  <c r="M265" i="9"/>
  <c r="K265" i="9"/>
  <c r="I265" i="9"/>
  <c r="G265" i="9"/>
  <c r="U264" i="9"/>
  <c r="T264" i="9"/>
  <c r="N264" i="9"/>
  <c r="O264" i="9" s="1"/>
  <c r="M264" i="9"/>
  <c r="K264" i="9"/>
  <c r="I264" i="9"/>
  <c r="G264" i="9"/>
  <c r="U263" i="9"/>
  <c r="T263" i="9"/>
  <c r="N263" i="9"/>
  <c r="O263" i="9" s="1"/>
  <c r="M263" i="9"/>
  <c r="K263" i="9"/>
  <c r="I263" i="9"/>
  <c r="G263" i="9"/>
  <c r="U260" i="9"/>
  <c r="S260" i="9"/>
  <c r="R260" i="9"/>
  <c r="T260" i="9" s="1"/>
  <c r="Q260" i="9"/>
  <c r="P260" i="9"/>
  <c r="L260" i="9"/>
  <c r="J260" i="9"/>
  <c r="H260" i="9"/>
  <c r="F260" i="9"/>
  <c r="E260" i="9"/>
  <c r="M260" i="9" s="1"/>
  <c r="D260" i="9"/>
  <c r="S259" i="9"/>
  <c r="R259" i="9"/>
  <c r="T259" i="9" s="1"/>
  <c r="Q259" i="9"/>
  <c r="P259" i="9"/>
  <c r="L259" i="9"/>
  <c r="J259" i="9"/>
  <c r="H259" i="9"/>
  <c r="F259" i="9"/>
  <c r="E259" i="9"/>
  <c r="D259" i="9"/>
  <c r="U258" i="9"/>
  <c r="T258" i="9"/>
  <c r="N258" i="9"/>
  <c r="O258" i="9" s="1"/>
  <c r="M258" i="9"/>
  <c r="K258" i="9"/>
  <c r="I258" i="9"/>
  <c r="G258" i="9"/>
  <c r="U257" i="9"/>
  <c r="T257" i="9"/>
  <c r="N257" i="9"/>
  <c r="O257" i="9" s="1"/>
  <c r="M257" i="9"/>
  <c r="K257" i="9"/>
  <c r="I257" i="9"/>
  <c r="G257" i="9"/>
  <c r="U256" i="9"/>
  <c r="T256" i="9"/>
  <c r="N256" i="9"/>
  <c r="O256" i="9" s="1"/>
  <c r="M256" i="9"/>
  <c r="K256" i="9"/>
  <c r="I256" i="9"/>
  <c r="G256" i="9"/>
  <c r="U255" i="9"/>
  <c r="T255" i="9"/>
  <c r="N255" i="9"/>
  <c r="O255" i="9" s="1"/>
  <c r="M255" i="9"/>
  <c r="K255" i="9"/>
  <c r="I255" i="9"/>
  <c r="G255" i="9"/>
  <c r="S254" i="9"/>
  <c r="R254" i="9"/>
  <c r="Q254" i="9"/>
  <c r="P254" i="9"/>
  <c r="L254" i="9"/>
  <c r="J254" i="9"/>
  <c r="H254" i="9"/>
  <c r="F254" i="9"/>
  <c r="E254" i="9"/>
  <c r="M254" i="9" s="1"/>
  <c r="D254" i="9"/>
  <c r="G254" i="9" s="1"/>
  <c r="U253" i="9"/>
  <c r="T253" i="9"/>
  <c r="O253" i="9"/>
  <c r="N253" i="9"/>
  <c r="M253" i="9"/>
  <c r="K253" i="9"/>
  <c r="I253" i="9"/>
  <c r="G253" i="9"/>
  <c r="U252" i="9"/>
  <c r="T252" i="9"/>
  <c r="N252" i="9"/>
  <c r="O252" i="9" s="1"/>
  <c r="M252" i="9"/>
  <c r="K252" i="9"/>
  <c r="I252" i="9"/>
  <c r="G252" i="9"/>
  <c r="U251" i="9"/>
  <c r="T251" i="9"/>
  <c r="O251" i="9"/>
  <c r="N251" i="9"/>
  <c r="M251" i="9"/>
  <c r="K251" i="9"/>
  <c r="I251" i="9"/>
  <c r="G251" i="9"/>
  <c r="U250" i="9"/>
  <c r="T250" i="9"/>
  <c r="N250" i="9"/>
  <c r="O250" i="9" s="1"/>
  <c r="M250" i="9"/>
  <c r="K250" i="9"/>
  <c r="I250" i="9"/>
  <c r="G250" i="9"/>
  <c r="U249" i="9"/>
  <c r="T249" i="9"/>
  <c r="N249" i="9"/>
  <c r="O249" i="9" s="1"/>
  <c r="M249" i="9"/>
  <c r="K249" i="9"/>
  <c r="I249" i="9"/>
  <c r="G249" i="9"/>
  <c r="U248" i="9"/>
  <c r="T248" i="9"/>
  <c r="O248" i="9"/>
  <c r="N248" i="9"/>
  <c r="M248" i="9"/>
  <c r="K248" i="9"/>
  <c r="I248" i="9"/>
  <c r="G248" i="9"/>
  <c r="S247" i="9"/>
  <c r="T247" i="9" s="1"/>
  <c r="R247" i="9"/>
  <c r="Q247" i="9"/>
  <c r="P247" i="9"/>
  <c r="L247" i="9"/>
  <c r="J247" i="9"/>
  <c r="H247" i="9"/>
  <c r="F247" i="9"/>
  <c r="E247" i="9"/>
  <c r="K247" i="9" s="1"/>
  <c r="D247" i="9"/>
  <c r="U246" i="9"/>
  <c r="T246" i="9"/>
  <c r="N246" i="9"/>
  <c r="O246" i="9" s="1"/>
  <c r="M246" i="9"/>
  <c r="K246" i="9"/>
  <c r="I246" i="9"/>
  <c r="G246" i="9"/>
  <c r="U245" i="9"/>
  <c r="T245" i="9"/>
  <c r="N245" i="9"/>
  <c r="O245" i="9" s="1"/>
  <c r="M245" i="9"/>
  <c r="K245" i="9"/>
  <c r="I245" i="9"/>
  <c r="G245" i="9"/>
  <c r="U244" i="9"/>
  <c r="T244" i="9"/>
  <c r="N244" i="9"/>
  <c r="O244" i="9" s="1"/>
  <c r="M244" i="9"/>
  <c r="K244" i="9"/>
  <c r="I244" i="9"/>
  <c r="G244" i="9"/>
  <c r="U243" i="9"/>
  <c r="T243" i="9"/>
  <c r="N243" i="9"/>
  <c r="O243" i="9" s="1"/>
  <c r="M243" i="9"/>
  <c r="K243" i="9"/>
  <c r="I243" i="9"/>
  <c r="G243" i="9"/>
  <c r="U242" i="9"/>
  <c r="T242" i="9"/>
  <c r="O242" i="9"/>
  <c r="N242" i="9"/>
  <c r="M242" i="9"/>
  <c r="K242" i="9"/>
  <c r="I242" i="9"/>
  <c r="G242" i="9"/>
  <c r="U241" i="9"/>
  <c r="T241" i="9"/>
  <c r="N241" i="9"/>
  <c r="O241" i="9" s="1"/>
  <c r="M241" i="9"/>
  <c r="K241" i="9"/>
  <c r="I241" i="9"/>
  <c r="G241" i="9"/>
  <c r="S240" i="9"/>
  <c r="R240" i="9"/>
  <c r="Q240" i="9"/>
  <c r="P240" i="9"/>
  <c r="L240" i="9"/>
  <c r="M240" i="9" s="1"/>
  <c r="J240" i="9"/>
  <c r="H240" i="9"/>
  <c r="F240" i="9"/>
  <c r="E240" i="9"/>
  <c r="D240" i="9"/>
  <c r="I240" i="9" s="1"/>
  <c r="U239" i="9"/>
  <c r="T239" i="9"/>
  <c r="N239" i="9"/>
  <c r="O239" i="9" s="1"/>
  <c r="M239" i="9"/>
  <c r="K239" i="9"/>
  <c r="I239" i="9"/>
  <c r="G239" i="9"/>
  <c r="U238" i="9"/>
  <c r="T238" i="9"/>
  <c r="N238" i="9"/>
  <c r="O238" i="9" s="1"/>
  <c r="M238" i="9"/>
  <c r="K238" i="9"/>
  <c r="I238" i="9"/>
  <c r="G238" i="9"/>
  <c r="U237" i="9"/>
  <c r="T237" i="9"/>
  <c r="N237" i="9"/>
  <c r="O237" i="9" s="1"/>
  <c r="M237" i="9"/>
  <c r="K237" i="9"/>
  <c r="I237" i="9"/>
  <c r="G237" i="9"/>
  <c r="U236" i="9"/>
  <c r="T236" i="9"/>
  <c r="N236" i="9"/>
  <c r="O236" i="9" s="1"/>
  <c r="M236" i="9"/>
  <c r="K236" i="9"/>
  <c r="I236" i="9"/>
  <c r="G236" i="9"/>
  <c r="U235" i="9"/>
  <c r="T235" i="9"/>
  <c r="N235" i="9"/>
  <c r="O235" i="9" s="1"/>
  <c r="M235" i="9"/>
  <c r="K235" i="9"/>
  <c r="I235" i="9"/>
  <c r="G235" i="9"/>
  <c r="U234" i="9"/>
  <c r="T234" i="9"/>
  <c r="N234" i="9"/>
  <c r="O234" i="9" s="1"/>
  <c r="M234" i="9"/>
  <c r="K234" i="9"/>
  <c r="I234" i="9"/>
  <c r="G234" i="9"/>
  <c r="T231" i="9"/>
  <c r="S231" i="9"/>
  <c r="R231" i="9"/>
  <c r="Q231" i="9"/>
  <c r="P231" i="9"/>
  <c r="U231" i="9" s="1"/>
  <c r="L231" i="9"/>
  <c r="J231" i="9"/>
  <c r="H231" i="9"/>
  <c r="F231" i="9"/>
  <c r="E231" i="9"/>
  <c r="D231" i="9"/>
  <c r="S230" i="9"/>
  <c r="R230" i="9"/>
  <c r="T230" i="9" s="1"/>
  <c r="Q230" i="9"/>
  <c r="P230" i="9"/>
  <c r="L230" i="9"/>
  <c r="J230" i="9"/>
  <c r="H230" i="9"/>
  <c r="I230" i="9" s="1"/>
  <c r="F230" i="9"/>
  <c r="E230" i="9"/>
  <c r="M230" i="9" s="1"/>
  <c r="D230" i="9"/>
  <c r="U229" i="9"/>
  <c r="T229" i="9"/>
  <c r="N229" i="9"/>
  <c r="O229" i="9" s="1"/>
  <c r="M229" i="9"/>
  <c r="K229" i="9"/>
  <c r="I229" i="9"/>
  <c r="G229" i="9"/>
  <c r="U228" i="9"/>
  <c r="T228" i="9"/>
  <c r="O228" i="9"/>
  <c r="N228" i="9"/>
  <c r="M228" i="9"/>
  <c r="K228" i="9"/>
  <c r="I228" i="9"/>
  <c r="G228" i="9"/>
  <c r="U227" i="9"/>
  <c r="T227" i="9"/>
  <c r="N227" i="9"/>
  <c r="O227" i="9" s="1"/>
  <c r="M227" i="9"/>
  <c r="K227" i="9"/>
  <c r="I227" i="9"/>
  <c r="G227" i="9"/>
  <c r="U226" i="9"/>
  <c r="T226" i="9"/>
  <c r="O226" i="9"/>
  <c r="N226" i="9"/>
  <c r="M226" i="9"/>
  <c r="K226" i="9"/>
  <c r="I226" i="9"/>
  <c r="G226" i="9"/>
  <c r="U225" i="9"/>
  <c r="T225" i="9"/>
  <c r="O225" i="9"/>
  <c r="N225" i="9"/>
  <c r="M225" i="9"/>
  <c r="K225" i="9"/>
  <c r="I225" i="9"/>
  <c r="G225" i="9"/>
  <c r="S224" i="9"/>
  <c r="R224" i="9"/>
  <c r="Q224" i="9"/>
  <c r="P224" i="9"/>
  <c r="L224" i="9"/>
  <c r="K224" i="9"/>
  <c r="J224" i="9"/>
  <c r="H224" i="9"/>
  <c r="F224" i="9"/>
  <c r="E224" i="9"/>
  <c r="D224" i="9"/>
  <c r="U223" i="9"/>
  <c r="T223" i="9"/>
  <c r="N223" i="9"/>
  <c r="O223" i="9" s="1"/>
  <c r="M223" i="9"/>
  <c r="K223" i="9"/>
  <c r="I223" i="9"/>
  <c r="G223" i="9"/>
  <c r="U222" i="9"/>
  <c r="T222" i="9"/>
  <c r="N222" i="9"/>
  <c r="O222" i="9" s="1"/>
  <c r="M222" i="9"/>
  <c r="K222" i="9"/>
  <c r="I222" i="9"/>
  <c r="G222" i="9"/>
  <c r="U221" i="9"/>
  <c r="T221" i="9"/>
  <c r="N221" i="9"/>
  <c r="O221" i="9" s="1"/>
  <c r="M221" i="9"/>
  <c r="K221" i="9"/>
  <c r="I221" i="9"/>
  <c r="G221" i="9"/>
  <c r="U220" i="9"/>
  <c r="T220" i="9"/>
  <c r="N220" i="9"/>
  <c r="O220" i="9" s="1"/>
  <c r="M220" i="9"/>
  <c r="K220" i="9"/>
  <c r="I220" i="9"/>
  <c r="G220" i="9"/>
  <c r="U219" i="9"/>
  <c r="T219" i="9"/>
  <c r="N219" i="9"/>
  <c r="O219" i="9" s="1"/>
  <c r="M219" i="9"/>
  <c r="K219" i="9"/>
  <c r="I219" i="9"/>
  <c r="G219" i="9"/>
  <c r="U218" i="9"/>
  <c r="T218" i="9"/>
  <c r="N218" i="9"/>
  <c r="O218" i="9" s="1"/>
  <c r="M218" i="9"/>
  <c r="K218" i="9"/>
  <c r="I218" i="9"/>
  <c r="G218" i="9"/>
  <c r="U217" i="9"/>
  <c r="T217" i="9"/>
  <c r="N217" i="9"/>
  <c r="O217" i="9" s="1"/>
  <c r="M217" i="9"/>
  <c r="K217" i="9"/>
  <c r="I217" i="9"/>
  <c r="G217" i="9"/>
  <c r="S216" i="9"/>
  <c r="R216" i="9"/>
  <c r="T216" i="9" s="1"/>
  <c r="Q216" i="9"/>
  <c r="P216" i="9"/>
  <c r="L216" i="9"/>
  <c r="J216" i="9"/>
  <c r="H216" i="9"/>
  <c r="I216" i="9" s="1"/>
  <c r="F216" i="9"/>
  <c r="G216" i="9" s="1"/>
  <c r="E216" i="9"/>
  <c r="M216" i="9" s="1"/>
  <c r="D216" i="9"/>
  <c r="U215" i="9"/>
  <c r="T215" i="9"/>
  <c r="N215" i="9"/>
  <c r="O215" i="9" s="1"/>
  <c r="M215" i="9"/>
  <c r="K215" i="9"/>
  <c r="I215" i="9"/>
  <c r="G215" i="9"/>
  <c r="U214" i="9"/>
  <c r="T214" i="9"/>
  <c r="N214" i="9"/>
  <c r="O214" i="9" s="1"/>
  <c r="M214" i="9"/>
  <c r="K214" i="9"/>
  <c r="I214" i="9"/>
  <c r="G214" i="9"/>
  <c r="U213" i="9"/>
  <c r="T213" i="9"/>
  <c r="N213" i="9"/>
  <c r="O213" i="9" s="1"/>
  <c r="M213" i="9"/>
  <c r="K213" i="9"/>
  <c r="I213" i="9"/>
  <c r="G213" i="9"/>
  <c r="U212" i="9"/>
  <c r="T212" i="9"/>
  <c r="N212" i="9"/>
  <c r="O212" i="9" s="1"/>
  <c r="M212" i="9"/>
  <c r="K212" i="9"/>
  <c r="I212" i="9"/>
  <c r="G212" i="9"/>
  <c r="U211" i="9"/>
  <c r="T211" i="9"/>
  <c r="N211" i="9"/>
  <c r="O211" i="9" s="1"/>
  <c r="M211" i="9"/>
  <c r="K211" i="9"/>
  <c r="I211" i="9"/>
  <c r="G211" i="9"/>
  <c r="U210" i="9"/>
  <c r="T210" i="9"/>
  <c r="N210" i="9"/>
  <c r="O210" i="9" s="1"/>
  <c r="M210" i="9"/>
  <c r="K210" i="9"/>
  <c r="I210" i="9"/>
  <c r="G210" i="9"/>
  <c r="U209" i="9"/>
  <c r="T209" i="9"/>
  <c r="N209" i="9"/>
  <c r="O209" i="9" s="1"/>
  <c r="M209" i="9"/>
  <c r="K209" i="9"/>
  <c r="I209" i="9"/>
  <c r="G209" i="9"/>
  <c r="U208" i="9"/>
  <c r="T208" i="9"/>
  <c r="N208" i="9"/>
  <c r="O208" i="9" s="1"/>
  <c r="M208" i="9"/>
  <c r="K208" i="9"/>
  <c r="I208" i="9"/>
  <c r="G208" i="9"/>
  <c r="S205" i="9"/>
  <c r="R205" i="9"/>
  <c r="T205" i="9" s="1"/>
  <c r="Q205" i="9"/>
  <c r="P205" i="9"/>
  <c r="L205" i="9"/>
  <c r="J205" i="9"/>
  <c r="H205" i="9"/>
  <c r="G205" i="9"/>
  <c r="F205" i="9"/>
  <c r="E205" i="9"/>
  <c r="M205" i="9" s="1"/>
  <c r="D205" i="9"/>
  <c r="S204" i="9"/>
  <c r="R204" i="9"/>
  <c r="Q204" i="9"/>
  <c r="P204" i="9"/>
  <c r="L204" i="9"/>
  <c r="J204" i="9"/>
  <c r="K204" i="9" s="1"/>
  <c r="H204" i="9"/>
  <c r="F204" i="9"/>
  <c r="E204" i="9"/>
  <c r="M204" i="9" s="1"/>
  <c r="D204" i="9"/>
  <c r="G204" i="9" s="1"/>
  <c r="U203" i="9"/>
  <c r="T203" i="9"/>
  <c r="N203" i="9"/>
  <c r="O203" i="9" s="1"/>
  <c r="M203" i="9"/>
  <c r="K203" i="9"/>
  <c r="I203" i="9"/>
  <c r="G203" i="9"/>
  <c r="U202" i="9"/>
  <c r="T202" i="9"/>
  <c r="N202" i="9"/>
  <c r="O202" i="9" s="1"/>
  <c r="M202" i="9"/>
  <c r="K202" i="9"/>
  <c r="I202" i="9"/>
  <c r="G202" i="9"/>
  <c r="U201" i="9"/>
  <c r="T201" i="9"/>
  <c r="O201" i="9"/>
  <c r="N201" i="9"/>
  <c r="M201" i="9"/>
  <c r="K201" i="9"/>
  <c r="I201" i="9"/>
  <c r="G201" i="9"/>
  <c r="U200" i="9"/>
  <c r="T200" i="9"/>
  <c r="N200" i="9"/>
  <c r="O200" i="9" s="1"/>
  <c r="M200" i="9"/>
  <c r="K200" i="9"/>
  <c r="I200" i="9"/>
  <c r="G200" i="9"/>
  <c r="U199" i="9"/>
  <c r="T199" i="9"/>
  <c r="O199" i="9"/>
  <c r="N199" i="9"/>
  <c r="M199" i="9"/>
  <c r="K199" i="9"/>
  <c r="I199" i="9"/>
  <c r="G199" i="9"/>
  <c r="S198" i="9"/>
  <c r="T198" i="9" s="1"/>
  <c r="R198" i="9"/>
  <c r="Q198" i="9"/>
  <c r="P198" i="9"/>
  <c r="L198" i="9"/>
  <c r="J198" i="9"/>
  <c r="H198" i="9"/>
  <c r="F198" i="9"/>
  <c r="E198" i="9"/>
  <c r="K198" i="9" s="1"/>
  <c r="D198" i="9"/>
  <c r="U197" i="9"/>
  <c r="T197" i="9"/>
  <c r="N197" i="9"/>
  <c r="O197" i="9" s="1"/>
  <c r="M197" i="9"/>
  <c r="K197" i="9"/>
  <c r="I197" i="9"/>
  <c r="G197" i="9"/>
  <c r="U196" i="9"/>
  <c r="T196" i="9"/>
  <c r="N196" i="9"/>
  <c r="O196" i="9" s="1"/>
  <c r="M196" i="9"/>
  <c r="K196" i="9"/>
  <c r="I196" i="9"/>
  <c r="G196" i="9"/>
  <c r="U195" i="9"/>
  <c r="T195" i="9"/>
  <c r="N195" i="9"/>
  <c r="O195" i="9" s="1"/>
  <c r="M195" i="9"/>
  <c r="K195" i="9"/>
  <c r="I195" i="9"/>
  <c r="G195" i="9"/>
  <c r="U194" i="9"/>
  <c r="T194" i="9"/>
  <c r="N194" i="9"/>
  <c r="O194" i="9" s="1"/>
  <c r="M194" i="9"/>
  <c r="K194" i="9"/>
  <c r="I194" i="9"/>
  <c r="G194" i="9"/>
  <c r="U193" i="9"/>
  <c r="T193" i="9"/>
  <c r="N193" i="9"/>
  <c r="O193" i="9" s="1"/>
  <c r="M193" i="9"/>
  <c r="K193" i="9"/>
  <c r="I193" i="9"/>
  <c r="G193" i="9"/>
  <c r="U192" i="9"/>
  <c r="T192" i="9"/>
  <c r="N192" i="9"/>
  <c r="O192" i="9" s="1"/>
  <c r="M192" i="9"/>
  <c r="K192" i="9"/>
  <c r="I192" i="9"/>
  <c r="G192" i="9"/>
  <c r="S191" i="9"/>
  <c r="R191" i="9"/>
  <c r="Q191" i="9"/>
  <c r="P191" i="9"/>
  <c r="L191" i="9"/>
  <c r="J191" i="9"/>
  <c r="H191" i="9"/>
  <c r="F191" i="9"/>
  <c r="E191" i="9"/>
  <c r="D191" i="9"/>
  <c r="U190" i="9"/>
  <c r="T190" i="9"/>
  <c r="N190" i="9"/>
  <c r="O190" i="9" s="1"/>
  <c r="M190" i="9"/>
  <c r="K190" i="9"/>
  <c r="I190" i="9"/>
  <c r="G190" i="9"/>
  <c r="U189" i="9"/>
  <c r="T189" i="9"/>
  <c r="N189" i="9"/>
  <c r="O189" i="9" s="1"/>
  <c r="M189" i="9"/>
  <c r="K189" i="9"/>
  <c r="I189" i="9"/>
  <c r="G189" i="9"/>
  <c r="U188" i="9"/>
  <c r="T188" i="9"/>
  <c r="N188" i="9"/>
  <c r="O188" i="9" s="1"/>
  <c r="M188" i="9"/>
  <c r="K188" i="9"/>
  <c r="I188" i="9"/>
  <c r="G188" i="9"/>
  <c r="U187" i="9"/>
  <c r="T187" i="9"/>
  <c r="N187" i="9"/>
  <c r="O187" i="9" s="1"/>
  <c r="M187" i="9"/>
  <c r="K187" i="9"/>
  <c r="I187" i="9"/>
  <c r="G187" i="9"/>
  <c r="U186" i="9"/>
  <c r="T186" i="9"/>
  <c r="N186" i="9"/>
  <c r="O186" i="9" s="1"/>
  <c r="M186" i="9"/>
  <c r="K186" i="9"/>
  <c r="I186" i="9"/>
  <c r="G186" i="9"/>
  <c r="T185" i="9"/>
  <c r="S185" i="9"/>
  <c r="R185" i="9"/>
  <c r="Q185" i="9"/>
  <c r="P185" i="9"/>
  <c r="U185" i="9" s="1"/>
  <c r="L185" i="9"/>
  <c r="J185" i="9"/>
  <c r="H185" i="9"/>
  <c r="F185" i="9"/>
  <c r="E185" i="9"/>
  <c r="D185" i="9"/>
  <c r="U184" i="9"/>
  <c r="T184" i="9"/>
  <c r="N184" i="9"/>
  <c r="O184" i="9" s="1"/>
  <c r="M184" i="9"/>
  <c r="K184" i="9"/>
  <c r="I184" i="9"/>
  <c r="G184" i="9"/>
  <c r="U183" i="9"/>
  <c r="T183" i="9"/>
  <c r="N183" i="9"/>
  <c r="O183" i="9" s="1"/>
  <c r="M183" i="9"/>
  <c r="K183" i="9"/>
  <c r="I183" i="9"/>
  <c r="G183" i="9"/>
  <c r="U182" i="9"/>
  <c r="T182" i="9"/>
  <c r="N182" i="9"/>
  <c r="O182" i="9" s="1"/>
  <c r="M182" i="9"/>
  <c r="K182" i="9"/>
  <c r="I182" i="9"/>
  <c r="G182" i="9"/>
  <c r="U181" i="9"/>
  <c r="T181" i="9"/>
  <c r="N181" i="9"/>
  <c r="O181" i="9" s="1"/>
  <c r="M181" i="9"/>
  <c r="K181" i="9"/>
  <c r="I181" i="9"/>
  <c r="G181" i="9"/>
  <c r="U180" i="9"/>
  <c r="T180" i="9"/>
  <c r="N180" i="9"/>
  <c r="O180" i="9" s="1"/>
  <c r="M180" i="9"/>
  <c r="K180" i="9"/>
  <c r="I180" i="9"/>
  <c r="G180" i="9"/>
  <c r="S179" i="9"/>
  <c r="R179" i="9"/>
  <c r="T179" i="9" s="1"/>
  <c r="Q179" i="9"/>
  <c r="P179" i="9"/>
  <c r="L179" i="9"/>
  <c r="U179" i="9" s="1"/>
  <c r="J179" i="9"/>
  <c r="H179" i="9"/>
  <c r="F179" i="9"/>
  <c r="E179" i="9"/>
  <c r="D179" i="9"/>
  <c r="U178" i="9"/>
  <c r="T178" i="9"/>
  <c r="N178" i="9"/>
  <c r="O178" i="9" s="1"/>
  <c r="M178" i="9"/>
  <c r="K178" i="9"/>
  <c r="I178" i="9"/>
  <c r="G178" i="9"/>
  <c r="U177" i="9"/>
  <c r="T177" i="9"/>
  <c r="O177" i="9"/>
  <c r="N177" i="9"/>
  <c r="M177" i="9"/>
  <c r="K177" i="9"/>
  <c r="I177" i="9"/>
  <c r="G177" i="9"/>
  <c r="U176" i="9"/>
  <c r="T176" i="9"/>
  <c r="O176" i="9"/>
  <c r="N176" i="9"/>
  <c r="M176" i="9"/>
  <c r="K176" i="9"/>
  <c r="I176" i="9"/>
  <c r="G176" i="9"/>
  <c r="U175" i="9"/>
  <c r="T175" i="9"/>
  <c r="O175" i="9"/>
  <c r="N175" i="9"/>
  <c r="M175" i="9"/>
  <c r="K175" i="9"/>
  <c r="I175" i="9"/>
  <c r="G175" i="9"/>
  <c r="U174" i="9"/>
  <c r="T174" i="9"/>
  <c r="O174" i="9"/>
  <c r="N174" i="9"/>
  <c r="M174" i="9"/>
  <c r="K174" i="9"/>
  <c r="I174" i="9"/>
  <c r="G174" i="9"/>
  <c r="U173" i="9"/>
  <c r="T173" i="9"/>
  <c r="O173" i="9"/>
  <c r="N173" i="9"/>
  <c r="M173" i="9"/>
  <c r="K173" i="9"/>
  <c r="I173" i="9"/>
  <c r="G173" i="9"/>
  <c r="S170" i="9"/>
  <c r="T170" i="9" s="1"/>
  <c r="R170" i="9"/>
  <c r="Q170" i="9"/>
  <c r="P170" i="9"/>
  <c r="U170" i="9" s="1"/>
  <c r="L170" i="9"/>
  <c r="J170" i="9"/>
  <c r="H170" i="9"/>
  <c r="F170" i="9"/>
  <c r="E170" i="9"/>
  <c r="M170" i="9" s="1"/>
  <c r="D170" i="9"/>
  <c r="S169" i="9"/>
  <c r="R169" i="9"/>
  <c r="Q169" i="9"/>
  <c r="P169" i="9"/>
  <c r="U169" i="9" s="1"/>
  <c r="L169" i="9"/>
  <c r="J169" i="9"/>
  <c r="H169" i="9"/>
  <c r="I169" i="9" s="1"/>
  <c r="F169" i="9"/>
  <c r="G169" i="9" s="1"/>
  <c r="E169" i="9"/>
  <c r="D169" i="9"/>
  <c r="U168" i="9"/>
  <c r="T168" i="9"/>
  <c r="N168" i="9"/>
  <c r="O168" i="9" s="1"/>
  <c r="M168" i="9"/>
  <c r="K168" i="9"/>
  <c r="I168" i="9"/>
  <c r="G168" i="9"/>
  <c r="U167" i="9"/>
  <c r="T167" i="9"/>
  <c r="N167" i="9"/>
  <c r="O167" i="9" s="1"/>
  <c r="M167" i="9"/>
  <c r="K167" i="9"/>
  <c r="I167" i="9"/>
  <c r="G167" i="9"/>
  <c r="U166" i="9"/>
  <c r="T166" i="9"/>
  <c r="N166" i="9"/>
  <c r="O166" i="9" s="1"/>
  <c r="M166" i="9"/>
  <c r="K166" i="9"/>
  <c r="I166" i="9"/>
  <c r="G166" i="9"/>
  <c r="U165" i="9"/>
  <c r="T165" i="9"/>
  <c r="O165" i="9"/>
  <c r="N165" i="9"/>
  <c r="M165" i="9"/>
  <c r="K165" i="9"/>
  <c r="I165" i="9"/>
  <c r="G165" i="9"/>
  <c r="U164" i="9"/>
  <c r="T164" i="9"/>
  <c r="O164" i="9"/>
  <c r="N164" i="9"/>
  <c r="M164" i="9"/>
  <c r="K164" i="9"/>
  <c r="I164" i="9"/>
  <c r="G164" i="9"/>
  <c r="S163" i="9"/>
  <c r="T163" i="9" s="1"/>
  <c r="R163" i="9"/>
  <c r="Q163" i="9"/>
  <c r="P163" i="9"/>
  <c r="U163" i="9" s="1"/>
  <c r="L163" i="9"/>
  <c r="J163" i="9"/>
  <c r="H163" i="9"/>
  <c r="F163" i="9"/>
  <c r="G163" i="9" s="1"/>
  <c r="E163" i="9"/>
  <c r="D163" i="9"/>
  <c r="I163" i="9" s="1"/>
  <c r="U162" i="9"/>
  <c r="T162" i="9"/>
  <c r="N162" i="9"/>
  <c r="O162" i="9" s="1"/>
  <c r="M162" i="9"/>
  <c r="K162" i="9"/>
  <c r="I162" i="9"/>
  <c r="G162" i="9"/>
  <c r="U161" i="9"/>
  <c r="T161" i="9"/>
  <c r="N161" i="9"/>
  <c r="O161" i="9" s="1"/>
  <c r="M161" i="9"/>
  <c r="K161" i="9"/>
  <c r="I161" i="9"/>
  <c r="G161" i="9"/>
  <c r="U160" i="9"/>
  <c r="T160" i="9"/>
  <c r="N160" i="9"/>
  <c r="O160" i="9" s="1"/>
  <c r="M160" i="9"/>
  <c r="K160" i="9"/>
  <c r="I160" i="9"/>
  <c r="G160" i="9"/>
  <c r="U159" i="9"/>
  <c r="T159" i="9"/>
  <c r="O159" i="9"/>
  <c r="N159" i="9"/>
  <c r="M159" i="9"/>
  <c r="K159" i="9"/>
  <c r="I159" i="9"/>
  <c r="G159" i="9"/>
  <c r="U158" i="9"/>
  <c r="T158" i="9"/>
  <c r="N158" i="9"/>
  <c r="O158" i="9" s="1"/>
  <c r="M158" i="9"/>
  <c r="K158" i="9"/>
  <c r="I158" i="9"/>
  <c r="G158" i="9"/>
  <c r="S157" i="9"/>
  <c r="R157" i="9"/>
  <c r="T157" i="9" s="1"/>
  <c r="Q157" i="9"/>
  <c r="P157" i="9"/>
  <c r="L157" i="9"/>
  <c r="U157" i="9" s="1"/>
  <c r="J157" i="9"/>
  <c r="H157" i="9"/>
  <c r="F157" i="9"/>
  <c r="E157" i="9"/>
  <c r="D157" i="9"/>
  <c r="U156" i="9"/>
  <c r="T156" i="9"/>
  <c r="O156" i="9"/>
  <c r="N156" i="9"/>
  <c r="M156" i="9"/>
  <c r="K156" i="9"/>
  <c r="I156" i="9"/>
  <c r="G156" i="9"/>
  <c r="U155" i="9"/>
  <c r="T155" i="9"/>
  <c r="O155" i="9"/>
  <c r="N155" i="9"/>
  <c r="M155" i="9"/>
  <c r="K155" i="9"/>
  <c r="I155" i="9"/>
  <c r="G155" i="9"/>
  <c r="U154" i="9"/>
  <c r="T154" i="9"/>
  <c r="O154" i="9"/>
  <c r="N154" i="9"/>
  <c r="M154" i="9"/>
  <c r="K154" i="9"/>
  <c r="I154" i="9"/>
  <c r="G154" i="9"/>
  <c r="U153" i="9"/>
  <c r="T153" i="9"/>
  <c r="O153" i="9"/>
  <c r="N153" i="9"/>
  <c r="M153" i="9"/>
  <c r="K153" i="9"/>
  <c r="I153" i="9"/>
  <c r="G153" i="9"/>
  <c r="U152" i="9"/>
  <c r="T152" i="9"/>
  <c r="N152" i="9"/>
  <c r="O152" i="9" s="1"/>
  <c r="M152" i="9"/>
  <c r="K152" i="9"/>
  <c r="I152" i="9"/>
  <c r="G152" i="9"/>
  <c r="U151" i="9"/>
  <c r="T151" i="9"/>
  <c r="O151" i="9"/>
  <c r="N151" i="9"/>
  <c r="M151" i="9"/>
  <c r="K151" i="9"/>
  <c r="I151" i="9"/>
  <c r="G151" i="9"/>
  <c r="S150" i="9"/>
  <c r="R150" i="9"/>
  <c r="Q150" i="9"/>
  <c r="P150" i="9"/>
  <c r="U150" i="9" s="1"/>
  <c r="L150" i="9"/>
  <c r="K150" i="9"/>
  <c r="J150" i="9"/>
  <c r="H150" i="9"/>
  <c r="F150" i="9"/>
  <c r="E150" i="9"/>
  <c r="D150" i="9"/>
  <c r="I150" i="9" s="1"/>
  <c r="U149" i="9"/>
  <c r="T149" i="9"/>
  <c r="N149" i="9"/>
  <c r="O149" i="9" s="1"/>
  <c r="M149" i="9"/>
  <c r="K149" i="9"/>
  <c r="I149" i="9"/>
  <c r="G149" i="9"/>
  <c r="U148" i="9"/>
  <c r="T148" i="9"/>
  <c r="N148" i="9"/>
  <c r="O148" i="9" s="1"/>
  <c r="M148" i="9"/>
  <c r="K148" i="9"/>
  <c r="I148" i="9"/>
  <c r="G148" i="9"/>
  <c r="U147" i="9"/>
  <c r="T147" i="9"/>
  <c r="N147" i="9"/>
  <c r="O147" i="9" s="1"/>
  <c r="M147" i="9"/>
  <c r="K147" i="9"/>
  <c r="I147" i="9"/>
  <c r="G147" i="9"/>
  <c r="U146" i="9"/>
  <c r="T146" i="9"/>
  <c r="N146" i="9"/>
  <c r="O146" i="9" s="1"/>
  <c r="M146" i="9"/>
  <c r="K146" i="9"/>
  <c r="I146" i="9"/>
  <c r="G146" i="9"/>
  <c r="U145" i="9"/>
  <c r="T145" i="9"/>
  <c r="N145" i="9"/>
  <c r="O145" i="9" s="1"/>
  <c r="M145" i="9"/>
  <c r="K145" i="9"/>
  <c r="I145" i="9"/>
  <c r="G145" i="9"/>
  <c r="S144" i="9"/>
  <c r="R144" i="9"/>
  <c r="Q144" i="9"/>
  <c r="P144" i="9"/>
  <c r="U144" i="9" s="1"/>
  <c r="L144" i="9"/>
  <c r="J144" i="9"/>
  <c r="H144" i="9"/>
  <c r="F144" i="9"/>
  <c r="E144" i="9"/>
  <c r="D144" i="9"/>
  <c r="U143" i="9"/>
  <c r="T143" i="9"/>
  <c r="N143" i="9"/>
  <c r="O143" i="9" s="1"/>
  <c r="M143" i="9"/>
  <c r="K143" i="9"/>
  <c r="I143" i="9"/>
  <c r="G143" i="9"/>
  <c r="U142" i="9"/>
  <c r="T142" i="9"/>
  <c r="N142" i="9"/>
  <c r="O142" i="9" s="1"/>
  <c r="M142" i="9"/>
  <c r="K142" i="9"/>
  <c r="I142" i="9"/>
  <c r="G142" i="9"/>
  <c r="U141" i="9"/>
  <c r="T141" i="9"/>
  <c r="N141" i="9"/>
  <c r="O141" i="9" s="1"/>
  <c r="M141" i="9"/>
  <c r="K141" i="9"/>
  <c r="I141" i="9"/>
  <c r="G141" i="9"/>
  <c r="U140" i="9"/>
  <c r="T140" i="9"/>
  <c r="N140" i="9"/>
  <c r="O140" i="9" s="1"/>
  <c r="M140" i="9"/>
  <c r="K140" i="9"/>
  <c r="I140" i="9"/>
  <c r="G140" i="9"/>
  <c r="U139" i="9"/>
  <c r="T139" i="9"/>
  <c r="N139" i="9"/>
  <c r="O139" i="9" s="1"/>
  <c r="M139" i="9"/>
  <c r="K139" i="9"/>
  <c r="I139" i="9"/>
  <c r="G139" i="9"/>
  <c r="U138" i="9"/>
  <c r="T138" i="9"/>
  <c r="N138" i="9"/>
  <c r="O138" i="9" s="1"/>
  <c r="M138" i="9"/>
  <c r="K138" i="9"/>
  <c r="I138" i="9"/>
  <c r="G138" i="9"/>
  <c r="S137" i="9"/>
  <c r="R137" i="9"/>
  <c r="Q137" i="9"/>
  <c r="P137" i="9"/>
  <c r="L137" i="9"/>
  <c r="U137" i="9" s="1"/>
  <c r="J137" i="9"/>
  <c r="K137" i="9" s="1"/>
  <c r="H137" i="9"/>
  <c r="F137" i="9"/>
  <c r="E137" i="9"/>
  <c r="D137" i="9"/>
  <c r="U136" i="9"/>
  <c r="T136" i="9"/>
  <c r="N136" i="9"/>
  <c r="O136" i="9" s="1"/>
  <c r="M136" i="9"/>
  <c r="K136" i="9"/>
  <c r="I136" i="9"/>
  <c r="G136" i="9"/>
  <c r="U135" i="9"/>
  <c r="T135" i="9"/>
  <c r="O135" i="9"/>
  <c r="N135" i="9"/>
  <c r="M135" i="9"/>
  <c r="K135" i="9"/>
  <c r="I135" i="9"/>
  <c r="G135" i="9"/>
  <c r="U134" i="9"/>
  <c r="T134" i="9"/>
  <c r="N134" i="9"/>
  <c r="O134" i="9" s="1"/>
  <c r="M134" i="9"/>
  <c r="K134" i="9"/>
  <c r="I134" i="9"/>
  <c r="G134" i="9"/>
  <c r="U133" i="9"/>
  <c r="T133" i="9"/>
  <c r="O133" i="9"/>
  <c r="N133" i="9"/>
  <c r="M133" i="9"/>
  <c r="K133" i="9"/>
  <c r="I133" i="9"/>
  <c r="G133" i="9"/>
  <c r="T132" i="9"/>
  <c r="S132" i="9"/>
  <c r="R132" i="9"/>
  <c r="Q132" i="9"/>
  <c r="P132" i="9"/>
  <c r="U132" i="9" s="1"/>
  <c r="L132" i="9"/>
  <c r="J132" i="9"/>
  <c r="H132" i="9"/>
  <c r="F132" i="9"/>
  <c r="E132" i="9"/>
  <c r="D132" i="9"/>
  <c r="U131" i="9"/>
  <c r="T131" i="9"/>
  <c r="O131" i="9"/>
  <c r="N131" i="9"/>
  <c r="M131" i="9"/>
  <c r="K131" i="9"/>
  <c r="I131" i="9"/>
  <c r="G131" i="9"/>
  <c r="U130" i="9"/>
  <c r="T130" i="9"/>
  <c r="O130" i="9"/>
  <c r="N130" i="9"/>
  <c r="M130" i="9"/>
  <c r="K130" i="9"/>
  <c r="I130" i="9"/>
  <c r="G130" i="9"/>
  <c r="U129" i="9"/>
  <c r="T129" i="9"/>
  <c r="O129" i="9"/>
  <c r="N129" i="9"/>
  <c r="M129" i="9"/>
  <c r="K129" i="9"/>
  <c r="I129" i="9"/>
  <c r="G129" i="9"/>
  <c r="U128" i="9"/>
  <c r="T128" i="9"/>
  <c r="O128" i="9"/>
  <c r="N128" i="9"/>
  <c r="M128" i="9"/>
  <c r="K128" i="9"/>
  <c r="I128" i="9"/>
  <c r="G128" i="9"/>
  <c r="U127" i="9"/>
  <c r="T127" i="9"/>
  <c r="O127" i="9"/>
  <c r="N127" i="9"/>
  <c r="M127" i="9"/>
  <c r="K127" i="9"/>
  <c r="I127" i="9"/>
  <c r="G127" i="9"/>
  <c r="S126" i="9"/>
  <c r="R126" i="9"/>
  <c r="Q126" i="9"/>
  <c r="P126" i="9"/>
  <c r="L126" i="9"/>
  <c r="J126" i="9"/>
  <c r="H126" i="9"/>
  <c r="F126" i="9"/>
  <c r="N126" i="9" s="1"/>
  <c r="O126" i="9" s="1"/>
  <c r="E126" i="9"/>
  <c r="D126" i="9"/>
  <c r="I126" i="9" s="1"/>
  <c r="U125" i="9"/>
  <c r="T125" i="9"/>
  <c r="N125" i="9"/>
  <c r="O125" i="9" s="1"/>
  <c r="M125" i="9"/>
  <c r="K125" i="9"/>
  <c r="I125" i="9"/>
  <c r="G125" i="9"/>
  <c r="U124" i="9"/>
  <c r="T124" i="9"/>
  <c r="N124" i="9"/>
  <c r="O124" i="9" s="1"/>
  <c r="M124" i="9"/>
  <c r="K124" i="9"/>
  <c r="I124" i="9"/>
  <c r="G124" i="9"/>
  <c r="U123" i="9"/>
  <c r="T123" i="9"/>
  <c r="N123" i="9"/>
  <c r="O123" i="9" s="1"/>
  <c r="M123" i="9"/>
  <c r="K123" i="9"/>
  <c r="I123" i="9"/>
  <c r="G123" i="9"/>
  <c r="U122" i="9"/>
  <c r="T122" i="9"/>
  <c r="N122" i="9"/>
  <c r="O122" i="9" s="1"/>
  <c r="M122" i="9"/>
  <c r="K122" i="9"/>
  <c r="I122" i="9"/>
  <c r="G122" i="9"/>
  <c r="S121" i="9"/>
  <c r="R121" i="9"/>
  <c r="Q121" i="9"/>
  <c r="P121" i="9"/>
  <c r="U121" i="9" s="1"/>
  <c r="L121" i="9"/>
  <c r="J121" i="9"/>
  <c r="H121" i="9"/>
  <c r="F121" i="9"/>
  <c r="N121" i="9" s="1"/>
  <c r="E121" i="9"/>
  <c r="D121" i="9"/>
  <c r="I121" i="9" s="1"/>
  <c r="U120" i="9"/>
  <c r="T120" i="9"/>
  <c r="N120" i="9"/>
  <c r="O120" i="9" s="1"/>
  <c r="M120" i="9"/>
  <c r="K120" i="9"/>
  <c r="I120" i="9"/>
  <c r="G120" i="9"/>
  <c r="U119" i="9"/>
  <c r="T119" i="9"/>
  <c r="N119" i="9"/>
  <c r="O119" i="9" s="1"/>
  <c r="M119" i="9"/>
  <c r="K119" i="9"/>
  <c r="I119" i="9"/>
  <c r="G119" i="9"/>
  <c r="U118" i="9"/>
  <c r="T118" i="9"/>
  <c r="N118" i="9"/>
  <c r="O118" i="9" s="1"/>
  <c r="M118" i="9"/>
  <c r="K118" i="9"/>
  <c r="I118" i="9"/>
  <c r="G118" i="9"/>
  <c r="U117" i="9"/>
  <c r="T117" i="9"/>
  <c r="N117" i="9"/>
  <c r="O117" i="9" s="1"/>
  <c r="M117" i="9"/>
  <c r="K117" i="9"/>
  <c r="I117" i="9"/>
  <c r="G117" i="9"/>
  <c r="U116" i="9"/>
  <c r="T116" i="9"/>
  <c r="N116" i="9"/>
  <c r="O116" i="9" s="1"/>
  <c r="M116" i="9"/>
  <c r="K116" i="9"/>
  <c r="I116" i="9"/>
  <c r="G116" i="9"/>
  <c r="U115" i="9"/>
  <c r="T115" i="9"/>
  <c r="N115" i="9"/>
  <c r="O115" i="9" s="1"/>
  <c r="M115" i="9"/>
  <c r="K115" i="9"/>
  <c r="I115" i="9"/>
  <c r="G115" i="9"/>
  <c r="U114" i="9"/>
  <c r="T114" i="9"/>
  <c r="N114" i="9"/>
  <c r="O114" i="9" s="1"/>
  <c r="M114" i="9"/>
  <c r="K114" i="9"/>
  <c r="I114" i="9"/>
  <c r="G114" i="9"/>
  <c r="U113" i="9"/>
  <c r="T113" i="9"/>
  <c r="N113" i="9"/>
  <c r="O113" i="9" s="1"/>
  <c r="M113" i="9"/>
  <c r="K113" i="9"/>
  <c r="I113" i="9"/>
  <c r="G113" i="9"/>
  <c r="S112" i="9"/>
  <c r="R112" i="9"/>
  <c r="Q112" i="9"/>
  <c r="P112" i="9"/>
  <c r="U112" i="9" s="1"/>
  <c r="L112" i="9"/>
  <c r="J112" i="9"/>
  <c r="H112" i="9"/>
  <c r="G112" i="9"/>
  <c r="F112" i="9"/>
  <c r="E112" i="9"/>
  <c r="M112" i="9" s="1"/>
  <c r="D112" i="9"/>
  <c r="I112" i="9" s="1"/>
  <c r="U111" i="9"/>
  <c r="T111" i="9"/>
  <c r="O111" i="9"/>
  <c r="N111" i="9"/>
  <c r="M111" i="9"/>
  <c r="K111" i="9"/>
  <c r="I111" i="9"/>
  <c r="G111" i="9"/>
  <c r="U110" i="9"/>
  <c r="T110" i="9"/>
  <c r="O110" i="9"/>
  <c r="N110" i="9"/>
  <c r="M110" i="9"/>
  <c r="K110" i="9"/>
  <c r="I110" i="9"/>
  <c r="G110" i="9"/>
  <c r="U109" i="9"/>
  <c r="T109" i="9"/>
  <c r="O109" i="9"/>
  <c r="N109" i="9"/>
  <c r="M109" i="9"/>
  <c r="K109" i="9"/>
  <c r="I109" i="9"/>
  <c r="G109" i="9"/>
  <c r="U108" i="9"/>
  <c r="T108" i="9"/>
  <c r="O108" i="9"/>
  <c r="N108" i="9"/>
  <c r="M108" i="9"/>
  <c r="K108" i="9"/>
  <c r="I108" i="9"/>
  <c r="G108" i="9"/>
  <c r="U107" i="9"/>
  <c r="T107" i="9"/>
  <c r="N107" i="9"/>
  <c r="O107" i="9" s="1"/>
  <c r="M107" i="9"/>
  <c r="K107" i="9"/>
  <c r="I107" i="9"/>
  <c r="G107" i="9"/>
  <c r="S106" i="9"/>
  <c r="R106" i="9"/>
  <c r="T106" i="9" s="1"/>
  <c r="Q106" i="9"/>
  <c r="P106" i="9"/>
  <c r="U106" i="9" s="1"/>
  <c r="L106" i="9"/>
  <c r="J106" i="9"/>
  <c r="H106" i="9"/>
  <c r="F106" i="9"/>
  <c r="N106" i="9" s="1"/>
  <c r="E106" i="9"/>
  <c r="D106" i="9"/>
  <c r="U105" i="9"/>
  <c r="T105" i="9"/>
  <c r="O105" i="9"/>
  <c r="N105" i="9"/>
  <c r="M105" i="9"/>
  <c r="K105" i="9"/>
  <c r="I105" i="9"/>
  <c r="G105" i="9"/>
  <c r="S102" i="9"/>
  <c r="R102" i="9"/>
  <c r="T102" i="9" s="1"/>
  <c r="Q102" i="9"/>
  <c r="P102" i="9"/>
  <c r="U102" i="9" s="1"/>
  <c r="L102" i="9"/>
  <c r="K102" i="9"/>
  <c r="J102" i="9"/>
  <c r="H102" i="9"/>
  <c r="F102" i="9"/>
  <c r="E102" i="9"/>
  <c r="M102" i="9" s="1"/>
  <c r="D102" i="9"/>
  <c r="I102" i="9" s="1"/>
  <c r="S101" i="9"/>
  <c r="R101" i="9"/>
  <c r="Q101" i="9"/>
  <c r="P101" i="9"/>
  <c r="L101" i="9"/>
  <c r="J101" i="9"/>
  <c r="H101" i="9"/>
  <c r="F101" i="9"/>
  <c r="E101" i="9"/>
  <c r="D101" i="9"/>
  <c r="U100" i="9"/>
  <c r="T100" i="9"/>
  <c r="N100" i="9"/>
  <c r="O100" i="9" s="1"/>
  <c r="M100" i="9"/>
  <c r="K100" i="9"/>
  <c r="I100" i="9"/>
  <c r="G100" i="9"/>
  <c r="U99" i="9"/>
  <c r="T99" i="9"/>
  <c r="N99" i="9"/>
  <c r="O99" i="9" s="1"/>
  <c r="M99" i="9"/>
  <c r="K99" i="9"/>
  <c r="I99" i="9"/>
  <c r="G99" i="9"/>
  <c r="U98" i="9"/>
  <c r="T98" i="9"/>
  <c r="N98" i="9"/>
  <c r="O98" i="9" s="1"/>
  <c r="M98" i="9"/>
  <c r="K98" i="9"/>
  <c r="I98" i="9"/>
  <c r="G98" i="9"/>
  <c r="U97" i="9"/>
  <c r="T97" i="9"/>
  <c r="N97" i="9"/>
  <c r="O97" i="9" s="1"/>
  <c r="M97" i="9"/>
  <c r="K97" i="9"/>
  <c r="I97" i="9"/>
  <c r="G97" i="9"/>
  <c r="S96" i="9"/>
  <c r="R96" i="9"/>
  <c r="Q96" i="9"/>
  <c r="P96" i="9"/>
  <c r="L96" i="9"/>
  <c r="U96" i="9" s="1"/>
  <c r="J96" i="9"/>
  <c r="K96" i="9" s="1"/>
  <c r="H96" i="9"/>
  <c r="F96" i="9"/>
  <c r="E96" i="9"/>
  <c r="M96" i="9" s="1"/>
  <c r="D96" i="9"/>
  <c r="U95" i="9"/>
  <c r="T95" i="9"/>
  <c r="O95" i="9"/>
  <c r="N95" i="9"/>
  <c r="M95" i="9"/>
  <c r="K95" i="9"/>
  <c r="I95" i="9"/>
  <c r="G95" i="9"/>
  <c r="U94" i="9"/>
  <c r="T94" i="9"/>
  <c r="N94" i="9"/>
  <c r="O94" i="9" s="1"/>
  <c r="M94" i="9"/>
  <c r="K94" i="9"/>
  <c r="I94" i="9"/>
  <c r="G94" i="9"/>
  <c r="U93" i="9"/>
  <c r="T93" i="9"/>
  <c r="O93" i="9"/>
  <c r="N93" i="9"/>
  <c r="M93" i="9"/>
  <c r="K93" i="9"/>
  <c r="I93" i="9"/>
  <c r="G93" i="9"/>
  <c r="U92" i="9"/>
  <c r="T92" i="9"/>
  <c r="N92" i="9"/>
  <c r="O92" i="9" s="1"/>
  <c r="M92" i="9"/>
  <c r="K92" i="9"/>
  <c r="I92" i="9"/>
  <c r="G92" i="9"/>
  <c r="S91" i="9"/>
  <c r="R91" i="9"/>
  <c r="Q91" i="9"/>
  <c r="P91" i="9"/>
  <c r="L91" i="9"/>
  <c r="J91" i="9"/>
  <c r="H91" i="9"/>
  <c r="F91" i="9"/>
  <c r="E91" i="9"/>
  <c r="D91" i="9"/>
  <c r="U90" i="9"/>
  <c r="T90" i="9"/>
  <c r="O90" i="9"/>
  <c r="N90" i="9"/>
  <c r="M90" i="9"/>
  <c r="K90" i="9"/>
  <c r="I90" i="9"/>
  <c r="G90" i="9"/>
  <c r="U89" i="9"/>
  <c r="T89" i="9"/>
  <c r="O89" i="9"/>
  <c r="N89" i="9"/>
  <c r="M89" i="9"/>
  <c r="K89" i="9"/>
  <c r="I89" i="9"/>
  <c r="G89" i="9"/>
  <c r="U88" i="9"/>
  <c r="T88" i="9"/>
  <c r="N88" i="9"/>
  <c r="O88" i="9" s="1"/>
  <c r="M88" i="9"/>
  <c r="K88" i="9"/>
  <c r="I88" i="9"/>
  <c r="G88" i="9"/>
  <c r="S85" i="9"/>
  <c r="R85" i="9"/>
  <c r="Q85" i="9"/>
  <c r="P85" i="9"/>
  <c r="U85" i="9" s="1"/>
  <c r="L85" i="9"/>
  <c r="J85" i="9"/>
  <c r="K85" i="9" s="1"/>
  <c r="H85" i="9"/>
  <c r="F85" i="9"/>
  <c r="E85" i="9"/>
  <c r="D85" i="9"/>
  <c r="I85" i="9" s="1"/>
  <c r="S84" i="9"/>
  <c r="R84" i="9"/>
  <c r="T84" i="9" s="1"/>
  <c r="Q84" i="9"/>
  <c r="P84" i="9"/>
  <c r="L84" i="9"/>
  <c r="J84" i="9"/>
  <c r="H84" i="9"/>
  <c r="F84" i="9"/>
  <c r="E84" i="9"/>
  <c r="D84" i="9"/>
  <c r="U83" i="9"/>
  <c r="T83" i="9"/>
  <c r="N83" i="9"/>
  <c r="O83" i="9" s="1"/>
  <c r="M83" i="9"/>
  <c r="K83" i="9"/>
  <c r="I83" i="9"/>
  <c r="G83" i="9"/>
  <c r="U82" i="9"/>
  <c r="T82" i="9"/>
  <c r="N82" i="9"/>
  <c r="O82" i="9" s="1"/>
  <c r="M82" i="9"/>
  <c r="K82" i="9"/>
  <c r="I82" i="9"/>
  <c r="G82" i="9"/>
  <c r="U81" i="9"/>
  <c r="T81" i="9"/>
  <c r="N81" i="9"/>
  <c r="O81" i="9" s="1"/>
  <c r="M81" i="9"/>
  <c r="K81" i="9"/>
  <c r="I81" i="9"/>
  <c r="G81" i="9"/>
  <c r="U80" i="9"/>
  <c r="T80" i="9"/>
  <c r="N80" i="9"/>
  <c r="O80" i="9" s="1"/>
  <c r="M80" i="9"/>
  <c r="K80" i="9"/>
  <c r="I80" i="9"/>
  <c r="G80" i="9"/>
  <c r="U79" i="9"/>
  <c r="T79" i="9"/>
  <c r="N79" i="9"/>
  <c r="O79" i="9" s="1"/>
  <c r="M79" i="9"/>
  <c r="K79" i="9"/>
  <c r="I79" i="9"/>
  <c r="G79" i="9"/>
  <c r="S78" i="9"/>
  <c r="R78" i="9"/>
  <c r="Q78" i="9"/>
  <c r="P78" i="9"/>
  <c r="L78" i="9"/>
  <c r="U78" i="9" s="1"/>
  <c r="J78" i="9"/>
  <c r="K78" i="9" s="1"/>
  <c r="H78" i="9"/>
  <c r="F78" i="9"/>
  <c r="E78" i="9"/>
  <c r="D78" i="9"/>
  <c r="G78" i="9" s="1"/>
  <c r="U77" i="9"/>
  <c r="T77" i="9"/>
  <c r="O77" i="9"/>
  <c r="N77" i="9"/>
  <c r="M77" i="9"/>
  <c r="K77" i="9"/>
  <c r="I77" i="9"/>
  <c r="G77" i="9"/>
  <c r="U76" i="9"/>
  <c r="T76" i="9"/>
  <c r="O76" i="9"/>
  <c r="N76" i="9"/>
  <c r="M76" i="9"/>
  <c r="K76" i="9"/>
  <c r="I76" i="9"/>
  <c r="G76" i="9"/>
  <c r="U75" i="9"/>
  <c r="T75" i="9"/>
  <c r="O75" i="9"/>
  <c r="N75" i="9"/>
  <c r="M75" i="9"/>
  <c r="K75" i="9"/>
  <c r="I75" i="9"/>
  <c r="G75" i="9"/>
  <c r="U74" i="9"/>
  <c r="T74" i="9"/>
  <c r="N74" i="9"/>
  <c r="O74" i="9" s="1"/>
  <c r="M74" i="9"/>
  <c r="K74" i="9"/>
  <c r="I74" i="9"/>
  <c r="G74" i="9"/>
  <c r="U73" i="9"/>
  <c r="T73" i="9"/>
  <c r="O73" i="9"/>
  <c r="N73" i="9"/>
  <c r="M73" i="9"/>
  <c r="K73" i="9"/>
  <c r="I73" i="9"/>
  <c r="G73" i="9"/>
  <c r="U72" i="9"/>
  <c r="T72" i="9"/>
  <c r="N72" i="9"/>
  <c r="O72" i="9" s="1"/>
  <c r="M72" i="9"/>
  <c r="K72" i="9"/>
  <c r="I72" i="9"/>
  <c r="G72" i="9"/>
  <c r="U71" i="9"/>
  <c r="T71" i="9"/>
  <c r="O71" i="9"/>
  <c r="N71" i="9"/>
  <c r="M71" i="9"/>
  <c r="K71" i="9"/>
  <c r="I71" i="9"/>
  <c r="G71" i="9"/>
  <c r="S70" i="9"/>
  <c r="R70" i="9"/>
  <c r="T70" i="9" s="1"/>
  <c r="Q70" i="9"/>
  <c r="P70" i="9"/>
  <c r="L70" i="9"/>
  <c r="J70" i="9"/>
  <c r="H70" i="9"/>
  <c r="F70" i="9"/>
  <c r="E70" i="9"/>
  <c r="D70" i="9"/>
  <c r="U69" i="9"/>
  <c r="T69" i="9"/>
  <c r="O69" i="9"/>
  <c r="N69" i="9"/>
  <c r="M69" i="9"/>
  <c r="K69" i="9"/>
  <c r="I69" i="9"/>
  <c r="G69" i="9"/>
  <c r="U68" i="9"/>
  <c r="T68" i="9"/>
  <c r="N68" i="9"/>
  <c r="O68" i="9" s="1"/>
  <c r="M68" i="9"/>
  <c r="K68" i="9"/>
  <c r="I68" i="9"/>
  <c r="G68" i="9"/>
  <c r="U67" i="9"/>
  <c r="T67" i="9"/>
  <c r="N67" i="9"/>
  <c r="O67" i="9" s="1"/>
  <c r="M67" i="9"/>
  <c r="K67" i="9"/>
  <c r="I67" i="9"/>
  <c r="G67" i="9"/>
  <c r="U66" i="9"/>
  <c r="T66" i="9"/>
  <c r="O66" i="9"/>
  <c r="N66" i="9"/>
  <c r="M66" i="9"/>
  <c r="K66" i="9"/>
  <c r="I66" i="9"/>
  <c r="G66" i="9"/>
  <c r="U65" i="9"/>
  <c r="T65" i="9"/>
  <c r="N65" i="9"/>
  <c r="O65" i="9" s="1"/>
  <c r="M65" i="9"/>
  <c r="K65" i="9"/>
  <c r="I65" i="9"/>
  <c r="G65" i="9"/>
  <c r="U64" i="9"/>
  <c r="T64" i="9"/>
  <c r="O64" i="9"/>
  <c r="N64" i="9"/>
  <c r="M64" i="9"/>
  <c r="K64" i="9"/>
  <c r="I64" i="9"/>
  <c r="G64" i="9"/>
  <c r="S63" i="9"/>
  <c r="R63" i="9"/>
  <c r="Q63" i="9"/>
  <c r="P63" i="9"/>
  <c r="U63" i="9" s="1"/>
  <c r="L63" i="9"/>
  <c r="J63" i="9"/>
  <c r="H63" i="9"/>
  <c r="F63" i="9"/>
  <c r="E63" i="9"/>
  <c r="D63" i="9"/>
  <c r="U62" i="9"/>
  <c r="T62" i="9"/>
  <c r="N62" i="9"/>
  <c r="O62" i="9" s="1"/>
  <c r="M62" i="9"/>
  <c r="K62" i="9"/>
  <c r="I62" i="9"/>
  <c r="G62" i="9"/>
  <c r="U61" i="9"/>
  <c r="T61" i="9"/>
  <c r="N61" i="9"/>
  <c r="O61" i="9" s="1"/>
  <c r="M61" i="9"/>
  <c r="K61" i="9"/>
  <c r="I61" i="9"/>
  <c r="G61" i="9"/>
  <c r="U60" i="9"/>
  <c r="T60" i="9"/>
  <c r="N60" i="9"/>
  <c r="O60" i="9" s="1"/>
  <c r="M60" i="9"/>
  <c r="K60" i="9"/>
  <c r="I60" i="9"/>
  <c r="G60" i="9"/>
  <c r="U59" i="9"/>
  <c r="T59" i="9"/>
  <c r="N59" i="9"/>
  <c r="O59" i="9" s="1"/>
  <c r="M59" i="9"/>
  <c r="K59" i="9"/>
  <c r="I59" i="9"/>
  <c r="G59" i="9"/>
  <c r="S58" i="9"/>
  <c r="R58" i="9"/>
  <c r="T58" i="9" s="1"/>
  <c r="Q58" i="9"/>
  <c r="P58" i="9"/>
  <c r="L58" i="9"/>
  <c r="J58" i="9"/>
  <c r="H58" i="9"/>
  <c r="F58" i="9"/>
  <c r="E58" i="9"/>
  <c r="D58" i="9"/>
  <c r="U57" i="9"/>
  <c r="T57" i="9"/>
  <c r="N57" i="9"/>
  <c r="O57" i="9" s="1"/>
  <c r="M57" i="9"/>
  <c r="K57" i="9"/>
  <c r="I57" i="9"/>
  <c r="G57" i="9"/>
  <c r="S54" i="9"/>
  <c r="R54" i="9"/>
  <c r="Q54" i="9"/>
  <c r="P54" i="9"/>
  <c r="L54" i="9"/>
  <c r="U54" i="9" s="1"/>
  <c r="J54" i="9"/>
  <c r="H54" i="9"/>
  <c r="F54" i="9"/>
  <c r="E54" i="9"/>
  <c r="D54" i="9"/>
  <c r="G54" i="9" s="1"/>
  <c r="T53" i="9"/>
  <c r="S53" i="9"/>
  <c r="R53" i="9"/>
  <c r="Q53" i="9"/>
  <c r="P53" i="9"/>
  <c r="L53" i="9"/>
  <c r="J53" i="9"/>
  <c r="H53" i="9"/>
  <c r="F53" i="9"/>
  <c r="E53" i="9"/>
  <c r="D53" i="9"/>
  <c r="I53" i="9" s="1"/>
  <c r="U52" i="9"/>
  <c r="T52" i="9"/>
  <c r="N52" i="9"/>
  <c r="O52" i="9" s="1"/>
  <c r="M52" i="9"/>
  <c r="K52" i="9"/>
  <c r="I52" i="9"/>
  <c r="G52" i="9"/>
  <c r="U51" i="9"/>
  <c r="T51" i="9"/>
  <c r="N51" i="9"/>
  <c r="O51" i="9" s="1"/>
  <c r="M51" i="9"/>
  <c r="K51" i="9"/>
  <c r="I51" i="9"/>
  <c r="G51" i="9"/>
  <c r="U50" i="9"/>
  <c r="T50" i="9"/>
  <c r="O50" i="9"/>
  <c r="N50" i="9"/>
  <c r="M50" i="9"/>
  <c r="K50" i="9"/>
  <c r="I50" i="9"/>
  <c r="G50" i="9"/>
  <c r="U49" i="9"/>
  <c r="T49" i="9"/>
  <c r="O49" i="9"/>
  <c r="N49" i="9"/>
  <c r="M49" i="9"/>
  <c r="K49" i="9"/>
  <c r="I49" i="9"/>
  <c r="G49" i="9"/>
  <c r="U48" i="9"/>
  <c r="T48" i="9"/>
  <c r="O48" i="9"/>
  <c r="N48" i="9"/>
  <c r="M48" i="9"/>
  <c r="K48" i="9"/>
  <c r="I48" i="9"/>
  <c r="G48" i="9"/>
  <c r="S47" i="9"/>
  <c r="R47" i="9"/>
  <c r="Q47" i="9"/>
  <c r="P47" i="9"/>
  <c r="U47" i="9" s="1"/>
  <c r="L47" i="9"/>
  <c r="J47" i="9"/>
  <c r="H47" i="9"/>
  <c r="I47" i="9" s="1"/>
  <c r="F47" i="9"/>
  <c r="G47" i="9" s="1"/>
  <c r="E47" i="9"/>
  <c r="D47" i="9"/>
  <c r="U46" i="9"/>
  <c r="T46" i="9"/>
  <c r="N46" i="9"/>
  <c r="O46" i="9" s="1"/>
  <c r="M46" i="9"/>
  <c r="K46" i="9"/>
  <c r="I46" i="9"/>
  <c r="G46" i="9"/>
  <c r="U45" i="9"/>
  <c r="T45" i="9"/>
  <c r="N45" i="9"/>
  <c r="O45" i="9" s="1"/>
  <c r="M45" i="9"/>
  <c r="K45" i="9"/>
  <c r="I45" i="9"/>
  <c r="G45" i="9"/>
  <c r="U44" i="9"/>
  <c r="T44" i="9"/>
  <c r="N44" i="9"/>
  <c r="O44" i="9" s="1"/>
  <c r="M44" i="9"/>
  <c r="K44" i="9"/>
  <c r="I44" i="9"/>
  <c r="G44" i="9"/>
  <c r="U43" i="9"/>
  <c r="T43" i="9"/>
  <c r="N43" i="9"/>
  <c r="O43" i="9" s="1"/>
  <c r="M43" i="9"/>
  <c r="K43" i="9"/>
  <c r="I43" i="9"/>
  <c r="G43" i="9"/>
  <c r="U42" i="9"/>
  <c r="T42" i="9"/>
  <c r="N42" i="9"/>
  <c r="O42" i="9" s="1"/>
  <c r="M42" i="9"/>
  <c r="K42" i="9"/>
  <c r="I42" i="9"/>
  <c r="G42" i="9"/>
  <c r="U41" i="9"/>
  <c r="T41" i="9"/>
  <c r="N41" i="9"/>
  <c r="O41" i="9" s="1"/>
  <c r="M41" i="9"/>
  <c r="K41" i="9"/>
  <c r="I41" i="9"/>
  <c r="G41" i="9"/>
  <c r="S40" i="9"/>
  <c r="R40" i="9"/>
  <c r="Q40" i="9"/>
  <c r="P40" i="9"/>
  <c r="L40" i="9"/>
  <c r="J40" i="9"/>
  <c r="H40" i="9"/>
  <c r="F40" i="9"/>
  <c r="E40" i="9"/>
  <c r="D40" i="9"/>
  <c r="U39" i="9"/>
  <c r="T39" i="9"/>
  <c r="N39" i="9"/>
  <c r="O39" i="9" s="1"/>
  <c r="M39" i="9"/>
  <c r="K39" i="9"/>
  <c r="I39" i="9"/>
  <c r="G39" i="9"/>
  <c r="U38" i="9"/>
  <c r="T38" i="9"/>
  <c r="N38" i="9"/>
  <c r="O38" i="9" s="1"/>
  <c r="M38" i="9"/>
  <c r="K38" i="9"/>
  <c r="I38" i="9"/>
  <c r="G38" i="9"/>
  <c r="U37" i="9"/>
  <c r="T37" i="9"/>
  <c r="N37" i="9"/>
  <c r="O37" i="9" s="1"/>
  <c r="M37" i="9"/>
  <c r="K37" i="9"/>
  <c r="I37" i="9"/>
  <c r="G37" i="9"/>
  <c r="U36" i="9"/>
  <c r="T36" i="9"/>
  <c r="N36" i="9"/>
  <c r="O36" i="9" s="1"/>
  <c r="M36" i="9"/>
  <c r="K36" i="9"/>
  <c r="I36" i="9"/>
  <c r="G36" i="9"/>
  <c r="S35" i="9"/>
  <c r="R35" i="9"/>
  <c r="Q35" i="9"/>
  <c r="P35" i="9"/>
  <c r="L35" i="9"/>
  <c r="U35" i="9" s="1"/>
  <c r="J35" i="9"/>
  <c r="H35" i="9"/>
  <c r="F35" i="9"/>
  <c r="E35" i="9"/>
  <c r="M35" i="9" s="1"/>
  <c r="D35" i="9"/>
  <c r="G35" i="9" s="1"/>
  <c r="U34" i="9"/>
  <c r="T34" i="9"/>
  <c r="O34" i="9"/>
  <c r="N34" i="9"/>
  <c r="M34" i="9"/>
  <c r="K34" i="9"/>
  <c r="I34" i="9"/>
  <c r="G34" i="9"/>
  <c r="U33" i="9"/>
  <c r="T33" i="9"/>
  <c r="N33" i="9"/>
  <c r="O33" i="9" s="1"/>
  <c r="M33" i="9"/>
  <c r="K33" i="9"/>
  <c r="I33" i="9"/>
  <c r="G33" i="9"/>
  <c r="U32" i="9"/>
  <c r="T32" i="9"/>
  <c r="N32" i="9"/>
  <c r="O32" i="9" s="1"/>
  <c r="M32" i="9"/>
  <c r="K32" i="9"/>
  <c r="I32" i="9"/>
  <c r="G32" i="9"/>
  <c r="U31" i="9"/>
  <c r="T31" i="9"/>
  <c r="N31" i="9"/>
  <c r="O31" i="9" s="1"/>
  <c r="M31" i="9"/>
  <c r="K31" i="9"/>
  <c r="I31" i="9"/>
  <c r="G31" i="9"/>
  <c r="U30" i="9"/>
  <c r="T30" i="9"/>
  <c r="O30" i="9"/>
  <c r="N30" i="9"/>
  <c r="M30" i="9"/>
  <c r="K30" i="9"/>
  <c r="I30" i="9"/>
  <c r="G30" i="9"/>
  <c r="U29" i="9"/>
  <c r="T29" i="9"/>
  <c r="O29" i="9"/>
  <c r="N29" i="9"/>
  <c r="M29" i="9"/>
  <c r="K29" i="9"/>
  <c r="I29" i="9"/>
  <c r="G29" i="9"/>
  <c r="U28" i="9"/>
  <c r="T28" i="9"/>
  <c r="N28" i="9"/>
  <c r="O28" i="9" s="1"/>
  <c r="M28" i="9"/>
  <c r="K28" i="9"/>
  <c r="I28" i="9"/>
  <c r="G28" i="9"/>
  <c r="S27" i="9"/>
  <c r="R27" i="9"/>
  <c r="T27" i="9" s="1"/>
  <c r="Q27" i="9"/>
  <c r="P27" i="9"/>
  <c r="L27" i="9"/>
  <c r="J27" i="9"/>
  <c r="H27" i="9"/>
  <c r="F27" i="9"/>
  <c r="E27" i="9"/>
  <c r="D27" i="9"/>
  <c r="U26" i="9"/>
  <c r="T26" i="9"/>
  <c r="O26" i="9"/>
  <c r="N26" i="9"/>
  <c r="M26" i="9"/>
  <c r="K26" i="9"/>
  <c r="I26" i="9"/>
  <c r="G26" i="9"/>
  <c r="U25" i="9"/>
  <c r="T25" i="9"/>
  <c r="N25" i="9"/>
  <c r="O25" i="9" s="1"/>
  <c r="M25" i="9"/>
  <c r="K25" i="9"/>
  <c r="I25" i="9"/>
  <c r="G25" i="9"/>
  <c r="U24" i="9"/>
  <c r="T24" i="9"/>
  <c r="N24" i="9"/>
  <c r="O24" i="9" s="1"/>
  <c r="M24" i="9"/>
  <c r="K24" i="9"/>
  <c r="I24" i="9"/>
  <c r="G24" i="9"/>
  <c r="U23" i="9"/>
  <c r="T23" i="9"/>
  <c r="O23" i="9"/>
  <c r="N23" i="9"/>
  <c r="M23" i="9"/>
  <c r="K23" i="9"/>
  <c r="I23" i="9"/>
  <c r="G23" i="9"/>
  <c r="U22" i="9"/>
  <c r="T22" i="9"/>
  <c r="N22" i="9"/>
  <c r="O22" i="9" s="1"/>
  <c r="M22" i="9"/>
  <c r="K22" i="9"/>
  <c r="I22" i="9"/>
  <c r="G22" i="9"/>
  <c r="U21" i="9"/>
  <c r="T21" i="9"/>
  <c r="O21" i="9"/>
  <c r="N21" i="9"/>
  <c r="M21" i="9"/>
  <c r="K21" i="9"/>
  <c r="I21" i="9"/>
  <c r="G21" i="9"/>
  <c r="U20" i="9"/>
  <c r="T20" i="9"/>
  <c r="O20" i="9"/>
  <c r="N20" i="9"/>
  <c r="M20" i="9"/>
  <c r="K20" i="9"/>
  <c r="I20" i="9"/>
  <c r="G20" i="9"/>
  <c r="S19" i="9"/>
  <c r="R19" i="9"/>
  <c r="T19" i="9" s="1"/>
  <c r="Q19" i="9"/>
  <c r="P19" i="9"/>
  <c r="L19" i="9"/>
  <c r="K19" i="9"/>
  <c r="J19" i="9"/>
  <c r="H19" i="9"/>
  <c r="F19" i="9"/>
  <c r="E19" i="9"/>
  <c r="D19" i="9"/>
  <c r="U18" i="9"/>
  <c r="T18" i="9"/>
  <c r="N18" i="9"/>
  <c r="O18" i="9" s="1"/>
  <c r="M18" i="9"/>
  <c r="K18" i="9"/>
  <c r="I18" i="9"/>
  <c r="G18" i="9"/>
  <c r="U17" i="9"/>
  <c r="T17" i="9"/>
  <c r="N17" i="9"/>
  <c r="O17" i="9" s="1"/>
  <c r="M17" i="9"/>
  <c r="K17" i="9"/>
  <c r="I17" i="9"/>
  <c r="G17" i="9"/>
  <c r="U16" i="9"/>
  <c r="T16" i="9"/>
  <c r="N16" i="9"/>
  <c r="O16" i="9" s="1"/>
  <c r="M16" i="9"/>
  <c r="K16" i="9"/>
  <c r="I16" i="9"/>
  <c r="G16" i="9"/>
  <c r="U15" i="9"/>
  <c r="T15" i="9"/>
  <c r="N15" i="9"/>
  <c r="O15" i="9" s="1"/>
  <c r="M15" i="9"/>
  <c r="K15" i="9"/>
  <c r="I15" i="9"/>
  <c r="G15" i="9"/>
  <c r="U14" i="9"/>
  <c r="T14" i="9"/>
  <c r="N14" i="9"/>
  <c r="O14" i="9" s="1"/>
  <c r="M14" i="9"/>
  <c r="K14" i="9"/>
  <c r="I14" i="9"/>
  <c r="G14" i="9"/>
  <c r="U13" i="9"/>
  <c r="T13" i="9"/>
  <c r="N13" i="9"/>
  <c r="O13" i="9" s="1"/>
  <c r="M13" i="9"/>
  <c r="K13" i="9"/>
  <c r="I13" i="9"/>
  <c r="G13" i="9"/>
  <c r="U12" i="9"/>
  <c r="T12" i="9"/>
  <c r="N12" i="9"/>
  <c r="O12" i="9" s="1"/>
  <c r="M12" i="9"/>
  <c r="K12" i="9"/>
  <c r="I12" i="9"/>
  <c r="G12" i="9"/>
  <c r="U11" i="9"/>
  <c r="T11" i="9"/>
  <c r="N11" i="9"/>
  <c r="O11" i="9" s="1"/>
  <c r="M11" i="9"/>
  <c r="K11" i="9"/>
  <c r="I11" i="9"/>
  <c r="G11" i="9"/>
  <c r="S10" i="9"/>
  <c r="R10" i="9"/>
  <c r="Q10" i="9"/>
  <c r="P10" i="9"/>
  <c r="L10" i="9"/>
  <c r="J10" i="9"/>
  <c r="H10" i="9"/>
  <c r="F10" i="9"/>
  <c r="E10" i="9"/>
  <c r="D10" i="9"/>
  <c r="I10" i="9" s="1"/>
  <c r="U9" i="9"/>
  <c r="T9" i="9"/>
  <c r="N9" i="9"/>
  <c r="O9" i="9" s="1"/>
  <c r="M9" i="9"/>
  <c r="K9" i="9"/>
  <c r="I9" i="9"/>
  <c r="G9" i="9"/>
  <c r="U8" i="9"/>
  <c r="T8" i="9"/>
  <c r="N8" i="9"/>
  <c r="O8" i="9" s="1"/>
  <c r="M8" i="9"/>
  <c r="K8" i="9"/>
  <c r="I8" i="9"/>
  <c r="G8" i="9"/>
  <c r="S339" i="8"/>
  <c r="R339" i="8"/>
  <c r="T339" i="8" s="1"/>
  <c r="Q339" i="8"/>
  <c r="P339" i="8"/>
  <c r="L339" i="8"/>
  <c r="J339" i="8"/>
  <c r="H339" i="8"/>
  <c r="F339" i="8"/>
  <c r="N339" i="8" s="1"/>
  <c r="E339" i="8"/>
  <c r="M339" i="8" s="1"/>
  <c r="D339" i="8"/>
  <c r="T338" i="8"/>
  <c r="S338" i="8"/>
  <c r="R338" i="8"/>
  <c r="Q338" i="8"/>
  <c r="P338" i="8"/>
  <c r="U338" i="8" s="1"/>
  <c r="L338" i="8"/>
  <c r="J338" i="8"/>
  <c r="H338" i="8"/>
  <c r="F338" i="8"/>
  <c r="E338" i="8"/>
  <c r="D338" i="8"/>
  <c r="S337" i="8"/>
  <c r="R337" i="8"/>
  <c r="T337" i="8" s="1"/>
  <c r="Q337" i="8"/>
  <c r="P337" i="8"/>
  <c r="L337" i="8"/>
  <c r="J337" i="8"/>
  <c r="H337" i="8"/>
  <c r="F337" i="8"/>
  <c r="N337" i="8" s="1"/>
  <c r="E337" i="8"/>
  <c r="D337" i="8"/>
  <c r="I337" i="8" s="1"/>
  <c r="U336" i="8"/>
  <c r="T336" i="8"/>
  <c r="N336" i="8"/>
  <c r="O336" i="8" s="1"/>
  <c r="M336" i="8"/>
  <c r="K336" i="8"/>
  <c r="I336" i="8"/>
  <c r="G336" i="8"/>
  <c r="U335" i="8"/>
  <c r="T335" i="8"/>
  <c r="O335" i="8"/>
  <c r="N335" i="8"/>
  <c r="M335" i="8"/>
  <c r="K335" i="8"/>
  <c r="I335" i="8"/>
  <c r="G335" i="8"/>
  <c r="U334" i="8"/>
  <c r="T334" i="8"/>
  <c r="O334" i="8"/>
  <c r="N334" i="8"/>
  <c r="M334" i="8"/>
  <c r="K334" i="8"/>
  <c r="I334" i="8"/>
  <c r="G334" i="8"/>
  <c r="U333" i="8"/>
  <c r="T333" i="8"/>
  <c r="O333" i="8"/>
  <c r="N333" i="8"/>
  <c r="M333" i="8"/>
  <c r="K333" i="8"/>
  <c r="I333" i="8"/>
  <c r="G333" i="8"/>
  <c r="S332" i="8"/>
  <c r="R332" i="8"/>
  <c r="T332" i="8" s="1"/>
  <c r="Q332" i="8"/>
  <c r="P332" i="8"/>
  <c r="L332" i="8"/>
  <c r="J332" i="8"/>
  <c r="K332" i="8" s="1"/>
  <c r="H332" i="8"/>
  <c r="F332" i="8"/>
  <c r="E332" i="8"/>
  <c r="D332" i="8"/>
  <c r="U331" i="8"/>
  <c r="T331" i="8"/>
  <c r="N331" i="8"/>
  <c r="O331" i="8" s="1"/>
  <c r="M331" i="8"/>
  <c r="K331" i="8"/>
  <c r="I331" i="8"/>
  <c r="G331" i="8"/>
  <c r="U330" i="8"/>
  <c r="T330" i="8"/>
  <c r="O330" i="8"/>
  <c r="N330" i="8"/>
  <c r="M330" i="8"/>
  <c r="K330" i="8"/>
  <c r="I330" i="8"/>
  <c r="G330" i="8"/>
  <c r="U329" i="8"/>
  <c r="T329" i="8"/>
  <c r="O329" i="8"/>
  <c r="N329" i="8"/>
  <c r="M329" i="8"/>
  <c r="K329" i="8"/>
  <c r="I329" i="8"/>
  <c r="G329" i="8"/>
  <c r="U328" i="8"/>
  <c r="T328" i="8"/>
  <c r="O328" i="8"/>
  <c r="N328" i="8"/>
  <c r="M328" i="8"/>
  <c r="K328" i="8"/>
  <c r="I328" i="8"/>
  <c r="G328" i="8"/>
  <c r="U327" i="8"/>
  <c r="T327" i="8"/>
  <c r="N327" i="8"/>
  <c r="O327" i="8" s="1"/>
  <c r="M327" i="8"/>
  <c r="K327" i="8"/>
  <c r="I327" i="8"/>
  <c r="G327" i="8"/>
  <c r="U326" i="8"/>
  <c r="T326" i="8"/>
  <c r="O326" i="8"/>
  <c r="N326" i="8"/>
  <c r="M326" i="8"/>
  <c r="K326" i="8"/>
  <c r="I326" i="8"/>
  <c r="G326" i="8"/>
  <c r="U325" i="8"/>
  <c r="T325" i="8"/>
  <c r="O325" i="8"/>
  <c r="N325" i="8"/>
  <c r="M325" i="8"/>
  <c r="K325" i="8"/>
  <c r="I325" i="8"/>
  <c r="G325" i="8"/>
  <c r="U324" i="8"/>
  <c r="T324" i="8"/>
  <c r="O324" i="8"/>
  <c r="N324" i="8"/>
  <c r="M324" i="8"/>
  <c r="K324" i="8"/>
  <c r="I324" i="8"/>
  <c r="G324" i="8"/>
  <c r="S323" i="8"/>
  <c r="R323" i="8"/>
  <c r="T323" i="8" s="1"/>
  <c r="Q323" i="8"/>
  <c r="P323" i="8"/>
  <c r="U323" i="8" s="1"/>
  <c r="L323" i="8"/>
  <c r="J323" i="8"/>
  <c r="K323" i="8" s="1"/>
  <c r="H323" i="8"/>
  <c r="F323" i="8"/>
  <c r="N323" i="8" s="1"/>
  <c r="E323" i="8"/>
  <c r="D323" i="8"/>
  <c r="I323" i="8" s="1"/>
  <c r="U322" i="8"/>
  <c r="T322" i="8"/>
  <c r="N322" i="8"/>
  <c r="O322" i="8" s="1"/>
  <c r="M322" i="8"/>
  <c r="K322" i="8"/>
  <c r="I322" i="8"/>
  <c r="G322" i="8"/>
  <c r="U321" i="8"/>
  <c r="T321" i="8"/>
  <c r="O321" i="8"/>
  <c r="N321" i="8"/>
  <c r="M321" i="8"/>
  <c r="K321" i="8"/>
  <c r="I321" i="8"/>
  <c r="G321" i="8"/>
  <c r="U320" i="8"/>
  <c r="T320" i="8"/>
  <c r="O320" i="8"/>
  <c r="N320" i="8"/>
  <c r="M320" i="8"/>
  <c r="K320" i="8"/>
  <c r="I320" i="8"/>
  <c r="G320" i="8"/>
  <c r="U319" i="8"/>
  <c r="T319" i="8"/>
  <c r="O319" i="8"/>
  <c r="N319" i="8"/>
  <c r="M319" i="8"/>
  <c r="K319" i="8"/>
  <c r="I319" i="8"/>
  <c r="G319" i="8"/>
  <c r="U318" i="8"/>
  <c r="T318" i="8"/>
  <c r="O318" i="8"/>
  <c r="N318" i="8"/>
  <c r="M318" i="8"/>
  <c r="K318" i="8"/>
  <c r="I318" i="8"/>
  <c r="G318" i="8"/>
  <c r="S317" i="8"/>
  <c r="R317" i="8"/>
  <c r="T317" i="8" s="1"/>
  <c r="Q317" i="8"/>
  <c r="P317" i="8"/>
  <c r="U317" i="8" s="1"/>
  <c r="L317" i="8"/>
  <c r="J317" i="8"/>
  <c r="K317" i="8" s="1"/>
  <c r="H317" i="8"/>
  <c r="F317" i="8"/>
  <c r="E317" i="8"/>
  <c r="D317" i="8"/>
  <c r="U316" i="8"/>
  <c r="T316" i="8"/>
  <c r="N316" i="8"/>
  <c r="O316" i="8" s="1"/>
  <c r="M316" i="8"/>
  <c r="K316" i="8"/>
  <c r="I316" i="8"/>
  <c r="G316" i="8"/>
  <c r="U315" i="8"/>
  <c r="T315" i="8"/>
  <c r="O315" i="8"/>
  <c r="N315" i="8"/>
  <c r="M315" i="8"/>
  <c r="K315" i="8"/>
  <c r="I315" i="8"/>
  <c r="G315" i="8"/>
  <c r="U314" i="8"/>
  <c r="T314" i="8"/>
  <c r="N314" i="8"/>
  <c r="O314" i="8" s="1"/>
  <c r="M314" i="8"/>
  <c r="K314" i="8"/>
  <c r="I314" i="8"/>
  <c r="G314" i="8"/>
  <c r="U313" i="8"/>
  <c r="T313" i="8"/>
  <c r="O313" i="8"/>
  <c r="N313" i="8"/>
  <c r="M313" i="8"/>
  <c r="K313" i="8"/>
  <c r="I313" i="8"/>
  <c r="G313" i="8"/>
  <c r="U312" i="8"/>
  <c r="T312" i="8"/>
  <c r="O312" i="8"/>
  <c r="N312" i="8"/>
  <c r="M312" i="8"/>
  <c r="K312" i="8"/>
  <c r="I312" i="8"/>
  <c r="G312" i="8"/>
  <c r="U311" i="8"/>
  <c r="T311" i="8"/>
  <c r="O311" i="8"/>
  <c r="N311" i="8"/>
  <c r="M311" i="8"/>
  <c r="K311" i="8"/>
  <c r="I311" i="8"/>
  <c r="G311" i="8"/>
  <c r="S310" i="8"/>
  <c r="R310" i="8"/>
  <c r="T310" i="8" s="1"/>
  <c r="Q310" i="8"/>
  <c r="P310" i="8"/>
  <c r="L310" i="8"/>
  <c r="U310" i="8" s="1"/>
  <c r="J310" i="8"/>
  <c r="H310" i="8"/>
  <c r="F310" i="8"/>
  <c r="N310" i="8" s="1"/>
  <c r="E310" i="8"/>
  <c r="D310" i="8"/>
  <c r="I310" i="8" s="1"/>
  <c r="U309" i="8"/>
  <c r="T309" i="8"/>
  <c r="N309" i="8"/>
  <c r="O309" i="8" s="1"/>
  <c r="M309" i="8"/>
  <c r="K309" i="8"/>
  <c r="I309" i="8"/>
  <c r="G309" i="8"/>
  <c r="U308" i="8"/>
  <c r="T308" i="8"/>
  <c r="O308" i="8"/>
  <c r="N308" i="8"/>
  <c r="M308" i="8"/>
  <c r="K308" i="8"/>
  <c r="I308" i="8"/>
  <c r="G308" i="8"/>
  <c r="U307" i="8"/>
  <c r="T307" i="8"/>
  <c r="N307" i="8"/>
  <c r="O307" i="8" s="1"/>
  <c r="M307" i="8"/>
  <c r="K307" i="8"/>
  <c r="I307" i="8"/>
  <c r="G307" i="8"/>
  <c r="U306" i="8"/>
  <c r="T306" i="8"/>
  <c r="O306" i="8"/>
  <c r="N306" i="8"/>
  <c r="M306" i="8"/>
  <c r="K306" i="8"/>
  <c r="I306" i="8"/>
  <c r="G306" i="8"/>
  <c r="U305" i="8"/>
  <c r="T305" i="8"/>
  <c r="O305" i="8"/>
  <c r="N305" i="8"/>
  <c r="M305" i="8"/>
  <c r="K305" i="8"/>
  <c r="I305" i="8"/>
  <c r="G305" i="8"/>
  <c r="U304" i="8"/>
  <c r="T304" i="8"/>
  <c r="O304" i="8"/>
  <c r="N304" i="8"/>
  <c r="M304" i="8"/>
  <c r="K304" i="8"/>
  <c r="I304" i="8"/>
  <c r="G304" i="8"/>
  <c r="S303" i="8"/>
  <c r="R303" i="8"/>
  <c r="Q303" i="8"/>
  <c r="P303" i="8"/>
  <c r="L303" i="8"/>
  <c r="J303" i="8"/>
  <c r="H303" i="8"/>
  <c r="F303" i="8"/>
  <c r="E303" i="8"/>
  <c r="M303" i="8" s="1"/>
  <c r="D303" i="8"/>
  <c r="U302" i="8"/>
  <c r="T302" i="8"/>
  <c r="N302" i="8"/>
  <c r="O302" i="8" s="1"/>
  <c r="M302" i="8"/>
  <c r="K302" i="8"/>
  <c r="I302" i="8"/>
  <c r="G302" i="8"/>
  <c r="S299" i="8"/>
  <c r="R299" i="8"/>
  <c r="Q299" i="8"/>
  <c r="P299" i="8"/>
  <c r="U299" i="8" s="1"/>
  <c r="L299" i="8"/>
  <c r="J299" i="8"/>
  <c r="K299" i="8" s="1"/>
  <c r="H299" i="8"/>
  <c r="F299" i="8"/>
  <c r="N299" i="8" s="1"/>
  <c r="E299" i="8"/>
  <c r="M299" i="8" s="1"/>
  <c r="D299" i="8"/>
  <c r="S298" i="8"/>
  <c r="R298" i="8"/>
  <c r="Q298" i="8"/>
  <c r="P298" i="8"/>
  <c r="U298" i="8" s="1"/>
  <c r="L298" i="8"/>
  <c r="J298" i="8"/>
  <c r="H298" i="8"/>
  <c r="F298" i="8"/>
  <c r="N298" i="8" s="1"/>
  <c r="E298" i="8"/>
  <c r="D298" i="8"/>
  <c r="U297" i="8"/>
  <c r="T297" i="8"/>
  <c r="O297" i="8"/>
  <c r="N297" i="8"/>
  <c r="M297" i="8"/>
  <c r="K297" i="8"/>
  <c r="I297" i="8"/>
  <c r="G297" i="8"/>
  <c r="U296" i="8"/>
  <c r="T296" i="8"/>
  <c r="O296" i="8"/>
  <c r="N296" i="8"/>
  <c r="M296" i="8"/>
  <c r="K296" i="8"/>
  <c r="I296" i="8"/>
  <c r="G296" i="8"/>
  <c r="U295" i="8"/>
  <c r="T295" i="8"/>
  <c r="O295" i="8"/>
  <c r="N295" i="8"/>
  <c r="M295" i="8"/>
  <c r="K295" i="8"/>
  <c r="I295" i="8"/>
  <c r="G295" i="8"/>
  <c r="U294" i="8"/>
  <c r="T294" i="8"/>
  <c r="O294" i="8"/>
  <c r="N294" i="8"/>
  <c r="M294" i="8"/>
  <c r="K294" i="8"/>
  <c r="I294" i="8"/>
  <c r="G294" i="8"/>
  <c r="U293" i="8"/>
  <c r="T293" i="8"/>
  <c r="N293" i="8"/>
  <c r="O293" i="8" s="1"/>
  <c r="M293" i="8"/>
  <c r="K293" i="8"/>
  <c r="I293" i="8"/>
  <c r="G293" i="8"/>
  <c r="S292" i="8"/>
  <c r="R292" i="8"/>
  <c r="T292" i="8" s="1"/>
  <c r="Q292" i="8"/>
  <c r="P292" i="8"/>
  <c r="L292" i="8"/>
  <c r="U292" i="8" s="1"/>
  <c r="J292" i="8"/>
  <c r="H292" i="8"/>
  <c r="F292" i="8"/>
  <c r="N292" i="8" s="1"/>
  <c r="E292" i="8"/>
  <c r="D292" i="8"/>
  <c r="I292" i="8" s="1"/>
  <c r="U291" i="8"/>
  <c r="T291" i="8"/>
  <c r="N291" i="8"/>
  <c r="O291" i="8" s="1"/>
  <c r="M291" i="8"/>
  <c r="K291" i="8"/>
  <c r="I291" i="8"/>
  <c r="G291" i="8"/>
  <c r="U290" i="8"/>
  <c r="T290" i="8"/>
  <c r="O290" i="8"/>
  <c r="N290" i="8"/>
  <c r="M290" i="8"/>
  <c r="K290" i="8"/>
  <c r="I290" i="8"/>
  <c r="G290" i="8"/>
  <c r="U289" i="8"/>
  <c r="T289" i="8"/>
  <c r="O289" i="8"/>
  <c r="N289" i="8"/>
  <c r="M289" i="8"/>
  <c r="K289" i="8"/>
  <c r="I289" i="8"/>
  <c r="G289" i="8"/>
  <c r="U288" i="8"/>
  <c r="T288" i="8"/>
  <c r="O288" i="8"/>
  <c r="N288" i="8"/>
  <c r="M288" i="8"/>
  <c r="K288" i="8"/>
  <c r="I288" i="8"/>
  <c r="G288" i="8"/>
  <c r="U287" i="8"/>
  <c r="T287" i="8"/>
  <c r="O287" i="8"/>
  <c r="N287" i="8"/>
  <c r="M287" i="8"/>
  <c r="K287" i="8"/>
  <c r="I287" i="8"/>
  <c r="G287" i="8"/>
  <c r="U286" i="8"/>
  <c r="T286" i="8"/>
  <c r="O286" i="8"/>
  <c r="N286" i="8"/>
  <c r="M286" i="8"/>
  <c r="K286" i="8"/>
  <c r="I286" i="8"/>
  <c r="G286" i="8"/>
  <c r="T285" i="8"/>
  <c r="S285" i="8"/>
  <c r="R285" i="8"/>
  <c r="Q285" i="8"/>
  <c r="P285" i="8"/>
  <c r="U285" i="8" s="1"/>
  <c r="L285" i="8"/>
  <c r="J285" i="8"/>
  <c r="H285" i="8"/>
  <c r="F285" i="8"/>
  <c r="E285" i="8"/>
  <c r="K285" i="8" s="1"/>
  <c r="D285" i="8"/>
  <c r="U284" i="8"/>
  <c r="T284" i="8"/>
  <c r="N284" i="8"/>
  <c r="O284" i="8" s="1"/>
  <c r="M284" i="8"/>
  <c r="K284" i="8"/>
  <c r="I284" i="8"/>
  <c r="G284" i="8"/>
  <c r="U283" i="8"/>
  <c r="T283" i="8"/>
  <c r="N283" i="8"/>
  <c r="O283" i="8" s="1"/>
  <c r="M283" i="8"/>
  <c r="K283" i="8"/>
  <c r="I283" i="8"/>
  <c r="G283" i="8"/>
  <c r="U282" i="8"/>
  <c r="T282" i="8"/>
  <c r="O282" i="8"/>
  <c r="N282" i="8"/>
  <c r="M282" i="8"/>
  <c r="K282" i="8"/>
  <c r="I282" i="8"/>
  <c r="G282" i="8"/>
  <c r="U281" i="8"/>
  <c r="T281" i="8"/>
  <c r="O281" i="8"/>
  <c r="N281" i="8"/>
  <c r="M281" i="8"/>
  <c r="K281" i="8"/>
  <c r="I281" i="8"/>
  <c r="G281" i="8"/>
  <c r="U280" i="8"/>
  <c r="T280" i="8"/>
  <c r="O280" i="8"/>
  <c r="N280" i="8"/>
  <c r="M280" i="8"/>
  <c r="K280" i="8"/>
  <c r="I280" i="8"/>
  <c r="G280" i="8"/>
  <c r="U279" i="8"/>
  <c r="T279" i="8"/>
  <c r="O279" i="8"/>
  <c r="N279" i="8"/>
  <c r="M279" i="8"/>
  <c r="K279" i="8"/>
  <c r="I279" i="8"/>
  <c r="G279" i="8"/>
  <c r="U278" i="8"/>
  <c r="T278" i="8"/>
  <c r="N278" i="8"/>
  <c r="O278" i="8" s="1"/>
  <c r="M278" i="8"/>
  <c r="K278" i="8"/>
  <c r="I278" i="8"/>
  <c r="G278" i="8"/>
  <c r="U277" i="8"/>
  <c r="T277" i="8"/>
  <c r="O277" i="8"/>
  <c r="N277" i="8"/>
  <c r="M277" i="8"/>
  <c r="K277" i="8"/>
  <c r="I277" i="8"/>
  <c r="G277" i="8"/>
  <c r="U276" i="8"/>
  <c r="T276" i="8"/>
  <c r="O276" i="8"/>
  <c r="N276" i="8"/>
  <c r="M276" i="8"/>
  <c r="K276" i="8"/>
  <c r="I276" i="8"/>
  <c r="G276" i="8"/>
  <c r="S275" i="8"/>
  <c r="R275" i="8"/>
  <c r="T275" i="8" s="1"/>
  <c r="Q275" i="8"/>
  <c r="P275" i="8"/>
  <c r="L275" i="8"/>
  <c r="J275" i="8"/>
  <c r="H275" i="8"/>
  <c r="I275" i="8" s="1"/>
  <c r="F275" i="8"/>
  <c r="E275" i="8"/>
  <c r="M275" i="8" s="1"/>
  <c r="D275" i="8"/>
  <c r="U274" i="8"/>
  <c r="T274" i="8"/>
  <c r="N274" i="8"/>
  <c r="O274" i="8" s="1"/>
  <c r="M274" i="8"/>
  <c r="K274" i="8"/>
  <c r="I274" i="8"/>
  <c r="G274" i="8"/>
  <c r="U273" i="8"/>
  <c r="T273" i="8"/>
  <c r="O273" i="8"/>
  <c r="N273" i="8"/>
  <c r="M273" i="8"/>
  <c r="K273" i="8"/>
  <c r="I273" i="8"/>
  <c r="G273" i="8"/>
  <c r="U272" i="8"/>
  <c r="T272" i="8"/>
  <c r="O272" i="8"/>
  <c r="N272" i="8"/>
  <c r="M272" i="8"/>
  <c r="K272" i="8"/>
  <c r="I272" i="8"/>
  <c r="G272" i="8"/>
  <c r="U271" i="8"/>
  <c r="T271" i="8"/>
  <c r="O271" i="8"/>
  <c r="N271" i="8"/>
  <c r="M271" i="8"/>
  <c r="K271" i="8"/>
  <c r="I271" i="8"/>
  <c r="G271" i="8"/>
  <c r="U270" i="8"/>
  <c r="T270" i="8"/>
  <c r="O270" i="8"/>
  <c r="N270" i="8"/>
  <c r="M270" i="8"/>
  <c r="K270" i="8"/>
  <c r="I270" i="8"/>
  <c r="G270" i="8"/>
  <c r="U269" i="8"/>
  <c r="T269" i="8"/>
  <c r="O269" i="8"/>
  <c r="N269" i="8"/>
  <c r="M269" i="8"/>
  <c r="K269" i="8"/>
  <c r="I269" i="8"/>
  <c r="G269" i="8"/>
  <c r="U268" i="8"/>
  <c r="T268" i="8"/>
  <c r="O268" i="8"/>
  <c r="N268" i="8"/>
  <c r="M268" i="8"/>
  <c r="K268" i="8"/>
  <c r="I268" i="8"/>
  <c r="G268" i="8"/>
  <c r="S267" i="8"/>
  <c r="R267" i="8"/>
  <c r="T267" i="8" s="1"/>
  <c r="Q267" i="8"/>
  <c r="P267" i="8"/>
  <c r="L267" i="8"/>
  <c r="J267" i="8"/>
  <c r="H267" i="8"/>
  <c r="F267" i="8"/>
  <c r="E267" i="8"/>
  <c r="D267" i="8"/>
  <c r="U266" i="8"/>
  <c r="T266" i="8"/>
  <c r="N266" i="8"/>
  <c r="O266" i="8" s="1"/>
  <c r="M266" i="8"/>
  <c r="K266" i="8"/>
  <c r="I266" i="8"/>
  <c r="G266" i="8"/>
  <c r="U265" i="8"/>
  <c r="T265" i="8"/>
  <c r="O265" i="8"/>
  <c r="N265" i="8"/>
  <c r="M265" i="8"/>
  <c r="K265" i="8"/>
  <c r="I265" i="8"/>
  <c r="G265" i="8"/>
  <c r="U264" i="8"/>
  <c r="T264" i="8"/>
  <c r="O264" i="8"/>
  <c r="N264" i="8"/>
  <c r="M264" i="8"/>
  <c r="K264" i="8"/>
  <c r="I264" i="8"/>
  <c r="G264" i="8"/>
  <c r="U263" i="8"/>
  <c r="T263" i="8"/>
  <c r="O263" i="8"/>
  <c r="N263" i="8"/>
  <c r="M263" i="8"/>
  <c r="K263" i="8"/>
  <c r="I263" i="8"/>
  <c r="G263" i="8"/>
  <c r="S260" i="8"/>
  <c r="R260" i="8"/>
  <c r="Q260" i="8"/>
  <c r="P260" i="8"/>
  <c r="L260" i="8"/>
  <c r="U260" i="8" s="1"/>
  <c r="J260" i="8"/>
  <c r="H260" i="8"/>
  <c r="F260" i="8"/>
  <c r="N260" i="8" s="1"/>
  <c r="E260" i="8"/>
  <c r="D260" i="8"/>
  <c r="I260" i="8" s="1"/>
  <c r="S259" i="8"/>
  <c r="T259" i="8" s="1"/>
  <c r="R259" i="8"/>
  <c r="Q259" i="8"/>
  <c r="P259" i="8"/>
  <c r="L259" i="8"/>
  <c r="J259" i="8"/>
  <c r="H259" i="8"/>
  <c r="F259" i="8"/>
  <c r="E259" i="8"/>
  <c r="D259" i="8"/>
  <c r="U258" i="8"/>
  <c r="T258" i="8"/>
  <c r="O258" i="8"/>
  <c r="N258" i="8"/>
  <c r="M258" i="8"/>
  <c r="K258" i="8"/>
  <c r="I258" i="8"/>
  <c r="G258" i="8"/>
  <c r="U257" i="8"/>
  <c r="T257" i="8"/>
  <c r="N257" i="8"/>
  <c r="O257" i="8" s="1"/>
  <c r="M257" i="8"/>
  <c r="K257" i="8"/>
  <c r="I257" i="8"/>
  <c r="G257" i="8"/>
  <c r="U256" i="8"/>
  <c r="T256" i="8"/>
  <c r="N256" i="8"/>
  <c r="O256" i="8" s="1"/>
  <c r="M256" i="8"/>
  <c r="K256" i="8"/>
  <c r="I256" i="8"/>
  <c r="G256" i="8"/>
  <c r="U255" i="8"/>
  <c r="T255" i="8"/>
  <c r="N255" i="8"/>
  <c r="O255" i="8" s="1"/>
  <c r="M255" i="8"/>
  <c r="K255" i="8"/>
  <c r="I255" i="8"/>
  <c r="G255" i="8"/>
  <c r="S254" i="8"/>
  <c r="R254" i="8"/>
  <c r="T254" i="8" s="1"/>
  <c r="Q254" i="8"/>
  <c r="P254" i="8"/>
  <c r="U254" i="8" s="1"/>
  <c r="L254" i="8"/>
  <c r="J254" i="8"/>
  <c r="H254" i="8"/>
  <c r="F254" i="8"/>
  <c r="N254" i="8" s="1"/>
  <c r="E254" i="8"/>
  <c r="D254" i="8"/>
  <c r="U253" i="8"/>
  <c r="T253" i="8"/>
  <c r="O253" i="8"/>
  <c r="N253" i="8"/>
  <c r="M253" i="8"/>
  <c r="K253" i="8"/>
  <c r="I253" i="8"/>
  <c r="G253" i="8"/>
  <c r="U252" i="8"/>
  <c r="T252" i="8"/>
  <c r="O252" i="8"/>
  <c r="N252" i="8"/>
  <c r="M252" i="8"/>
  <c r="K252" i="8"/>
  <c r="I252" i="8"/>
  <c r="G252" i="8"/>
  <c r="U251" i="8"/>
  <c r="T251" i="8"/>
  <c r="O251" i="8"/>
  <c r="N251" i="8"/>
  <c r="M251" i="8"/>
  <c r="K251" i="8"/>
  <c r="I251" i="8"/>
  <c r="G251" i="8"/>
  <c r="U250" i="8"/>
  <c r="T250" i="8"/>
  <c r="O250" i="8"/>
  <c r="N250" i="8"/>
  <c r="M250" i="8"/>
  <c r="K250" i="8"/>
  <c r="I250" i="8"/>
  <c r="G250" i="8"/>
  <c r="U249" i="8"/>
  <c r="T249" i="8"/>
  <c r="O249" i="8"/>
  <c r="N249" i="8"/>
  <c r="M249" i="8"/>
  <c r="K249" i="8"/>
  <c r="I249" i="8"/>
  <c r="G249" i="8"/>
  <c r="U248" i="8"/>
  <c r="T248" i="8"/>
  <c r="O248" i="8"/>
  <c r="N248" i="8"/>
  <c r="M248" i="8"/>
  <c r="K248" i="8"/>
  <c r="I248" i="8"/>
  <c r="G248" i="8"/>
  <c r="S247" i="8"/>
  <c r="R247" i="8"/>
  <c r="T247" i="8" s="1"/>
  <c r="Q247" i="8"/>
  <c r="P247" i="8"/>
  <c r="L247" i="8"/>
  <c r="J247" i="8"/>
  <c r="H247" i="8"/>
  <c r="F247" i="8"/>
  <c r="E247" i="8"/>
  <c r="D247" i="8"/>
  <c r="U246" i="8"/>
  <c r="T246" i="8"/>
  <c r="O246" i="8"/>
  <c r="N246" i="8"/>
  <c r="M246" i="8"/>
  <c r="K246" i="8"/>
  <c r="I246" i="8"/>
  <c r="G246" i="8"/>
  <c r="U245" i="8"/>
  <c r="T245" i="8"/>
  <c r="O245" i="8"/>
  <c r="N245" i="8"/>
  <c r="M245" i="8"/>
  <c r="K245" i="8"/>
  <c r="I245" i="8"/>
  <c r="G245" i="8"/>
  <c r="U244" i="8"/>
  <c r="T244" i="8"/>
  <c r="O244" i="8"/>
  <c r="N244" i="8"/>
  <c r="M244" i="8"/>
  <c r="K244" i="8"/>
  <c r="I244" i="8"/>
  <c r="G244" i="8"/>
  <c r="U243" i="8"/>
  <c r="T243" i="8"/>
  <c r="N243" i="8"/>
  <c r="O243" i="8" s="1"/>
  <c r="M243" i="8"/>
  <c r="K243" i="8"/>
  <c r="I243" i="8"/>
  <c r="G243" i="8"/>
  <c r="U242" i="8"/>
  <c r="T242" i="8"/>
  <c r="O242" i="8"/>
  <c r="N242" i="8"/>
  <c r="M242" i="8"/>
  <c r="K242" i="8"/>
  <c r="I242" i="8"/>
  <c r="G242" i="8"/>
  <c r="U241" i="8"/>
  <c r="T241" i="8"/>
  <c r="O241" i="8"/>
  <c r="N241" i="8"/>
  <c r="M241" i="8"/>
  <c r="K241" i="8"/>
  <c r="I241" i="8"/>
  <c r="G241" i="8"/>
  <c r="S240" i="8"/>
  <c r="R240" i="8"/>
  <c r="T240" i="8" s="1"/>
  <c r="Q240" i="8"/>
  <c r="P240" i="8"/>
  <c r="L240" i="8"/>
  <c r="J240" i="8"/>
  <c r="H240" i="8"/>
  <c r="F240" i="8"/>
  <c r="N240" i="8" s="1"/>
  <c r="E240" i="8"/>
  <c r="D240" i="8"/>
  <c r="U239" i="8"/>
  <c r="T239" i="8"/>
  <c r="N239" i="8"/>
  <c r="O239" i="8" s="1"/>
  <c r="M239" i="8"/>
  <c r="K239" i="8"/>
  <c r="I239" i="8"/>
  <c r="G239" i="8"/>
  <c r="U238" i="8"/>
  <c r="T238" i="8"/>
  <c r="O238" i="8"/>
  <c r="N238" i="8"/>
  <c r="M238" i="8"/>
  <c r="K238" i="8"/>
  <c r="I238" i="8"/>
  <c r="G238" i="8"/>
  <c r="U237" i="8"/>
  <c r="T237" i="8"/>
  <c r="O237" i="8"/>
  <c r="N237" i="8"/>
  <c r="M237" i="8"/>
  <c r="K237" i="8"/>
  <c r="I237" i="8"/>
  <c r="G237" i="8"/>
  <c r="U236" i="8"/>
  <c r="T236" i="8"/>
  <c r="O236" i="8"/>
  <c r="N236" i="8"/>
  <c r="M236" i="8"/>
  <c r="K236" i="8"/>
  <c r="I236" i="8"/>
  <c r="G236" i="8"/>
  <c r="U235" i="8"/>
  <c r="T235" i="8"/>
  <c r="N235" i="8"/>
  <c r="O235" i="8" s="1"/>
  <c r="M235" i="8"/>
  <c r="K235" i="8"/>
  <c r="I235" i="8"/>
  <c r="G235" i="8"/>
  <c r="U234" i="8"/>
  <c r="T234" i="8"/>
  <c r="N234" i="8"/>
  <c r="O234" i="8" s="1"/>
  <c r="M234" i="8"/>
  <c r="K234" i="8"/>
  <c r="I234" i="8"/>
  <c r="G234" i="8"/>
  <c r="S231" i="8"/>
  <c r="T231" i="8" s="1"/>
  <c r="R231" i="8"/>
  <c r="Q231" i="8"/>
  <c r="P231" i="8"/>
  <c r="L231" i="8"/>
  <c r="J231" i="8"/>
  <c r="H231" i="8"/>
  <c r="F231" i="8"/>
  <c r="E231" i="8"/>
  <c r="K231" i="8" s="1"/>
  <c r="D231" i="8"/>
  <c r="S230" i="8"/>
  <c r="R230" i="8"/>
  <c r="T230" i="8" s="1"/>
  <c r="Q230" i="8"/>
  <c r="P230" i="8"/>
  <c r="U230" i="8" s="1"/>
  <c r="L230" i="8"/>
  <c r="J230" i="8"/>
  <c r="K230" i="8" s="1"/>
  <c r="H230" i="8"/>
  <c r="F230" i="8"/>
  <c r="N230" i="8" s="1"/>
  <c r="O230" i="8" s="1"/>
  <c r="E230" i="8"/>
  <c r="M230" i="8" s="1"/>
  <c r="D230" i="8"/>
  <c r="U229" i="8"/>
  <c r="T229" i="8"/>
  <c r="N229" i="8"/>
  <c r="O229" i="8" s="1"/>
  <c r="M229" i="8"/>
  <c r="K229" i="8"/>
  <c r="I229" i="8"/>
  <c r="G229" i="8"/>
  <c r="U228" i="8"/>
  <c r="T228" i="8"/>
  <c r="O228" i="8"/>
  <c r="N228" i="8"/>
  <c r="M228" i="8"/>
  <c r="K228" i="8"/>
  <c r="I228" i="8"/>
  <c r="G228" i="8"/>
  <c r="U227" i="8"/>
  <c r="T227" i="8"/>
  <c r="O227" i="8"/>
  <c r="N227" i="8"/>
  <c r="M227" i="8"/>
  <c r="K227" i="8"/>
  <c r="I227" i="8"/>
  <c r="G227" i="8"/>
  <c r="U226" i="8"/>
  <c r="T226" i="8"/>
  <c r="N226" i="8"/>
  <c r="O226" i="8" s="1"/>
  <c r="M226" i="8"/>
  <c r="K226" i="8"/>
  <c r="I226" i="8"/>
  <c r="G226" i="8"/>
  <c r="U225" i="8"/>
  <c r="T225" i="8"/>
  <c r="N225" i="8"/>
  <c r="O225" i="8" s="1"/>
  <c r="M225" i="8"/>
  <c r="K225" i="8"/>
  <c r="I225" i="8"/>
  <c r="G225" i="8"/>
  <c r="S224" i="8"/>
  <c r="R224" i="8"/>
  <c r="T224" i="8" s="1"/>
  <c r="Q224" i="8"/>
  <c r="P224" i="8"/>
  <c r="L224" i="8"/>
  <c r="J224" i="8"/>
  <c r="H224" i="8"/>
  <c r="F224" i="8"/>
  <c r="E224" i="8"/>
  <c r="D224" i="8"/>
  <c r="U223" i="8"/>
  <c r="T223" i="8"/>
  <c r="N223" i="8"/>
  <c r="O223" i="8" s="1"/>
  <c r="M223" i="8"/>
  <c r="K223" i="8"/>
  <c r="I223" i="8"/>
  <c r="G223" i="8"/>
  <c r="U222" i="8"/>
  <c r="T222" i="8"/>
  <c r="O222" i="8"/>
  <c r="N222" i="8"/>
  <c r="M222" i="8"/>
  <c r="K222" i="8"/>
  <c r="I222" i="8"/>
  <c r="G222" i="8"/>
  <c r="U221" i="8"/>
  <c r="T221" i="8"/>
  <c r="O221" i="8"/>
  <c r="N221" i="8"/>
  <c r="M221" i="8"/>
  <c r="K221" i="8"/>
  <c r="I221" i="8"/>
  <c r="G221" i="8"/>
  <c r="U220" i="8"/>
  <c r="T220" i="8"/>
  <c r="N220" i="8"/>
  <c r="O220" i="8" s="1"/>
  <c r="M220" i="8"/>
  <c r="K220" i="8"/>
  <c r="I220" i="8"/>
  <c r="G220" i="8"/>
  <c r="U219" i="8"/>
  <c r="T219" i="8"/>
  <c r="O219" i="8"/>
  <c r="N219" i="8"/>
  <c r="M219" i="8"/>
  <c r="K219" i="8"/>
  <c r="I219" i="8"/>
  <c r="G219" i="8"/>
  <c r="U218" i="8"/>
  <c r="T218" i="8"/>
  <c r="O218" i="8"/>
  <c r="N218" i="8"/>
  <c r="M218" i="8"/>
  <c r="K218" i="8"/>
  <c r="I218" i="8"/>
  <c r="G218" i="8"/>
  <c r="U217" i="8"/>
  <c r="T217" i="8"/>
  <c r="O217" i="8"/>
  <c r="N217" i="8"/>
  <c r="M217" i="8"/>
  <c r="K217" i="8"/>
  <c r="I217" i="8"/>
  <c r="G217" i="8"/>
  <c r="T216" i="8"/>
  <c r="S216" i="8"/>
  <c r="R216" i="8"/>
  <c r="Q216" i="8"/>
  <c r="P216" i="8"/>
  <c r="L216" i="8"/>
  <c r="J216" i="8"/>
  <c r="H216" i="8"/>
  <c r="F216" i="8"/>
  <c r="E216" i="8"/>
  <c r="D216" i="8"/>
  <c r="U215" i="8"/>
  <c r="T215" i="8"/>
  <c r="N215" i="8"/>
  <c r="O215" i="8" s="1"/>
  <c r="M215" i="8"/>
  <c r="K215" i="8"/>
  <c r="I215" i="8"/>
  <c r="G215" i="8"/>
  <c r="U214" i="8"/>
  <c r="T214" i="8"/>
  <c r="N214" i="8"/>
  <c r="O214" i="8" s="1"/>
  <c r="M214" i="8"/>
  <c r="K214" i="8"/>
  <c r="I214" i="8"/>
  <c r="G214" i="8"/>
  <c r="U213" i="8"/>
  <c r="T213" i="8"/>
  <c r="O213" i="8"/>
  <c r="N213" i="8"/>
  <c r="M213" i="8"/>
  <c r="K213" i="8"/>
  <c r="I213" i="8"/>
  <c r="G213" i="8"/>
  <c r="U212" i="8"/>
  <c r="T212" i="8"/>
  <c r="O212" i="8"/>
  <c r="N212" i="8"/>
  <c r="M212" i="8"/>
  <c r="K212" i="8"/>
  <c r="I212" i="8"/>
  <c r="G212" i="8"/>
  <c r="U211" i="8"/>
  <c r="T211" i="8"/>
  <c r="O211" i="8"/>
  <c r="N211" i="8"/>
  <c r="M211" i="8"/>
  <c r="K211" i="8"/>
  <c r="I211" i="8"/>
  <c r="G211" i="8"/>
  <c r="U210" i="8"/>
  <c r="T210" i="8"/>
  <c r="O210" i="8"/>
  <c r="N210" i="8"/>
  <c r="M210" i="8"/>
  <c r="K210" i="8"/>
  <c r="I210" i="8"/>
  <c r="G210" i="8"/>
  <c r="U209" i="8"/>
  <c r="T209" i="8"/>
  <c r="N209" i="8"/>
  <c r="O209" i="8" s="1"/>
  <c r="M209" i="8"/>
  <c r="K209" i="8"/>
  <c r="I209" i="8"/>
  <c r="G209" i="8"/>
  <c r="U208" i="8"/>
  <c r="T208" i="8"/>
  <c r="O208" i="8"/>
  <c r="N208" i="8"/>
  <c r="M208" i="8"/>
  <c r="K208" i="8"/>
  <c r="I208" i="8"/>
  <c r="G208" i="8"/>
  <c r="S205" i="8"/>
  <c r="T205" i="8" s="1"/>
  <c r="R205" i="8"/>
  <c r="Q205" i="8"/>
  <c r="P205" i="8"/>
  <c r="L205" i="8"/>
  <c r="J205" i="8"/>
  <c r="H205" i="8"/>
  <c r="F205" i="8"/>
  <c r="E205" i="8"/>
  <c r="D205" i="8"/>
  <c r="S204" i="8"/>
  <c r="R204" i="8"/>
  <c r="Q204" i="8"/>
  <c r="P204" i="8"/>
  <c r="U204" i="8" s="1"/>
  <c r="L204" i="8"/>
  <c r="J204" i="8"/>
  <c r="K204" i="8" s="1"/>
  <c r="H204" i="8"/>
  <c r="F204" i="8"/>
  <c r="E204" i="8"/>
  <c r="D204" i="8"/>
  <c r="I204" i="8" s="1"/>
  <c r="U203" i="8"/>
  <c r="T203" i="8"/>
  <c r="O203" i="8"/>
  <c r="N203" i="8"/>
  <c r="M203" i="8"/>
  <c r="K203" i="8"/>
  <c r="I203" i="8"/>
  <c r="G203" i="8"/>
  <c r="U202" i="8"/>
  <c r="T202" i="8"/>
  <c r="O202" i="8"/>
  <c r="N202" i="8"/>
  <c r="M202" i="8"/>
  <c r="K202" i="8"/>
  <c r="I202" i="8"/>
  <c r="G202" i="8"/>
  <c r="U201" i="8"/>
  <c r="T201" i="8"/>
  <c r="O201" i="8"/>
  <c r="N201" i="8"/>
  <c r="M201" i="8"/>
  <c r="K201" i="8"/>
  <c r="I201" i="8"/>
  <c r="G201" i="8"/>
  <c r="U200" i="8"/>
  <c r="T200" i="8"/>
  <c r="O200" i="8"/>
  <c r="N200" i="8"/>
  <c r="M200" i="8"/>
  <c r="K200" i="8"/>
  <c r="I200" i="8"/>
  <c r="G200" i="8"/>
  <c r="U199" i="8"/>
  <c r="T199" i="8"/>
  <c r="N199" i="8"/>
  <c r="O199" i="8" s="1"/>
  <c r="M199" i="8"/>
  <c r="K199" i="8"/>
  <c r="I199" i="8"/>
  <c r="G199" i="8"/>
  <c r="S198" i="8"/>
  <c r="R198" i="8"/>
  <c r="Q198" i="8"/>
  <c r="P198" i="8"/>
  <c r="U198" i="8" s="1"/>
  <c r="L198" i="8"/>
  <c r="J198" i="8"/>
  <c r="H198" i="8"/>
  <c r="F198" i="8"/>
  <c r="E198" i="8"/>
  <c r="D198" i="8"/>
  <c r="U197" i="8"/>
  <c r="T197" i="8"/>
  <c r="N197" i="8"/>
  <c r="O197" i="8" s="1"/>
  <c r="M197" i="8"/>
  <c r="K197" i="8"/>
  <c r="I197" i="8"/>
  <c r="G197" i="8"/>
  <c r="U196" i="8"/>
  <c r="T196" i="8"/>
  <c r="O196" i="8"/>
  <c r="N196" i="8"/>
  <c r="M196" i="8"/>
  <c r="K196" i="8"/>
  <c r="I196" i="8"/>
  <c r="G196" i="8"/>
  <c r="U195" i="8"/>
  <c r="T195" i="8"/>
  <c r="O195" i="8"/>
  <c r="N195" i="8"/>
  <c r="M195" i="8"/>
  <c r="K195" i="8"/>
  <c r="I195" i="8"/>
  <c r="G195" i="8"/>
  <c r="U194" i="8"/>
  <c r="T194" i="8"/>
  <c r="O194" i="8"/>
  <c r="N194" i="8"/>
  <c r="M194" i="8"/>
  <c r="K194" i="8"/>
  <c r="I194" i="8"/>
  <c r="G194" i="8"/>
  <c r="U193" i="8"/>
  <c r="T193" i="8"/>
  <c r="O193" i="8"/>
  <c r="N193" i="8"/>
  <c r="M193" i="8"/>
  <c r="K193" i="8"/>
  <c r="I193" i="8"/>
  <c r="G193" i="8"/>
  <c r="U192" i="8"/>
  <c r="T192" i="8"/>
  <c r="O192" i="8"/>
  <c r="N192" i="8"/>
  <c r="M192" i="8"/>
  <c r="K192" i="8"/>
  <c r="I192" i="8"/>
  <c r="G192" i="8"/>
  <c r="S191" i="8"/>
  <c r="R191" i="8"/>
  <c r="Q191" i="8"/>
  <c r="P191" i="8"/>
  <c r="L191" i="8"/>
  <c r="J191" i="8"/>
  <c r="H191" i="8"/>
  <c r="F191" i="8"/>
  <c r="N191" i="8" s="1"/>
  <c r="E191" i="8"/>
  <c r="D191" i="8"/>
  <c r="U190" i="8"/>
  <c r="T190" i="8"/>
  <c r="N190" i="8"/>
  <c r="O190" i="8" s="1"/>
  <c r="M190" i="8"/>
  <c r="K190" i="8"/>
  <c r="I190" i="8"/>
  <c r="G190" i="8"/>
  <c r="U189" i="8"/>
  <c r="T189" i="8"/>
  <c r="O189" i="8"/>
  <c r="N189" i="8"/>
  <c r="M189" i="8"/>
  <c r="K189" i="8"/>
  <c r="I189" i="8"/>
  <c r="G189" i="8"/>
  <c r="U188" i="8"/>
  <c r="T188" i="8"/>
  <c r="N188" i="8"/>
  <c r="O188" i="8" s="1"/>
  <c r="M188" i="8"/>
  <c r="K188" i="8"/>
  <c r="I188" i="8"/>
  <c r="G188" i="8"/>
  <c r="U187" i="8"/>
  <c r="T187" i="8"/>
  <c r="O187" i="8"/>
  <c r="N187" i="8"/>
  <c r="M187" i="8"/>
  <c r="K187" i="8"/>
  <c r="I187" i="8"/>
  <c r="G187" i="8"/>
  <c r="U186" i="8"/>
  <c r="T186" i="8"/>
  <c r="O186" i="8"/>
  <c r="N186" i="8"/>
  <c r="M186" i="8"/>
  <c r="K186" i="8"/>
  <c r="I186" i="8"/>
  <c r="G186" i="8"/>
  <c r="T185" i="8"/>
  <c r="S185" i="8"/>
  <c r="R185" i="8"/>
  <c r="Q185" i="8"/>
  <c r="P185" i="8"/>
  <c r="M185" i="8"/>
  <c r="L185" i="8"/>
  <c r="J185" i="8"/>
  <c r="H185" i="8"/>
  <c r="F185" i="8"/>
  <c r="E185" i="8"/>
  <c r="D185" i="8"/>
  <c r="U184" i="8"/>
  <c r="T184" i="8"/>
  <c r="N184" i="8"/>
  <c r="O184" i="8" s="1"/>
  <c r="M184" i="8"/>
  <c r="K184" i="8"/>
  <c r="I184" i="8"/>
  <c r="G184" i="8"/>
  <c r="U183" i="8"/>
  <c r="T183" i="8"/>
  <c r="O183" i="8"/>
  <c r="N183" i="8"/>
  <c r="M183" i="8"/>
  <c r="K183" i="8"/>
  <c r="I183" i="8"/>
  <c r="G183" i="8"/>
  <c r="U182" i="8"/>
  <c r="T182" i="8"/>
  <c r="N182" i="8"/>
  <c r="O182" i="8" s="1"/>
  <c r="M182" i="8"/>
  <c r="K182" i="8"/>
  <c r="I182" i="8"/>
  <c r="G182" i="8"/>
  <c r="U181" i="8"/>
  <c r="T181" i="8"/>
  <c r="O181" i="8"/>
  <c r="N181" i="8"/>
  <c r="M181" i="8"/>
  <c r="K181" i="8"/>
  <c r="I181" i="8"/>
  <c r="G181" i="8"/>
  <c r="U180" i="8"/>
  <c r="T180" i="8"/>
  <c r="O180" i="8"/>
  <c r="N180" i="8"/>
  <c r="M180" i="8"/>
  <c r="K180" i="8"/>
  <c r="I180" i="8"/>
  <c r="G180" i="8"/>
  <c r="S179" i="8"/>
  <c r="T179" i="8" s="1"/>
  <c r="R179" i="8"/>
  <c r="Q179" i="8"/>
  <c r="P179" i="8"/>
  <c r="L179" i="8"/>
  <c r="J179" i="8"/>
  <c r="H179" i="8"/>
  <c r="I179" i="8" s="1"/>
  <c r="F179" i="8"/>
  <c r="E179" i="8"/>
  <c r="M179" i="8" s="1"/>
  <c r="D179" i="8"/>
  <c r="U178" i="8"/>
  <c r="T178" i="8"/>
  <c r="N178" i="8"/>
  <c r="O178" i="8" s="1"/>
  <c r="M178" i="8"/>
  <c r="K178" i="8"/>
  <c r="I178" i="8"/>
  <c r="G178" i="8"/>
  <c r="U177" i="8"/>
  <c r="T177" i="8"/>
  <c r="O177" i="8"/>
  <c r="N177" i="8"/>
  <c r="M177" i="8"/>
  <c r="K177" i="8"/>
  <c r="I177" i="8"/>
  <c r="G177" i="8"/>
  <c r="U176" i="8"/>
  <c r="T176" i="8"/>
  <c r="N176" i="8"/>
  <c r="O176" i="8" s="1"/>
  <c r="M176" i="8"/>
  <c r="K176" i="8"/>
  <c r="I176" i="8"/>
  <c r="G176" i="8"/>
  <c r="U175" i="8"/>
  <c r="T175" i="8"/>
  <c r="N175" i="8"/>
  <c r="O175" i="8" s="1"/>
  <c r="M175" i="8"/>
  <c r="K175" i="8"/>
  <c r="I175" i="8"/>
  <c r="G175" i="8"/>
  <c r="U174" i="8"/>
  <c r="T174" i="8"/>
  <c r="O174" i="8"/>
  <c r="N174" i="8"/>
  <c r="M174" i="8"/>
  <c r="K174" i="8"/>
  <c r="I174" i="8"/>
  <c r="G174" i="8"/>
  <c r="U173" i="8"/>
  <c r="T173" i="8"/>
  <c r="O173" i="8"/>
  <c r="N173" i="8"/>
  <c r="M173" i="8"/>
  <c r="K173" i="8"/>
  <c r="I173" i="8"/>
  <c r="G173" i="8"/>
  <c r="S170" i="8"/>
  <c r="R170" i="8"/>
  <c r="Q170" i="8"/>
  <c r="P170" i="8"/>
  <c r="L170" i="8"/>
  <c r="J170" i="8"/>
  <c r="H170" i="8"/>
  <c r="F170" i="8"/>
  <c r="N170" i="8" s="1"/>
  <c r="E170" i="8"/>
  <c r="K170" i="8" s="1"/>
  <c r="D170" i="8"/>
  <c r="I170" i="8" s="1"/>
  <c r="S169" i="8"/>
  <c r="R169" i="8"/>
  <c r="T169" i="8" s="1"/>
  <c r="Q169" i="8"/>
  <c r="P169" i="8"/>
  <c r="U169" i="8" s="1"/>
  <c r="O169" i="8"/>
  <c r="M169" i="8"/>
  <c r="L169" i="8"/>
  <c r="K169" i="8"/>
  <c r="J169" i="8"/>
  <c r="H169" i="8"/>
  <c r="G169" i="8"/>
  <c r="F169" i="8"/>
  <c r="E169" i="8"/>
  <c r="D169" i="8"/>
  <c r="I169" i="8" s="1"/>
  <c r="U168" i="8"/>
  <c r="T168" i="8"/>
  <c r="O168" i="8"/>
  <c r="N168" i="8"/>
  <c r="M168" i="8"/>
  <c r="K168" i="8"/>
  <c r="I168" i="8"/>
  <c r="G168" i="8"/>
  <c r="U167" i="8"/>
  <c r="T167" i="8"/>
  <c r="O167" i="8"/>
  <c r="N167" i="8"/>
  <c r="M167" i="8"/>
  <c r="K167" i="8"/>
  <c r="I167" i="8"/>
  <c r="G167" i="8"/>
  <c r="U166" i="8"/>
  <c r="T166" i="8"/>
  <c r="O166" i="8"/>
  <c r="N166" i="8"/>
  <c r="M166" i="8"/>
  <c r="K166" i="8"/>
  <c r="I166" i="8"/>
  <c r="G166" i="8"/>
  <c r="U165" i="8"/>
  <c r="T165" i="8"/>
  <c r="O165" i="8"/>
  <c r="N165" i="8"/>
  <c r="M165" i="8"/>
  <c r="K165" i="8"/>
  <c r="I165" i="8"/>
  <c r="G165" i="8"/>
  <c r="U164" i="8"/>
  <c r="T164" i="8"/>
  <c r="O164" i="8"/>
  <c r="N164" i="8"/>
  <c r="M164" i="8"/>
  <c r="K164" i="8"/>
  <c r="I164" i="8"/>
  <c r="G164" i="8"/>
  <c r="T163" i="8"/>
  <c r="S163" i="8"/>
  <c r="R163" i="8"/>
  <c r="Q163" i="8"/>
  <c r="P163" i="8"/>
  <c r="U163" i="8" s="1"/>
  <c r="L163" i="8"/>
  <c r="J163" i="8"/>
  <c r="H163" i="8"/>
  <c r="F163" i="8"/>
  <c r="E163" i="8"/>
  <c r="M163" i="8" s="1"/>
  <c r="D163" i="8"/>
  <c r="U162" i="8"/>
  <c r="T162" i="8"/>
  <c r="N162" i="8"/>
  <c r="O162" i="8" s="1"/>
  <c r="M162" i="8"/>
  <c r="K162" i="8"/>
  <c r="I162" i="8"/>
  <c r="G162" i="8"/>
  <c r="U161" i="8"/>
  <c r="T161" i="8"/>
  <c r="O161" i="8"/>
  <c r="N161" i="8"/>
  <c r="M161" i="8"/>
  <c r="K161" i="8"/>
  <c r="I161" i="8"/>
  <c r="G161" i="8"/>
  <c r="U160" i="8"/>
  <c r="T160" i="8"/>
  <c r="O160" i="8"/>
  <c r="N160" i="8"/>
  <c r="M160" i="8"/>
  <c r="K160" i="8"/>
  <c r="I160" i="8"/>
  <c r="G160" i="8"/>
  <c r="U159" i="8"/>
  <c r="T159" i="8"/>
  <c r="O159" i="8"/>
  <c r="N159" i="8"/>
  <c r="M159" i="8"/>
  <c r="K159" i="8"/>
  <c r="I159" i="8"/>
  <c r="G159" i="8"/>
  <c r="U158" i="8"/>
  <c r="T158" i="8"/>
  <c r="O158" i="8"/>
  <c r="N158" i="8"/>
  <c r="M158" i="8"/>
  <c r="K158" i="8"/>
  <c r="I158" i="8"/>
  <c r="G158" i="8"/>
  <c r="S157" i="8"/>
  <c r="R157" i="8"/>
  <c r="Q157" i="8"/>
  <c r="P157" i="8"/>
  <c r="L157" i="8"/>
  <c r="J157" i="8"/>
  <c r="H157" i="8"/>
  <c r="F157" i="8"/>
  <c r="E157" i="8"/>
  <c r="D157" i="8"/>
  <c r="I157" i="8" s="1"/>
  <c r="U156" i="8"/>
  <c r="T156" i="8"/>
  <c r="O156" i="8"/>
  <c r="N156" i="8"/>
  <c r="M156" i="8"/>
  <c r="K156" i="8"/>
  <c r="I156" i="8"/>
  <c r="G156" i="8"/>
  <c r="U155" i="8"/>
  <c r="T155" i="8"/>
  <c r="O155" i="8"/>
  <c r="N155" i="8"/>
  <c r="M155" i="8"/>
  <c r="K155" i="8"/>
  <c r="I155" i="8"/>
  <c r="G155" i="8"/>
  <c r="U154" i="8"/>
  <c r="T154" i="8"/>
  <c r="O154" i="8"/>
  <c r="N154" i="8"/>
  <c r="M154" i="8"/>
  <c r="K154" i="8"/>
  <c r="I154" i="8"/>
  <c r="G154" i="8"/>
  <c r="U153" i="8"/>
  <c r="T153" i="8"/>
  <c r="O153" i="8"/>
  <c r="N153" i="8"/>
  <c r="M153" i="8"/>
  <c r="K153" i="8"/>
  <c r="I153" i="8"/>
  <c r="G153" i="8"/>
  <c r="U152" i="8"/>
  <c r="T152" i="8"/>
  <c r="N152" i="8"/>
  <c r="O152" i="8" s="1"/>
  <c r="M152" i="8"/>
  <c r="K152" i="8"/>
  <c r="I152" i="8"/>
  <c r="G152" i="8"/>
  <c r="U151" i="8"/>
  <c r="T151" i="8"/>
  <c r="N151" i="8"/>
  <c r="O151" i="8" s="1"/>
  <c r="M151" i="8"/>
  <c r="K151" i="8"/>
  <c r="I151" i="8"/>
  <c r="G151" i="8"/>
  <c r="S150" i="8"/>
  <c r="R150" i="8"/>
  <c r="T150" i="8" s="1"/>
  <c r="Q150" i="8"/>
  <c r="P150" i="8"/>
  <c r="L150" i="8"/>
  <c r="J150" i="8"/>
  <c r="H150" i="8"/>
  <c r="F150" i="8"/>
  <c r="E150" i="8"/>
  <c r="D150" i="8"/>
  <c r="U149" i="8"/>
  <c r="T149" i="8"/>
  <c r="N149" i="8"/>
  <c r="O149" i="8" s="1"/>
  <c r="M149" i="8"/>
  <c r="K149" i="8"/>
  <c r="I149" i="8"/>
  <c r="G149" i="8"/>
  <c r="U148" i="8"/>
  <c r="T148" i="8"/>
  <c r="O148" i="8"/>
  <c r="N148" i="8"/>
  <c r="M148" i="8"/>
  <c r="K148" i="8"/>
  <c r="I148" i="8"/>
  <c r="G148" i="8"/>
  <c r="U147" i="8"/>
  <c r="T147" i="8"/>
  <c r="O147" i="8"/>
  <c r="N147" i="8"/>
  <c r="M147" i="8"/>
  <c r="K147" i="8"/>
  <c r="I147" i="8"/>
  <c r="G147" i="8"/>
  <c r="U146" i="8"/>
  <c r="T146" i="8"/>
  <c r="N146" i="8"/>
  <c r="O146" i="8" s="1"/>
  <c r="M146" i="8"/>
  <c r="K146" i="8"/>
  <c r="I146" i="8"/>
  <c r="G146" i="8"/>
  <c r="U145" i="8"/>
  <c r="T145" i="8"/>
  <c r="N145" i="8"/>
  <c r="O145" i="8" s="1"/>
  <c r="M145" i="8"/>
  <c r="K145" i="8"/>
  <c r="I145" i="8"/>
  <c r="G145" i="8"/>
  <c r="T144" i="8"/>
  <c r="S144" i="8"/>
  <c r="R144" i="8"/>
  <c r="Q144" i="8"/>
  <c r="P144" i="8"/>
  <c r="L144" i="8"/>
  <c r="U144" i="8" s="1"/>
  <c r="J144" i="8"/>
  <c r="H144" i="8"/>
  <c r="F144" i="8"/>
  <c r="E144" i="8"/>
  <c r="D144" i="8"/>
  <c r="I144" i="8" s="1"/>
  <c r="U143" i="8"/>
  <c r="T143" i="8"/>
  <c r="N143" i="8"/>
  <c r="O143" i="8" s="1"/>
  <c r="M143" i="8"/>
  <c r="K143" i="8"/>
  <c r="I143" i="8"/>
  <c r="G143" i="8"/>
  <c r="U142" i="8"/>
  <c r="T142" i="8"/>
  <c r="N142" i="8"/>
  <c r="O142" i="8" s="1"/>
  <c r="M142" i="8"/>
  <c r="K142" i="8"/>
  <c r="I142" i="8"/>
  <c r="G142" i="8"/>
  <c r="U141" i="8"/>
  <c r="T141" i="8"/>
  <c r="O141" i="8"/>
  <c r="N141" i="8"/>
  <c r="M141" i="8"/>
  <c r="K141" i="8"/>
  <c r="I141" i="8"/>
  <c r="G141" i="8"/>
  <c r="U140" i="8"/>
  <c r="T140" i="8"/>
  <c r="O140" i="8"/>
  <c r="N140" i="8"/>
  <c r="M140" i="8"/>
  <c r="K140" i="8"/>
  <c r="I140" i="8"/>
  <c r="G140" i="8"/>
  <c r="U139" i="8"/>
  <c r="T139" i="8"/>
  <c r="O139" i="8"/>
  <c r="N139" i="8"/>
  <c r="M139" i="8"/>
  <c r="K139" i="8"/>
  <c r="I139" i="8"/>
  <c r="G139" i="8"/>
  <c r="U138" i="8"/>
  <c r="T138" i="8"/>
  <c r="O138" i="8"/>
  <c r="N138" i="8"/>
  <c r="M138" i="8"/>
  <c r="K138" i="8"/>
  <c r="I138" i="8"/>
  <c r="G138" i="8"/>
  <c r="U137" i="8"/>
  <c r="S137" i="8"/>
  <c r="R137" i="8"/>
  <c r="T137" i="8" s="1"/>
  <c r="Q137" i="8"/>
  <c r="P137" i="8"/>
  <c r="L137" i="8"/>
  <c r="J137" i="8"/>
  <c r="H137" i="8"/>
  <c r="F137" i="8"/>
  <c r="E137" i="8"/>
  <c r="M137" i="8" s="1"/>
  <c r="D137" i="8"/>
  <c r="I137" i="8" s="1"/>
  <c r="U136" i="8"/>
  <c r="T136" i="8"/>
  <c r="N136" i="8"/>
  <c r="O136" i="8" s="1"/>
  <c r="M136" i="8"/>
  <c r="K136" i="8"/>
  <c r="I136" i="8"/>
  <c r="G136" i="8"/>
  <c r="U135" i="8"/>
  <c r="T135" i="8"/>
  <c r="O135" i="8"/>
  <c r="N135" i="8"/>
  <c r="M135" i="8"/>
  <c r="K135" i="8"/>
  <c r="I135" i="8"/>
  <c r="G135" i="8"/>
  <c r="U134" i="8"/>
  <c r="T134" i="8"/>
  <c r="O134" i="8"/>
  <c r="N134" i="8"/>
  <c r="M134" i="8"/>
  <c r="K134" i="8"/>
  <c r="I134" i="8"/>
  <c r="G134" i="8"/>
  <c r="U133" i="8"/>
  <c r="T133" i="8"/>
  <c r="N133" i="8"/>
  <c r="O133" i="8" s="1"/>
  <c r="M133" i="8"/>
  <c r="K133" i="8"/>
  <c r="I133" i="8"/>
  <c r="G133" i="8"/>
  <c r="T132" i="8"/>
  <c r="S132" i="8"/>
  <c r="R132" i="8"/>
  <c r="Q132" i="8"/>
  <c r="P132" i="8"/>
  <c r="U132" i="8" s="1"/>
  <c r="O132" i="8"/>
  <c r="L132" i="8"/>
  <c r="J132" i="8"/>
  <c r="H132" i="8"/>
  <c r="F132" i="8"/>
  <c r="E132" i="8"/>
  <c r="D132" i="8"/>
  <c r="I132" i="8" s="1"/>
  <c r="U131" i="8"/>
  <c r="T131" i="8"/>
  <c r="O131" i="8"/>
  <c r="N131" i="8"/>
  <c r="M131" i="8"/>
  <c r="K131" i="8"/>
  <c r="I131" i="8"/>
  <c r="G131" i="8"/>
  <c r="U130" i="8"/>
  <c r="T130" i="8"/>
  <c r="O130" i="8"/>
  <c r="N130" i="8"/>
  <c r="M130" i="8"/>
  <c r="K130" i="8"/>
  <c r="I130" i="8"/>
  <c r="G130" i="8"/>
  <c r="U129" i="8"/>
  <c r="T129" i="8"/>
  <c r="O129" i="8"/>
  <c r="N129" i="8"/>
  <c r="M129" i="8"/>
  <c r="K129" i="8"/>
  <c r="I129" i="8"/>
  <c r="G129" i="8"/>
  <c r="U128" i="8"/>
  <c r="T128" i="8"/>
  <c r="O128" i="8"/>
  <c r="N128" i="8"/>
  <c r="M128" i="8"/>
  <c r="K128" i="8"/>
  <c r="I128" i="8"/>
  <c r="G128" i="8"/>
  <c r="U127" i="8"/>
  <c r="T127" i="8"/>
  <c r="O127" i="8"/>
  <c r="N127" i="8"/>
  <c r="M127" i="8"/>
  <c r="K127" i="8"/>
  <c r="I127" i="8"/>
  <c r="G127" i="8"/>
  <c r="T126" i="8"/>
  <c r="S126" i="8"/>
  <c r="R126" i="8"/>
  <c r="Q126" i="8"/>
  <c r="P126" i="8"/>
  <c r="L126" i="8"/>
  <c r="J126" i="8"/>
  <c r="H126" i="8"/>
  <c r="F126" i="8"/>
  <c r="E126" i="8"/>
  <c r="D126" i="8"/>
  <c r="U125" i="8"/>
  <c r="T125" i="8"/>
  <c r="N125" i="8"/>
  <c r="O125" i="8" s="1"/>
  <c r="M125" i="8"/>
  <c r="K125" i="8"/>
  <c r="I125" i="8"/>
  <c r="G125" i="8"/>
  <c r="U124" i="8"/>
  <c r="T124" i="8"/>
  <c r="O124" i="8"/>
  <c r="N124" i="8"/>
  <c r="M124" i="8"/>
  <c r="K124" i="8"/>
  <c r="I124" i="8"/>
  <c r="G124" i="8"/>
  <c r="U123" i="8"/>
  <c r="T123" i="8"/>
  <c r="O123" i="8"/>
  <c r="N123" i="8"/>
  <c r="M123" i="8"/>
  <c r="K123" i="8"/>
  <c r="I123" i="8"/>
  <c r="G123" i="8"/>
  <c r="U122" i="8"/>
  <c r="T122" i="8"/>
  <c r="O122" i="8"/>
  <c r="N122" i="8"/>
  <c r="M122" i="8"/>
  <c r="K122" i="8"/>
  <c r="I122" i="8"/>
  <c r="G122" i="8"/>
  <c r="S121" i="8"/>
  <c r="R121" i="8"/>
  <c r="T121" i="8" s="1"/>
  <c r="Q121" i="8"/>
  <c r="P121" i="8"/>
  <c r="L121" i="8"/>
  <c r="U121" i="8" s="1"/>
  <c r="J121" i="8"/>
  <c r="H121" i="8"/>
  <c r="F121" i="8"/>
  <c r="E121" i="8"/>
  <c r="D121" i="8"/>
  <c r="U120" i="8"/>
  <c r="T120" i="8"/>
  <c r="O120" i="8"/>
  <c r="N120" i="8"/>
  <c r="M120" i="8"/>
  <c r="K120" i="8"/>
  <c r="I120" i="8"/>
  <c r="G120" i="8"/>
  <c r="U119" i="8"/>
  <c r="T119" i="8"/>
  <c r="O119" i="8"/>
  <c r="N119" i="8"/>
  <c r="M119" i="8"/>
  <c r="K119" i="8"/>
  <c r="I119" i="8"/>
  <c r="G119" i="8"/>
  <c r="U118" i="8"/>
  <c r="T118" i="8"/>
  <c r="N118" i="8"/>
  <c r="O118" i="8" s="1"/>
  <c r="M118" i="8"/>
  <c r="K118" i="8"/>
  <c r="I118" i="8"/>
  <c r="G118" i="8"/>
  <c r="U117" i="8"/>
  <c r="T117" i="8"/>
  <c r="N117" i="8"/>
  <c r="O117" i="8" s="1"/>
  <c r="M117" i="8"/>
  <c r="K117" i="8"/>
  <c r="I117" i="8"/>
  <c r="G117" i="8"/>
  <c r="U116" i="8"/>
  <c r="T116" i="8"/>
  <c r="N116" i="8"/>
  <c r="O116" i="8" s="1"/>
  <c r="M116" i="8"/>
  <c r="K116" i="8"/>
  <c r="I116" i="8"/>
  <c r="G116" i="8"/>
  <c r="U115" i="8"/>
  <c r="T115" i="8"/>
  <c r="O115" i="8"/>
  <c r="N115" i="8"/>
  <c r="M115" i="8"/>
  <c r="K115" i="8"/>
  <c r="I115" i="8"/>
  <c r="G115" i="8"/>
  <c r="U114" i="8"/>
  <c r="T114" i="8"/>
  <c r="O114" i="8"/>
  <c r="N114" i="8"/>
  <c r="M114" i="8"/>
  <c r="K114" i="8"/>
  <c r="I114" i="8"/>
  <c r="G114" i="8"/>
  <c r="U113" i="8"/>
  <c r="T113" i="8"/>
  <c r="N113" i="8"/>
  <c r="O113" i="8" s="1"/>
  <c r="M113" i="8"/>
  <c r="K113" i="8"/>
  <c r="I113" i="8"/>
  <c r="G113" i="8"/>
  <c r="S112" i="8"/>
  <c r="R112" i="8"/>
  <c r="T112" i="8" s="1"/>
  <c r="Q112" i="8"/>
  <c r="P112" i="8"/>
  <c r="L112" i="8"/>
  <c r="J112" i="8"/>
  <c r="H112" i="8"/>
  <c r="F112" i="8"/>
  <c r="N112" i="8" s="1"/>
  <c r="E112" i="8"/>
  <c r="D112" i="8"/>
  <c r="G112" i="8" s="1"/>
  <c r="U111" i="8"/>
  <c r="T111" i="8"/>
  <c r="N111" i="8"/>
  <c r="O111" i="8" s="1"/>
  <c r="M111" i="8"/>
  <c r="K111" i="8"/>
  <c r="I111" i="8"/>
  <c r="G111" i="8"/>
  <c r="U110" i="8"/>
  <c r="T110" i="8"/>
  <c r="O110" i="8"/>
  <c r="N110" i="8"/>
  <c r="M110" i="8"/>
  <c r="K110" i="8"/>
  <c r="I110" i="8"/>
  <c r="G110" i="8"/>
  <c r="U109" i="8"/>
  <c r="T109" i="8"/>
  <c r="O109" i="8"/>
  <c r="N109" i="8"/>
  <c r="M109" i="8"/>
  <c r="K109" i="8"/>
  <c r="I109" i="8"/>
  <c r="G109" i="8"/>
  <c r="U108" i="8"/>
  <c r="T108" i="8"/>
  <c r="O108" i="8"/>
  <c r="N108" i="8"/>
  <c r="M108" i="8"/>
  <c r="K108" i="8"/>
  <c r="I108" i="8"/>
  <c r="G108" i="8"/>
  <c r="U107" i="8"/>
  <c r="T107" i="8"/>
  <c r="O107" i="8"/>
  <c r="N107" i="8"/>
  <c r="M107" i="8"/>
  <c r="K107" i="8"/>
  <c r="I107" i="8"/>
  <c r="G107" i="8"/>
  <c r="S106" i="8"/>
  <c r="R106" i="8"/>
  <c r="T106" i="8" s="1"/>
  <c r="Q106" i="8"/>
  <c r="P106" i="8"/>
  <c r="L106" i="8"/>
  <c r="J106" i="8"/>
  <c r="H106" i="8"/>
  <c r="I106" i="8" s="1"/>
  <c r="F106" i="8"/>
  <c r="E106" i="8"/>
  <c r="M106" i="8" s="1"/>
  <c r="D106" i="8"/>
  <c r="U105" i="8"/>
  <c r="T105" i="8"/>
  <c r="N105" i="8"/>
  <c r="O105" i="8" s="1"/>
  <c r="M105" i="8"/>
  <c r="K105" i="8"/>
  <c r="I105" i="8"/>
  <c r="G105" i="8"/>
  <c r="S102" i="8"/>
  <c r="R102" i="8"/>
  <c r="T102" i="8" s="1"/>
  <c r="Q102" i="8"/>
  <c r="P102" i="8"/>
  <c r="L102" i="8"/>
  <c r="J102" i="8"/>
  <c r="K102" i="8" s="1"/>
  <c r="H102" i="8"/>
  <c r="I102" i="8" s="1"/>
  <c r="F102" i="8"/>
  <c r="E102" i="8"/>
  <c r="D102" i="8"/>
  <c r="S101" i="8"/>
  <c r="R101" i="8"/>
  <c r="Q101" i="8"/>
  <c r="P101" i="8"/>
  <c r="U101" i="8" s="1"/>
  <c r="L101" i="8"/>
  <c r="J101" i="8"/>
  <c r="K101" i="8" s="1"/>
  <c r="H101" i="8"/>
  <c r="F101" i="8"/>
  <c r="E101" i="8"/>
  <c r="D101" i="8"/>
  <c r="I101" i="8" s="1"/>
  <c r="U100" i="8"/>
  <c r="T100" i="8"/>
  <c r="N100" i="8"/>
  <c r="O100" i="8" s="1"/>
  <c r="M100" i="8"/>
  <c r="K100" i="8"/>
  <c r="I100" i="8"/>
  <c r="G100" i="8"/>
  <c r="U99" i="8"/>
  <c r="T99" i="8"/>
  <c r="N99" i="8"/>
  <c r="O99" i="8" s="1"/>
  <c r="M99" i="8"/>
  <c r="K99" i="8"/>
  <c r="I99" i="8"/>
  <c r="G99" i="8"/>
  <c r="U98" i="8"/>
  <c r="T98" i="8"/>
  <c r="O98" i="8"/>
  <c r="N98" i="8"/>
  <c r="M98" i="8"/>
  <c r="K98" i="8"/>
  <c r="I98" i="8"/>
  <c r="G98" i="8"/>
  <c r="U97" i="8"/>
  <c r="T97" i="8"/>
  <c r="O97" i="8"/>
  <c r="N97" i="8"/>
  <c r="M97" i="8"/>
  <c r="K97" i="8"/>
  <c r="I97" i="8"/>
  <c r="G97" i="8"/>
  <c r="S96" i="8"/>
  <c r="R96" i="8"/>
  <c r="Q96" i="8"/>
  <c r="P96" i="8"/>
  <c r="L96" i="8"/>
  <c r="J96" i="8"/>
  <c r="I96" i="8"/>
  <c r="H96" i="8"/>
  <c r="F96" i="8"/>
  <c r="E96" i="8"/>
  <c r="D96" i="8"/>
  <c r="G96" i="8" s="1"/>
  <c r="U95" i="8"/>
  <c r="T95" i="8"/>
  <c r="O95" i="8"/>
  <c r="N95" i="8"/>
  <c r="M95" i="8"/>
  <c r="K95" i="8"/>
  <c r="I95" i="8"/>
  <c r="G95" i="8"/>
  <c r="U94" i="8"/>
  <c r="T94" i="8"/>
  <c r="N94" i="8"/>
  <c r="O94" i="8" s="1"/>
  <c r="M94" i="8"/>
  <c r="K94" i="8"/>
  <c r="I94" i="8"/>
  <c r="G94" i="8"/>
  <c r="U93" i="8"/>
  <c r="T93" i="8"/>
  <c r="O93" i="8"/>
  <c r="N93" i="8"/>
  <c r="M93" i="8"/>
  <c r="K93" i="8"/>
  <c r="I93" i="8"/>
  <c r="G93" i="8"/>
  <c r="U92" i="8"/>
  <c r="T92" i="8"/>
  <c r="N92" i="8"/>
  <c r="O92" i="8" s="1"/>
  <c r="M92" i="8"/>
  <c r="K92" i="8"/>
  <c r="I92" i="8"/>
  <c r="G92" i="8"/>
  <c r="S91" i="8"/>
  <c r="R91" i="8"/>
  <c r="Q91" i="8"/>
  <c r="P91" i="8"/>
  <c r="L91" i="8"/>
  <c r="K91" i="8"/>
  <c r="J91" i="8"/>
  <c r="I91" i="8"/>
  <c r="H91" i="8"/>
  <c r="F91" i="8"/>
  <c r="E91" i="8"/>
  <c r="D91" i="8"/>
  <c r="G91" i="8" s="1"/>
  <c r="U90" i="8"/>
  <c r="T90" i="8"/>
  <c r="N90" i="8"/>
  <c r="O90" i="8" s="1"/>
  <c r="M90" i="8"/>
  <c r="K90" i="8"/>
  <c r="I90" i="8"/>
  <c r="G90" i="8"/>
  <c r="U89" i="8"/>
  <c r="T89" i="8"/>
  <c r="N89" i="8"/>
  <c r="O89" i="8" s="1"/>
  <c r="M89" i="8"/>
  <c r="K89" i="8"/>
  <c r="I89" i="8"/>
  <c r="G89" i="8"/>
  <c r="U88" i="8"/>
  <c r="T88" i="8"/>
  <c r="N88" i="8"/>
  <c r="O88" i="8" s="1"/>
  <c r="M88" i="8"/>
  <c r="K88" i="8"/>
  <c r="I88" i="8"/>
  <c r="G88" i="8"/>
  <c r="S85" i="8"/>
  <c r="R85" i="8"/>
  <c r="T85" i="8" s="1"/>
  <c r="Q85" i="8"/>
  <c r="P85" i="8"/>
  <c r="L85" i="8"/>
  <c r="J85" i="8"/>
  <c r="H85" i="8"/>
  <c r="F85" i="8"/>
  <c r="E85" i="8"/>
  <c r="D85" i="8"/>
  <c r="S84" i="8"/>
  <c r="R84" i="8"/>
  <c r="T84" i="8" s="1"/>
  <c r="Q84" i="8"/>
  <c r="P84" i="8"/>
  <c r="U84" i="8" s="1"/>
  <c r="L84" i="8"/>
  <c r="J84" i="8"/>
  <c r="H84" i="8"/>
  <c r="I84" i="8" s="1"/>
  <c r="F84" i="8"/>
  <c r="N84" i="8" s="1"/>
  <c r="O84" i="8" s="1"/>
  <c r="E84" i="8"/>
  <c r="K84" i="8" s="1"/>
  <c r="D84" i="8"/>
  <c r="U83" i="8"/>
  <c r="T83" i="8"/>
  <c r="N83" i="8"/>
  <c r="O83" i="8" s="1"/>
  <c r="M83" i="8"/>
  <c r="K83" i="8"/>
  <c r="I83" i="8"/>
  <c r="G83" i="8"/>
  <c r="U82" i="8"/>
  <c r="T82" i="8"/>
  <c r="O82" i="8"/>
  <c r="N82" i="8"/>
  <c r="M82" i="8"/>
  <c r="K82" i="8"/>
  <c r="I82" i="8"/>
  <c r="G82" i="8"/>
  <c r="U81" i="8"/>
  <c r="T81" i="8"/>
  <c r="O81" i="8"/>
  <c r="N81" i="8"/>
  <c r="M81" i="8"/>
  <c r="K81" i="8"/>
  <c r="I81" i="8"/>
  <c r="G81" i="8"/>
  <c r="U80" i="8"/>
  <c r="T80" i="8"/>
  <c r="O80" i="8"/>
  <c r="N80" i="8"/>
  <c r="M80" i="8"/>
  <c r="K80" i="8"/>
  <c r="I80" i="8"/>
  <c r="G80" i="8"/>
  <c r="U79" i="8"/>
  <c r="T79" i="8"/>
  <c r="O79" i="8"/>
  <c r="N79" i="8"/>
  <c r="M79" i="8"/>
  <c r="K79" i="8"/>
  <c r="I79" i="8"/>
  <c r="G79" i="8"/>
  <c r="S78" i="8"/>
  <c r="R78" i="8"/>
  <c r="T78" i="8" s="1"/>
  <c r="Q78" i="8"/>
  <c r="P78" i="8"/>
  <c r="L78" i="8"/>
  <c r="U78" i="8" s="1"/>
  <c r="J78" i="8"/>
  <c r="K78" i="8" s="1"/>
  <c r="H78" i="8"/>
  <c r="F78" i="8"/>
  <c r="E78" i="8"/>
  <c r="D78" i="8"/>
  <c r="I78" i="8" s="1"/>
  <c r="U77" i="8"/>
  <c r="T77" i="8"/>
  <c r="O77" i="8"/>
  <c r="N77" i="8"/>
  <c r="M77" i="8"/>
  <c r="K77" i="8"/>
  <c r="I77" i="8"/>
  <c r="G77" i="8"/>
  <c r="U76" i="8"/>
  <c r="T76" i="8"/>
  <c r="O76" i="8"/>
  <c r="N76" i="8"/>
  <c r="M76" i="8"/>
  <c r="K76" i="8"/>
  <c r="I76" i="8"/>
  <c r="G76" i="8"/>
  <c r="U75" i="8"/>
  <c r="T75" i="8"/>
  <c r="O75" i="8"/>
  <c r="N75" i="8"/>
  <c r="M75" i="8"/>
  <c r="K75" i="8"/>
  <c r="I75" i="8"/>
  <c r="G75" i="8"/>
  <c r="U74" i="8"/>
  <c r="T74" i="8"/>
  <c r="O74" i="8"/>
  <c r="N74" i="8"/>
  <c r="M74" i="8"/>
  <c r="K74" i="8"/>
  <c r="I74" i="8"/>
  <c r="G74" i="8"/>
  <c r="U73" i="8"/>
  <c r="T73" i="8"/>
  <c r="O73" i="8"/>
  <c r="N73" i="8"/>
  <c r="M73" i="8"/>
  <c r="K73" i="8"/>
  <c r="I73" i="8"/>
  <c r="G73" i="8"/>
  <c r="U72" i="8"/>
  <c r="T72" i="8"/>
  <c r="O72" i="8"/>
  <c r="N72" i="8"/>
  <c r="M72" i="8"/>
  <c r="K72" i="8"/>
  <c r="I72" i="8"/>
  <c r="G72" i="8"/>
  <c r="U71" i="8"/>
  <c r="T71" i="8"/>
  <c r="O71" i="8"/>
  <c r="N71" i="8"/>
  <c r="M71" i="8"/>
  <c r="K71" i="8"/>
  <c r="I71" i="8"/>
  <c r="G71" i="8"/>
  <c r="S70" i="8"/>
  <c r="T70" i="8" s="1"/>
  <c r="R70" i="8"/>
  <c r="Q70" i="8"/>
  <c r="P70" i="8"/>
  <c r="L70" i="8"/>
  <c r="J70" i="8"/>
  <c r="H70" i="8"/>
  <c r="F70" i="8"/>
  <c r="N70" i="8" s="1"/>
  <c r="E70" i="8"/>
  <c r="O70" i="8" s="1"/>
  <c r="D70" i="8"/>
  <c r="U69" i="8"/>
  <c r="T69" i="8"/>
  <c r="N69" i="8"/>
  <c r="O69" i="8" s="1"/>
  <c r="M69" i="8"/>
  <c r="K69" i="8"/>
  <c r="I69" i="8"/>
  <c r="G69" i="8"/>
  <c r="U68" i="8"/>
  <c r="T68" i="8"/>
  <c r="O68" i="8"/>
  <c r="N68" i="8"/>
  <c r="M68" i="8"/>
  <c r="K68" i="8"/>
  <c r="I68" i="8"/>
  <c r="G68" i="8"/>
  <c r="U67" i="8"/>
  <c r="T67" i="8"/>
  <c r="N67" i="8"/>
  <c r="O67" i="8" s="1"/>
  <c r="M67" i="8"/>
  <c r="K67" i="8"/>
  <c r="I67" i="8"/>
  <c r="G67" i="8"/>
  <c r="U66" i="8"/>
  <c r="T66" i="8"/>
  <c r="O66" i="8"/>
  <c r="N66" i="8"/>
  <c r="M66" i="8"/>
  <c r="K66" i="8"/>
  <c r="I66" i="8"/>
  <c r="G66" i="8"/>
  <c r="U65" i="8"/>
  <c r="T65" i="8"/>
  <c r="O65" i="8"/>
  <c r="N65" i="8"/>
  <c r="M65" i="8"/>
  <c r="K65" i="8"/>
  <c r="I65" i="8"/>
  <c r="G65" i="8"/>
  <c r="U64" i="8"/>
  <c r="T64" i="8"/>
  <c r="N64" i="8"/>
  <c r="O64" i="8" s="1"/>
  <c r="M64" i="8"/>
  <c r="K64" i="8"/>
  <c r="I64" i="8"/>
  <c r="G64" i="8"/>
  <c r="U63" i="8"/>
  <c r="S63" i="8"/>
  <c r="R63" i="8"/>
  <c r="T63" i="8" s="1"/>
  <c r="Q63" i="8"/>
  <c r="P63" i="8"/>
  <c r="L63" i="8"/>
  <c r="J63" i="8"/>
  <c r="H63" i="8"/>
  <c r="F63" i="8"/>
  <c r="E63" i="8"/>
  <c r="D63" i="8"/>
  <c r="I63" i="8" s="1"/>
  <c r="U62" i="8"/>
  <c r="T62" i="8"/>
  <c r="O62" i="8"/>
  <c r="N62" i="8"/>
  <c r="M62" i="8"/>
  <c r="K62" i="8"/>
  <c r="I62" i="8"/>
  <c r="G62" i="8"/>
  <c r="U61" i="8"/>
  <c r="T61" i="8"/>
  <c r="O61" i="8"/>
  <c r="N61" i="8"/>
  <c r="M61" i="8"/>
  <c r="K61" i="8"/>
  <c r="I61" i="8"/>
  <c r="G61" i="8"/>
  <c r="U60" i="8"/>
  <c r="T60" i="8"/>
  <c r="O60" i="8"/>
  <c r="N60" i="8"/>
  <c r="M60" i="8"/>
  <c r="K60" i="8"/>
  <c r="I60" i="8"/>
  <c r="G60" i="8"/>
  <c r="U59" i="8"/>
  <c r="T59" i="8"/>
  <c r="O59" i="8"/>
  <c r="N59" i="8"/>
  <c r="M59" i="8"/>
  <c r="K59" i="8"/>
  <c r="I59" i="8"/>
  <c r="G59" i="8"/>
  <c r="S58" i="8"/>
  <c r="R58" i="8"/>
  <c r="T58" i="8" s="1"/>
  <c r="Q58" i="8"/>
  <c r="P58" i="8"/>
  <c r="U58" i="8" s="1"/>
  <c r="L58" i="8"/>
  <c r="J58" i="8"/>
  <c r="H58" i="8"/>
  <c r="F58" i="8"/>
  <c r="E58" i="8"/>
  <c r="K58" i="8" s="1"/>
  <c r="D58" i="8"/>
  <c r="G58" i="8" s="1"/>
  <c r="U57" i="8"/>
  <c r="T57" i="8"/>
  <c r="N57" i="8"/>
  <c r="O57" i="8" s="1"/>
  <c r="M57" i="8"/>
  <c r="K57" i="8"/>
  <c r="I57" i="8"/>
  <c r="G57" i="8"/>
  <c r="S54" i="8"/>
  <c r="R54" i="8"/>
  <c r="T54" i="8" s="1"/>
  <c r="Q54" i="8"/>
  <c r="P54" i="8"/>
  <c r="U54" i="8" s="1"/>
  <c r="L54" i="8"/>
  <c r="J54" i="8"/>
  <c r="H54" i="8"/>
  <c r="I54" i="8" s="1"/>
  <c r="F54" i="8"/>
  <c r="E54" i="8"/>
  <c r="M54" i="8" s="1"/>
  <c r="D54" i="8"/>
  <c r="G54" i="8" s="1"/>
  <c r="S53" i="8"/>
  <c r="R53" i="8"/>
  <c r="Q53" i="8"/>
  <c r="P53" i="8"/>
  <c r="L53" i="8"/>
  <c r="J53" i="8"/>
  <c r="H53" i="8"/>
  <c r="F53" i="8"/>
  <c r="N53" i="8" s="1"/>
  <c r="E53" i="8"/>
  <c r="K53" i="8" s="1"/>
  <c r="D53" i="8"/>
  <c r="G53" i="8" s="1"/>
  <c r="U52" i="8"/>
  <c r="T52" i="8"/>
  <c r="O52" i="8"/>
  <c r="N52" i="8"/>
  <c r="M52" i="8"/>
  <c r="K52" i="8"/>
  <c r="I52" i="8"/>
  <c r="G52" i="8"/>
  <c r="U51" i="8"/>
  <c r="T51" i="8"/>
  <c r="O51" i="8"/>
  <c r="N51" i="8"/>
  <c r="M51" i="8"/>
  <c r="K51" i="8"/>
  <c r="I51" i="8"/>
  <c r="G51" i="8"/>
  <c r="U50" i="8"/>
  <c r="T50" i="8"/>
  <c r="O50" i="8"/>
  <c r="N50" i="8"/>
  <c r="M50" i="8"/>
  <c r="K50" i="8"/>
  <c r="I50" i="8"/>
  <c r="G50" i="8"/>
  <c r="U49" i="8"/>
  <c r="T49" i="8"/>
  <c r="O49" i="8"/>
  <c r="N49" i="8"/>
  <c r="M49" i="8"/>
  <c r="K49" i="8"/>
  <c r="I49" i="8"/>
  <c r="G49" i="8"/>
  <c r="U48" i="8"/>
  <c r="T48" i="8"/>
  <c r="O48" i="8"/>
  <c r="N48" i="8"/>
  <c r="M48" i="8"/>
  <c r="K48" i="8"/>
  <c r="I48" i="8"/>
  <c r="G48" i="8"/>
  <c r="S47" i="8"/>
  <c r="R47" i="8"/>
  <c r="T47" i="8" s="1"/>
  <c r="Q47" i="8"/>
  <c r="P47" i="8"/>
  <c r="U47" i="8" s="1"/>
  <c r="L47" i="8"/>
  <c r="J47" i="8"/>
  <c r="H47" i="8"/>
  <c r="I47" i="8" s="1"/>
  <c r="F47" i="8"/>
  <c r="G47" i="8" s="1"/>
  <c r="E47" i="8"/>
  <c r="D47" i="8"/>
  <c r="U46" i="8"/>
  <c r="T46" i="8"/>
  <c r="O46" i="8"/>
  <c r="N46" i="8"/>
  <c r="M46" i="8"/>
  <c r="K46" i="8"/>
  <c r="I46" i="8"/>
  <c r="G46" i="8"/>
  <c r="U45" i="8"/>
  <c r="T45" i="8"/>
  <c r="O45" i="8"/>
  <c r="N45" i="8"/>
  <c r="M45" i="8"/>
  <c r="K45" i="8"/>
  <c r="I45" i="8"/>
  <c r="G45" i="8"/>
  <c r="U44" i="8"/>
  <c r="T44" i="8"/>
  <c r="O44" i="8"/>
  <c r="N44" i="8"/>
  <c r="M44" i="8"/>
  <c r="K44" i="8"/>
  <c r="I44" i="8"/>
  <c r="G44" i="8"/>
  <c r="U43" i="8"/>
  <c r="T43" i="8"/>
  <c r="N43" i="8"/>
  <c r="O43" i="8" s="1"/>
  <c r="M43" i="8"/>
  <c r="K43" i="8"/>
  <c r="I43" i="8"/>
  <c r="G43" i="8"/>
  <c r="U42" i="8"/>
  <c r="T42" i="8"/>
  <c r="O42" i="8"/>
  <c r="N42" i="8"/>
  <c r="M42" i="8"/>
  <c r="K42" i="8"/>
  <c r="I42" i="8"/>
  <c r="G42" i="8"/>
  <c r="U41" i="8"/>
  <c r="T41" i="8"/>
  <c r="O41" i="8"/>
  <c r="N41" i="8"/>
  <c r="M41" i="8"/>
  <c r="K41" i="8"/>
  <c r="I41" i="8"/>
  <c r="G41" i="8"/>
  <c r="S40" i="8"/>
  <c r="R40" i="8"/>
  <c r="T40" i="8" s="1"/>
  <c r="Q40" i="8"/>
  <c r="P40" i="8"/>
  <c r="U40" i="8" s="1"/>
  <c r="L40" i="8"/>
  <c r="J40" i="8"/>
  <c r="H40" i="8"/>
  <c r="I40" i="8" s="1"/>
  <c r="G40" i="8"/>
  <c r="F40" i="8"/>
  <c r="N40" i="8" s="1"/>
  <c r="E40" i="8"/>
  <c r="K40" i="8" s="1"/>
  <c r="D40" i="8"/>
  <c r="U39" i="8"/>
  <c r="T39" i="8"/>
  <c r="N39" i="8"/>
  <c r="O39" i="8" s="1"/>
  <c r="M39" i="8"/>
  <c r="K39" i="8"/>
  <c r="I39" i="8"/>
  <c r="G39" i="8"/>
  <c r="U38" i="8"/>
  <c r="T38" i="8"/>
  <c r="O38" i="8"/>
  <c r="N38" i="8"/>
  <c r="M38" i="8"/>
  <c r="K38" i="8"/>
  <c r="I38" i="8"/>
  <c r="G38" i="8"/>
  <c r="U37" i="8"/>
  <c r="T37" i="8"/>
  <c r="O37" i="8"/>
  <c r="N37" i="8"/>
  <c r="M37" i="8"/>
  <c r="K37" i="8"/>
  <c r="I37" i="8"/>
  <c r="G37" i="8"/>
  <c r="U36" i="8"/>
  <c r="T36" i="8"/>
  <c r="O36" i="8"/>
  <c r="N36" i="8"/>
  <c r="M36" i="8"/>
  <c r="K36" i="8"/>
  <c r="I36" i="8"/>
  <c r="G36" i="8"/>
  <c r="S35" i="8"/>
  <c r="R35" i="8"/>
  <c r="T35" i="8" s="1"/>
  <c r="Q35" i="8"/>
  <c r="P35" i="8"/>
  <c r="U35" i="8" s="1"/>
  <c r="L35" i="8"/>
  <c r="J35" i="8"/>
  <c r="H35" i="8"/>
  <c r="I35" i="8" s="1"/>
  <c r="F35" i="8"/>
  <c r="E35" i="8"/>
  <c r="M35" i="8" s="1"/>
  <c r="D35" i="8"/>
  <c r="U34" i="8"/>
  <c r="T34" i="8"/>
  <c r="N34" i="8"/>
  <c r="O34" i="8" s="1"/>
  <c r="M34" i="8"/>
  <c r="K34" i="8"/>
  <c r="I34" i="8"/>
  <c r="G34" i="8"/>
  <c r="U33" i="8"/>
  <c r="T33" i="8"/>
  <c r="O33" i="8"/>
  <c r="N33" i="8"/>
  <c r="M33" i="8"/>
  <c r="K33" i="8"/>
  <c r="I33" i="8"/>
  <c r="G33" i="8"/>
  <c r="U32" i="8"/>
  <c r="T32" i="8"/>
  <c r="O32" i="8"/>
  <c r="N32" i="8"/>
  <c r="M32" i="8"/>
  <c r="K32" i="8"/>
  <c r="I32" i="8"/>
  <c r="G32" i="8"/>
  <c r="U31" i="8"/>
  <c r="T31" i="8"/>
  <c r="O31" i="8"/>
  <c r="N31" i="8"/>
  <c r="M31" i="8"/>
  <c r="K31" i="8"/>
  <c r="I31" i="8"/>
  <c r="G31" i="8"/>
  <c r="U30" i="8"/>
  <c r="T30" i="8"/>
  <c r="O30" i="8"/>
  <c r="N30" i="8"/>
  <c r="M30" i="8"/>
  <c r="K30" i="8"/>
  <c r="I30" i="8"/>
  <c r="G30" i="8"/>
  <c r="U29" i="8"/>
  <c r="T29" i="8"/>
  <c r="O29" i="8"/>
  <c r="N29" i="8"/>
  <c r="M29" i="8"/>
  <c r="K29" i="8"/>
  <c r="I29" i="8"/>
  <c r="G29" i="8"/>
  <c r="U28" i="8"/>
  <c r="T28" i="8"/>
  <c r="O28" i="8"/>
  <c r="N28" i="8"/>
  <c r="M28" i="8"/>
  <c r="K28" i="8"/>
  <c r="I28" i="8"/>
  <c r="G28" i="8"/>
  <c r="S27" i="8"/>
  <c r="R27" i="8"/>
  <c r="Q27" i="8"/>
  <c r="P27" i="8"/>
  <c r="L27" i="8"/>
  <c r="U27" i="8" s="1"/>
  <c r="K27" i="8"/>
  <c r="J27" i="8"/>
  <c r="H27" i="8"/>
  <c r="F27" i="8"/>
  <c r="E27" i="8"/>
  <c r="D27" i="8"/>
  <c r="G27" i="8" s="1"/>
  <c r="U26" i="8"/>
  <c r="T26" i="8"/>
  <c r="O26" i="8"/>
  <c r="N26" i="8"/>
  <c r="M26" i="8"/>
  <c r="K26" i="8"/>
  <c r="I26" i="8"/>
  <c r="G26" i="8"/>
  <c r="U25" i="8"/>
  <c r="T25" i="8"/>
  <c r="O25" i="8"/>
  <c r="N25" i="8"/>
  <c r="M25" i="8"/>
  <c r="K25" i="8"/>
  <c r="I25" i="8"/>
  <c r="G25" i="8"/>
  <c r="U24" i="8"/>
  <c r="T24" i="8"/>
  <c r="O24" i="8"/>
  <c r="N24" i="8"/>
  <c r="M24" i="8"/>
  <c r="K24" i="8"/>
  <c r="I24" i="8"/>
  <c r="G24" i="8"/>
  <c r="U23" i="8"/>
  <c r="T23" i="8"/>
  <c r="O23" i="8"/>
  <c r="N23" i="8"/>
  <c r="M23" i="8"/>
  <c r="K23" i="8"/>
  <c r="I23" i="8"/>
  <c r="G23" i="8"/>
  <c r="U22" i="8"/>
  <c r="T22" i="8"/>
  <c r="O22" i="8"/>
  <c r="N22" i="8"/>
  <c r="M22" i="8"/>
  <c r="K22" i="8"/>
  <c r="I22" i="8"/>
  <c r="G22" i="8"/>
  <c r="U21" i="8"/>
  <c r="T21" i="8"/>
  <c r="O21" i="8"/>
  <c r="N21" i="8"/>
  <c r="M21" i="8"/>
  <c r="K21" i="8"/>
  <c r="I21" i="8"/>
  <c r="G21" i="8"/>
  <c r="U20" i="8"/>
  <c r="T20" i="8"/>
  <c r="O20" i="8"/>
  <c r="N20" i="8"/>
  <c r="M20" i="8"/>
  <c r="K20" i="8"/>
  <c r="I20" i="8"/>
  <c r="G20" i="8"/>
  <c r="U19" i="8"/>
  <c r="S19" i="8"/>
  <c r="R19" i="8"/>
  <c r="Q19" i="8"/>
  <c r="P19" i="8"/>
  <c r="L19" i="8"/>
  <c r="J19" i="8"/>
  <c r="H19" i="8"/>
  <c r="F19" i="8"/>
  <c r="E19" i="8"/>
  <c r="D19" i="8"/>
  <c r="I19" i="8" s="1"/>
  <c r="U18" i="8"/>
  <c r="T18" i="8"/>
  <c r="O18" i="8"/>
  <c r="N18" i="8"/>
  <c r="M18" i="8"/>
  <c r="K18" i="8"/>
  <c r="I18" i="8"/>
  <c r="G18" i="8"/>
  <c r="U17" i="8"/>
  <c r="T17" i="8"/>
  <c r="O17" i="8"/>
  <c r="N17" i="8"/>
  <c r="M17" i="8"/>
  <c r="K17" i="8"/>
  <c r="I17" i="8"/>
  <c r="G17" i="8"/>
  <c r="U16" i="8"/>
  <c r="T16" i="8"/>
  <c r="N16" i="8"/>
  <c r="O16" i="8" s="1"/>
  <c r="M16" i="8"/>
  <c r="K16" i="8"/>
  <c r="I16" i="8"/>
  <c r="G16" i="8"/>
  <c r="U15" i="8"/>
  <c r="T15" i="8"/>
  <c r="O15" i="8"/>
  <c r="N15" i="8"/>
  <c r="M15" i="8"/>
  <c r="K15" i="8"/>
  <c r="I15" i="8"/>
  <c r="G15" i="8"/>
  <c r="U14" i="8"/>
  <c r="T14" i="8"/>
  <c r="N14" i="8"/>
  <c r="O14" i="8" s="1"/>
  <c r="M14" i="8"/>
  <c r="K14" i="8"/>
  <c r="I14" i="8"/>
  <c r="G14" i="8"/>
  <c r="U13" i="8"/>
  <c r="T13" i="8"/>
  <c r="O13" i="8"/>
  <c r="N13" i="8"/>
  <c r="M13" i="8"/>
  <c r="K13" i="8"/>
  <c r="I13" i="8"/>
  <c r="G13" i="8"/>
  <c r="U12" i="8"/>
  <c r="T12" i="8"/>
  <c r="N12" i="8"/>
  <c r="O12" i="8" s="1"/>
  <c r="M12" i="8"/>
  <c r="K12" i="8"/>
  <c r="I12" i="8"/>
  <c r="G12" i="8"/>
  <c r="U11" i="8"/>
  <c r="T11" i="8"/>
  <c r="O11" i="8"/>
  <c r="N11" i="8"/>
  <c r="M11" i="8"/>
  <c r="K11" i="8"/>
  <c r="I11" i="8"/>
  <c r="G11" i="8"/>
  <c r="S10" i="8"/>
  <c r="R10" i="8"/>
  <c r="Q10" i="8"/>
  <c r="P10" i="8"/>
  <c r="U10" i="8" s="1"/>
  <c r="L10" i="8"/>
  <c r="J10" i="8"/>
  <c r="I10" i="8"/>
  <c r="H10" i="8"/>
  <c r="F10" i="8"/>
  <c r="E10" i="8"/>
  <c r="D10" i="8"/>
  <c r="U9" i="8"/>
  <c r="T9" i="8"/>
  <c r="N9" i="8"/>
  <c r="O9" i="8" s="1"/>
  <c r="M9" i="8"/>
  <c r="K9" i="8"/>
  <c r="I9" i="8"/>
  <c r="G9" i="8"/>
  <c r="U8" i="8"/>
  <c r="T8" i="8"/>
  <c r="O8" i="8"/>
  <c r="N8" i="8"/>
  <c r="M8" i="8"/>
  <c r="K8" i="8"/>
  <c r="I8" i="8"/>
  <c r="G8" i="8"/>
  <c r="U339" i="7"/>
  <c r="S339" i="7"/>
  <c r="R339" i="7"/>
  <c r="Q339" i="7"/>
  <c r="P339" i="7"/>
  <c r="L339" i="7"/>
  <c r="J339" i="7"/>
  <c r="H339" i="7"/>
  <c r="F339" i="7"/>
  <c r="E339" i="7"/>
  <c r="M339" i="7" s="1"/>
  <c r="D339" i="7"/>
  <c r="I339" i="7" s="1"/>
  <c r="S338" i="7"/>
  <c r="R338" i="7"/>
  <c r="T338" i="7" s="1"/>
  <c r="Q338" i="7"/>
  <c r="P338" i="7"/>
  <c r="L338" i="7"/>
  <c r="J338" i="7"/>
  <c r="H338" i="7"/>
  <c r="F338" i="7"/>
  <c r="E338" i="7"/>
  <c r="D338" i="7"/>
  <c r="S337" i="7"/>
  <c r="R337" i="7"/>
  <c r="T337" i="7" s="1"/>
  <c r="Q337" i="7"/>
  <c r="P337" i="7"/>
  <c r="U337" i="7" s="1"/>
  <c r="L337" i="7"/>
  <c r="J337" i="7"/>
  <c r="H337" i="7"/>
  <c r="F337" i="7"/>
  <c r="E337" i="7"/>
  <c r="D337" i="7"/>
  <c r="U336" i="7"/>
  <c r="T336" i="7"/>
  <c r="O336" i="7"/>
  <c r="N336" i="7"/>
  <c r="M336" i="7"/>
  <c r="K336" i="7"/>
  <c r="I336" i="7"/>
  <c r="G336" i="7"/>
  <c r="U335" i="7"/>
  <c r="T335" i="7"/>
  <c r="O335" i="7"/>
  <c r="N335" i="7"/>
  <c r="M335" i="7"/>
  <c r="K335" i="7"/>
  <c r="I335" i="7"/>
  <c r="G335" i="7"/>
  <c r="U334" i="7"/>
  <c r="T334" i="7"/>
  <c r="O334" i="7"/>
  <c r="N334" i="7"/>
  <c r="M334" i="7"/>
  <c r="K334" i="7"/>
  <c r="I334" i="7"/>
  <c r="G334" i="7"/>
  <c r="U333" i="7"/>
  <c r="T333" i="7"/>
  <c r="N333" i="7"/>
  <c r="O333" i="7" s="1"/>
  <c r="M333" i="7"/>
  <c r="K333" i="7"/>
  <c r="I333" i="7"/>
  <c r="G333" i="7"/>
  <c r="S332" i="7"/>
  <c r="T332" i="7" s="1"/>
  <c r="R332" i="7"/>
  <c r="Q332" i="7"/>
  <c r="P332" i="7"/>
  <c r="L332" i="7"/>
  <c r="J332" i="7"/>
  <c r="K332" i="7" s="1"/>
  <c r="H332" i="7"/>
  <c r="F332" i="7"/>
  <c r="E332" i="7"/>
  <c r="D332" i="7"/>
  <c r="I332" i="7" s="1"/>
  <c r="U331" i="7"/>
  <c r="T331" i="7"/>
  <c r="O331" i="7"/>
  <c r="N331" i="7"/>
  <c r="M331" i="7"/>
  <c r="K331" i="7"/>
  <c r="I331" i="7"/>
  <c r="G331" i="7"/>
  <c r="U330" i="7"/>
  <c r="T330" i="7"/>
  <c r="N330" i="7"/>
  <c r="O330" i="7" s="1"/>
  <c r="M330" i="7"/>
  <c r="K330" i="7"/>
  <c r="I330" i="7"/>
  <c r="G330" i="7"/>
  <c r="U329" i="7"/>
  <c r="T329" i="7"/>
  <c r="N329" i="7"/>
  <c r="O329" i="7" s="1"/>
  <c r="M329" i="7"/>
  <c r="K329" i="7"/>
  <c r="I329" i="7"/>
  <c r="G329" i="7"/>
  <c r="U328" i="7"/>
  <c r="T328" i="7"/>
  <c r="N328" i="7"/>
  <c r="O328" i="7" s="1"/>
  <c r="M328" i="7"/>
  <c r="K328" i="7"/>
  <c r="I328" i="7"/>
  <c r="G328" i="7"/>
  <c r="U327" i="7"/>
  <c r="T327" i="7"/>
  <c r="N327" i="7"/>
  <c r="O327" i="7" s="1"/>
  <c r="M327" i="7"/>
  <c r="K327" i="7"/>
  <c r="I327" i="7"/>
  <c r="G327" i="7"/>
  <c r="U326" i="7"/>
  <c r="T326" i="7"/>
  <c r="N326" i="7"/>
  <c r="O326" i="7" s="1"/>
  <c r="M326" i="7"/>
  <c r="K326" i="7"/>
  <c r="I326" i="7"/>
  <c r="G326" i="7"/>
  <c r="U325" i="7"/>
  <c r="T325" i="7"/>
  <c r="N325" i="7"/>
  <c r="O325" i="7" s="1"/>
  <c r="M325" i="7"/>
  <c r="K325" i="7"/>
  <c r="I325" i="7"/>
  <c r="G325" i="7"/>
  <c r="U324" i="7"/>
  <c r="T324" i="7"/>
  <c r="N324" i="7"/>
  <c r="O324" i="7" s="1"/>
  <c r="M324" i="7"/>
  <c r="K324" i="7"/>
  <c r="I324" i="7"/>
  <c r="G324" i="7"/>
  <c r="U323" i="7"/>
  <c r="S323" i="7"/>
  <c r="R323" i="7"/>
  <c r="Q323" i="7"/>
  <c r="P323" i="7"/>
  <c r="L323" i="7"/>
  <c r="J323" i="7"/>
  <c r="H323" i="7"/>
  <c r="F323" i="7"/>
  <c r="E323" i="7"/>
  <c r="M323" i="7" s="1"/>
  <c r="D323" i="7"/>
  <c r="I323" i="7" s="1"/>
  <c r="U322" i="7"/>
  <c r="T322" i="7"/>
  <c r="O322" i="7"/>
  <c r="N322" i="7"/>
  <c r="M322" i="7"/>
  <c r="K322" i="7"/>
  <c r="I322" i="7"/>
  <c r="G322" i="7"/>
  <c r="U321" i="7"/>
  <c r="T321" i="7"/>
  <c r="N321" i="7"/>
  <c r="O321" i="7" s="1"/>
  <c r="M321" i="7"/>
  <c r="K321" i="7"/>
  <c r="I321" i="7"/>
  <c r="G321" i="7"/>
  <c r="U320" i="7"/>
  <c r="T320" i="7"/>
  <c r="N320" i="7"/>
  <c r="O320" i="7" s="1"/>
  <c r="M320" i="7"/>
  <c r="K320" i="7"/>
  <c r="I320" i="7"/>
  <c r="G320" i="7"/>
  <c r="U319" i="7"/>
  <c r="T319" i="7"/>
  <c r="N319" i="7"/>
  <c r="O319" i="7" s="1"/>
  <c r="M319" i="7"/>
  <c r="K319" i="7"/>
  <c r="I319" i="7"/>
  <c r="G319" i="7"/>
  <c r="U318" i="7"/>
  <c r="T318" i="7"/>
  <c r="N318" i="7"/>
  <c r="O318" i="7" s="1"/>
  <c r="M318" i="7"/>
  <c r="K318" i="7"/>
  <c r="I318" i="7"/>
  <c r="G318" i="7"/>
  <c r="S317" i="7"/>
  <c r="R317" i="7"/>
  <c r="Q317" i="7"/>
  <c r="P317" i="7"/>
  <c r="U317" i="7" s="1"/>
  <c r="L317" i="7"/>
  <c r="J317" i="7"/>
  <c r="H317" i="7"/>
  <c r="G317" i="7"/>
  <c r="F317" i="7"/>
  <c r="E317" i="7"/>
  <c r="M317" i="7" s="1"/>
  <c r="D317" i="7"/>
  <c r="U316" i="7"/>
  <c r="T316" i="7"/>
  <c r="O316" i="7"/>
  <c r="N316" i="7"/>
  <c r="M316" i="7"/>
  <c r="K316" i="7"/>
  <c r="I316" i="7"/>
  <c r="G316" i="7"/>
  <c r="U315" i="7"/>
  <c r="T315" i="7"/>
  <c r="N315" i="7"/>
  <c r="O315" i="7" s="1"/>
  <c r="M315" i="7"/>
  <c r="K315" i="7"/>
  <c r="I315" i="7"/>
  <c r="G315" i="7"/>
  <c r="U314" i="7"/>
  <c r="T314" i="7"/>
  <c r="N314" i="7"/>
  <c r="O314" i="7" s="1"/>
  <c r="M314" i="7"/>
  <c r="K314" i="7"/>
  <c r="I314" i="7"/>
  <c r="G314" i="7"/>
  <c r="U313" i="7"/>
  <c r="T313" i="7"/>
  <c r="N313" i="7"/>
  <c r="O313" i="7" s="1"/>
  <c r="M313" i="7"/>
  <c r="K313" i="7"/>
  <c r="I313" i="7"/>
  <c r="G313" i="7"/>
  <c r="U312" i="7"/>
  <c r="T312" i="7"/>
  <c r="N312" i="7"/>
  <c r="O312" i="7" s="1"/>
  <c r="M312" i="7"/>
  <c r="K312" i="7"/>
  <c r="I312" i="7"/>
  <c r="G312" i="7"/>
  <c r="U311" i="7"/>
  <c r="T311" i="7"/>
  <c r="N311" i="7"/>
  <c r="O311" i="7" s="1"/>
  <c r="M311" i="7"/>
  <c r="K311" i="7"/>
  <c r="I311" i="7"/>
  <c r="G311" i="7"/>
  <c r="S310" i="7"/>
  <c r="R310" i="7"/>
  <c r="Q310" i="7"/>
  <c r="P310" i="7"/>
  <c r="L310" i="7"/>
  <c r="J310" i="7"/>
  <c r="I310" i="7"/>
  <c r="H310" i="7"/>
  <c r="F310" i="7"/>
  <c r="E310" i="7"/>
  <c r="M310" i="7" s="1"/>
  <c r="D310" i="7"/>
  <c r="U309" i="7"/>
  <c r="T309" i="7"/>
  <c r="O309" i="7"/>
  <c r="N309" i="7"/>
  <c r="M309" i="7"/>
  <c r="K309" i="7"/>
  <c r="I309" i="7"/>
  <c r="G309" i="7"/>
  <c r="U308" i="7"/>
  <c r="T308" i="7"/>
  <c r="O308" i="7"/>
  <c r="N308" i="7"/>
  <c r="M308" i="7"/>
  <c r="K308" i="7"/>
  <c r="I308" i="7"/>
  <c r="G308" i="7"/>
  <c r="U307" i="7"/>
  <c r="T307" i="7"/>
  <c r="O307" i="7"/>
  <c r="N307" i="7"/>
  <c r="M307" i="7"/>
  <c r="K307" i="7"/>
  <c r="I307" i="7"/>
  <c r="G307" i="7"/>
  <c r="U306" i="7"/>
  <c r="T306" i="7"/>
  <c r="O306" i="7"/>
  <c r="N306" i="7"/>
  <c r="M306" i="7"/>
  <c r="K306" i="7"/>
  <c r="I306" i="7"/>
  <c r="G306" i="7"/>
  <c r="U305" i="7"/>
  <c r="T305" i="7"/>
  <c r="N305" i="7"/>
  <c r="O305" i="7" s="1"/>
  <c r="M305" i="7"/>
  <c r="K305" i="7"/>
  <c r="I305" i="7"/>
  <c r="G305" i="7"/>
  <c r="U304" i="7"/>
  <c r="T304" i="7"/>
  <c r="O304" i="7"/>
  <c r="N304" i="7"/>
  <c r="M304" i="7"/>
  <c r="K304" i="7"/>
  <c r="I304" i="7"/>
  <c r="G304" i="7"/>
  <c r="S303" i="7"/>
  <c r="T303" i="7" s="1"/>
  <c r="R303" i="7"/>
  <c r="Q303" i="7"/>
  <c r="P303" i="7"/>
  <c r="L303" i="7"/>
  <c r="J303" i="7"/>
  <c r="H303" i="7"/>
  <c r="F303" i="7"/>
  <c r="E303" i="7"/>
  <c r="D303" i="7"/>
  <c r="I303" i="7" s="1"/>
  <c r="U302" i="7"/>
  <c r="T302" i="7"/>
  <c r="O302" i="7"/>
  <c r="N302" i="7"/>
  <c r="M302" i="7"/>
  <c r="K302" i="7"/>
  <c r="I302" i="7"/>
  <c r="G302" i="7"/>
  <c r="U299" i="7"/>
  <c r="S299" i="7"/>
  <c r="R299" i="7"/>
  <c r="Q299" i="7"/>
  <c r="P299" i="7"/>
  <c r="L299" i="7"/>
  <c r="J299" i="7"/>
  <c r="H299" i="7"/>
  <c r="I299" i="7" s="1"/>
  <c r="F299" i="7"/>
  <c r="E299" i="7"/>
  <c r="D299" i="7"/>
  <c r="S298" i="7"/>
  <c r="R298" i="7"/>
  <c r="T298" i="7" s="1"/>
  <c r="Q298" i="7"/>
  <c r="P298" i="7"/>
  <c r="L298" i="7"/>
  <c r="J298" i="7"/>
  <c r="H298" i="7"/>
  <c r="G298" i="7"/>
  <c r="F298" i="7"/>
  <c r="E298" i="7"/>
  <c r="D298" i="7"/>
  <c r="I298" i="7" s="1"/>
  <c r="U297" i="7"/>
  <c r="T297" i="7"/>
  <c r="N297" i="7"/>
  <c r="O297" i="7" s="1"/>
  <c r="M297" i="7"/>
  <c r="K297" i="7"/>
  <c r="I297" i="7"/>
  <c r="G297" i="7"/>
  <c r="U296" i="7"/>
  <c r="T296" i="7"/>
  <c r="O296" i="7"/>
  <c r="N296" i="7"/>
  <c r="M296" i="7"/>
  <c r="K296" i="7"/>
  <c r="I296" i="7"/>
  <c r="G296" i="7"/>
  <c r="U295" i="7"/>
  <c r="T295" i="7"/>
  <c r="N295" i="7"/>
  <c r="O295" i="7" s="1"/>
  <c r="M295" i="7"/>
  <c r="K295" i="7"/>
  <c r="I295" i="7"/>
  <c r="G295" i="7"/>
  <c r="U294" i="7"/>
  <c r="T294" i="7"/>
  <c r="O294" i="7"/>
  <c r="N294" i="7"/>
  <c r="M294" i="7"/>
  <c r="K294" i="7"/>
  <c r="I294" i="7"/>
  <c r="G294" i="7"/>
  <c r="U293" i="7"/>
  <c r="T293" i="7"/>
  <c r="N293" i="7"/>
  <c r="O293" i="7" s="1"/>
  <c r="M293" i="7"/>
  <c r="K293" i="7"/>
  <c r="I293" i="7"/>
  <c r="G293" i="7"/>
  <c r="S292" i="7"/>
  <c r="R292" i="7"/>
  <c r="T292" i="7" s="1"/>
  <c r="Q292" i="7"/>
  <c r="P292" i="7"/>
  <c r="L292" i="7"/>
  <c r="J292" i="7"/>
  <c r="I292" i="7"/>
  <c r="H292" i="7"/>
  <c r="G292" i="7"/>
  <c r="F292" i="7"/>
  <c r="E292" i="7"/>
  <c r="D292" i="7"/>
  <c r="U291" i="7"/>
  <c r="T291" i="7"/>
  <c r="O291" i="7"/>
  <c r="N291" i="7"/>
  <c r="M291" i="7"/>
  <c r="K291" i="7"/>
  <c r="I291" i="7"/>
  <c r="G291" i="7"/>
  <c r="U290" i="7"/>
  <c r="T290" i="7"/>
  <c r="N290" i="7"/>
  <c r="O290" i="7" s="1"/>
  <c r="M290" i="7"/>
  <c r="K290" i="7"/>
  <c r="I290" i="7"/>
  <c r="G290" i="7"/>
  <c r="U289" i="7"/>
  <c r="T289" i="7"/>
  <c r="O289" i="7"/>
  <c r="N289" i="7"/>
  <c r="M289" i="7"/>
  <c r="K289" i="7"/>
  <c r="I289" i="7"/>
  <c r="G289" i="7"/>
  <c r="U288" i="7"/>
  <c r="T288" i="7"/>
  <c r="O288" i="7"/>
  <c r="N288" i="7"/>
  <c r="M288" i="7"/>
  <c r="K288" i="7"/>
  <c r="I288" i="7"/>
  <c r="G288" i="7"/>
  <c r="U287" i="7"/>
  <c r="T287" i="7"/>
  <c r="O287" i="7"/>
  <c r="N287" i="7"/>
  <c r="M287" i="7"/>
  <c r="K287" i="7"/>
  <c r="I287" i="7"/>
  <c r="G287" i="7"/>
  <c r="U286" i="7"/>
  <c r="T286" i="7"/>
  <c r="N286" i="7"/>
  <c r="O286" i="7" s="1"/>
  <c r="M286" i="7"/>
  <c r="K286" i="7"/>
  <c r="I286" i="7"/>
  <c r="G286" i="7"/>
  <c r="S285" i="7"/>
  <c r="T285" i="7" s="1"/>
  <c r="R285" i="7"/>
  <c r="Q285" i="7"/>
  <c r="P285" i="7"/>
  <c r="U285" i="7" s="1"/>
  <c r="L285" i="7"/>
  <c r="J285" i="7"/>
  <c r="H285" i="7"/>
  <c r="F285" i="7"/>
  <c r="E285" i="7"/>
  <c r="D285" i="7"/>
  <c r="U284" i="7"/>
  <c r="T284" i="7"/>
  <c r="O284" i="7"/>
  <c r="N284" i="7"/>
  <c r="M284" i="7"/>
  <c r="K284" i="7"/>
  <c r="I284" i="7"/>
  <c r="G284" i="7"/>
  <c r="U283" i="7"/>
  <c r="T283" i="7"/>
  <c r="O283" i="7"/>
  <c r="N283" i="7"/>
  <c r="M283" i="7"/>
  <c r="K283" i="7"/>
  <c r="I283" i="7"/>
  <c r="G283" i="7"/>
  <c r="U282" i="7"/>
  <c r="T282" i="7"/>
  <c r="O282" i="7"/>
  <c r="N282" i="7"/>
  <c r="M282" i="7"/>
  <c r="K282" i="7"/>
  <c r="I282" i="7"/>
  <c r="G282" i="7"/>
  <c r="U281" i="7"/>
  <c r="T281" i="7"/>
  <c r="O281" i="7"/>
  <c r="N281" i="7"/>
  <c r="M281" i="7"/>
  <c r="K281" i="7"/>
  <c r="I281" i="7"/>
  <c r="G281" i="7"/>
  <c r="U280" i="7"/>
  <c r="T280" i="7"/>
  <c r="O280" i="7"/>
  <c r="N280" i="7"/>
  <c r="M280" i="7"/>
  <c r="K280" i="7"/>
  <c r="I280" i="7"/>
  <c r="G280" i="7"/>
  <c r="U279" i="7"/>
  <c r="T279" i="7"/>
  <c r="O279" i="7"/>
  <c r="N279" i="7"/>
  <c r="M279" i="7"/>
  <c r="K279" i="7"/>
  <c r="I279" i="7"/>
  <c r="G279" i="7"/>
  <c r="U278" i="7"/>
  <c r="T278" i="7"/>
  <c r="O278" i="7"/>
  <c r="N278" i="7"/>
  <c r="M278" i="7"/>
  <c r="K278" i="7"/>
  <c r="I278" i="7"/>
  <c r="G278" i="7"/>
  <c r="U277" i="7"/>
  <c r="T277" i="7"/>
  <c r="O277" i="7"/>
  <c r="N277" i="7"/>
  <c r="M277" i="7"/>
  <c r="K277" i="7"/>
  <c r="I277" i="7"/>
  <c r="G277" i="7"/>
  <c r="U276" i="7"/>
  <c r="T276" i="7"/>
  <c r="O276" i="7"/>
  <c r="N276" i="7"/>
  <c r="M276" i="7"/>
  <c r="K276" i="7"/>
  <c r="I276" i="7"/>
  <c r="G276" i="7"/>
  <c r="S275" i="7"/>
  <c r="R275" i="7"/>
  <c r="T275" i="7" s="1"/>
  <c r="Q275" i="7"/>
  <c r="P275" i="7"/>
  <c r="U275" i="7" s="1"/>
  <c r="M275" i="7"/>
  <c r="L275" i="7"/>
  <c r="J275" i="7"/>
  <c r="H275" i="7"/>
  <c r="I275" i="7" s="1"/>
  <c r="F275" i="7"/>
  <c r="E275" i="7"/>
  <c r="D275" i="7"/>
  <c r="G275" i="7" s="1"/>
  <c r="U274" i="7"/>
  <c r="T274" i="7"/>
  <c r="N274" i="7"/>
  <c r="O274" i="7" s="1"/>
  <c r="M274" i="7"/>
  <c r="K274" i="7"/>
  <c r="I274" i="7"/>
  <c r="G274" i="7"/>
  <c r="U273" i="7"/>
  <c r="T273" i="7"/>
  <c r="O273" i="7"/>
  <c r="N273" i="7"/>
  <c r="M273" i="7"/>
  <c r="K273" i="7"/>
  <c r="I273" i="7"/>
  <c r="G273" i="7"/>
  <c r="U272" i="7"/>
  <c r="T272" i="7"/>
  <c r="O272" i="7"/>
  <c r="N272" i="7"/>
  <c r="M272" i="7"/>
  <c r="K272" i="7"/>
  <c r="I272" i="7"/>
  <c r="G272" i="7"/>
  <c r="U271" i="7"/>
  <c r="T271" i="7"/>
  <c r="O271" i="7"/>
  <c r="N271" i="7"/>
  <c r="M271" i="7"/>
  <c r="K271" i="7"/>
  <c r="I271" i="7"/>
  <c r="G271" i="7"/>
  <c r="U270" i="7"/>
  <c r="T270" i="7"/>
  <c r="O270" i="7"/>
  <c r="N270" i="7"/>
  <c r="M270" i="7"/>
  <c r="K270" i="7"/>
  <c r="I270" i="7"/>
  <c r="G270" i="7"/>
  <c r="U269" i="7"/>
  <c r="T269" i="7"/>
  <c r="O269" i="7"/>
  <c r="N269" i="7"/>
  <c r="M269" i="7"/>
  <c r="K269" i="7"/>
  <c r="I269" i="7"/>
  <c r="G269" i="7"/>
  <c r="U268" i="7"/>
  <c r="T268" i="7"/>
  <c r="N268" i="7"/>
  <c r="O268" i="7" s="1"/>
  <c r="M268" i="7"/>
  <c r="K268" i="7"/>
  <c r="I268" i="7"/>
  <c r="G268" i="7"/>
  <c r="S267" i="7"/>
  <c r="R267" i="7"/>
  <c r="T267" i="7" s="1"/>
  <c r="Q267" i="7"/>
  <c r="P267" i="7"/>
  <c r="U267" i="7" s="1"/>
  <c r="L267" i="7"/>
  <c r="J267" i="7"/>
  <c r="H267" i="7"/>
  <c r="G267" i="7"/>
  <c r="F267" i="7"/>
  <c r="E267" i="7"/>
  <c r="D267" i="7"/>
  <c r="I267" i="7" s="1"/>
  <c r="U266" i="7"/>
  <c r="T266" i="7"/>
  <c r="N266" i="7"/>
  <c r="O266" i="7" s="1"/>
  <c r="M266" i="7"/>
  <c r="K266" i="7"/>
  <c r="I266" i="7"/>
  <c r="G266" i="7"/>
  <c r="U265" i="7"/>
  <c r="T265" i="7"/>
  <c r="N265" i="7"/>
  <c r="O265" i="7" s="1"/>
  <c r="M265" i="7"/>
  <c r="K265" i="7"/>
  <c r="I265" i="7"/>
  <c r="G265" i="7"/>
  <c r="U264" i="7"/>
  <c r="T264" i="7"/>
  <c r="O264" i="7"/>
  <c r="N264" i="7"/>
  <c r="M264" i="7"/>
  <c r="K264" i="7"/>
  <c r="I264" i="7"/>
  <c r="G264" i="7"/>
  <c r="U263" i="7"/>
  <c r="T263" i="7"/>
  <c r="N263" i="7"/>
  <c r="O263" i="7" s="1"/>
  <c r="M263" i="7"/>
  <c r="K263" i="7"/>
  <c r="I263" i="7"/>
  <c r="G263" i="7"/>
  <c r="S260" i="7"/>
  <c r="R260" i="7"/>
  <c r="Q260" i="7"/>
  <c r="P260" i="7"/>
  <c r="L260" i="7"/>
  <c r="J260" i="7"/>
  <c r="I260" i="7"/>
  <c r="H260" i="7"/>
  <c r="F260" i="7"/>
  <c r="E260" i="7"/>
  <c r="M260" i="7" s="1"/>
  <c r="D260" i="7"/>
  <c r="G260" i="7" s="1"/>
  <c r="S259" i="7"/>
  <c r="R259" i="7"/>
  <c r="Q259" i="7"/>
  <c r="P259" i="7"/>
  <c r="U259" i="7" s="1"/>
  <c r="L259" i="7"/>
  <c r="J259" i="7"/>
  <c r="H259" i="7"/>
  <c r="I259" i="7" s="1"/>
  <c r="F259" i="7"/>
  <c r="E259" i="7"/>
  <c r="D259" i="7"/>
  <c r="G259" i="7" s="1"/>
  <c r="U258" i="7"/>
  <c r="T258" i="7"/>
  <c r="O258" i="7"/>
  <c r="N258" i="7"/>
  <c r="M258" i="7"/>
  <c r="K258" i="7"/>
  <c r="I258" i="7"/>
  <c r="G258" i="7"/>
  <c r="U257" i="7"/>
  <c r="T257" i="7"/>
  <c r="O257" i="7"/>
  <c r="N257" i="7"/>
  <c r="M257" i="7"/>
  <c r="K257" i="7"/>
  <c r="I257" i="7"/>
  <c r="G257" i="7"/>
  <c r="U256" i="7"/>
  <c r="T256" i="7"/>
  <c r="O256" i="7"/>
  <c r="N256" i="7"/>
  <c r="M256" i="7"/>
  <c r="K256" i="7"/>
  <c r="I256" i="7"/>
  <c r="G256" i="7"/>
  <c r="U255" i="7"/>
  <c r="T255" i="7"/>
  <c r="O255" i="7"/>
  <c r="N255" i="7"/>
  <c r="M255" i="7"/>
  <c r="K255" i="7"/>
  <c r="I255" i="7"/>
  <c r="G255" i="7"/>
  <c r="S254" i="7"/>
  <c r="R254" i="7"/>
  <c r="Q254" i="7"/>
  <c r="P254" i="7"/>
  <c r="U254" i="7" s="1"/>
  <c r="L254" i="7"/>
  <c r="J254" i="7"/>
  <c r="H254" i="7"/>
  <c r="I254" i="7" s="1"/>
  <c r="F254" i="7"/>
  <c r="N254" i="7" s="1"/>
  <c r="E254" i="7"/>
  <c r="O254" i="7" s="1"/>
  <c r="D254" i="7"/>
  <c r="U253" i="7"/>
  <c r="T253" i="7"/>
  <c r="O253" i="7"/>
  <c r="N253" i="7"/>
  <c r="M253" i="7"/>
  <c r="K253" i="7"/>
  <c r="I253" i="7"/>
  <c r="G253" i="7"/>
  <c r="U252" i="7"/>
  <c r="T252" i="7"/>
  <c r="O252" i="7"/>
  <c r="N252" i="7"/>
  <c r="M252" i="7"/>
  <c r="K252" i="7"/>
  <c r="I252" i="7"/>
  <c r="G252" i="7"/>
  <c r="U251" i="7"/>
  <c r="T251" i="7"/>
  <c r="N251" i="7"/>
  <c r="O251" i="7" s="1"/>
  <c r="M251" i="7"/>
  <c r="K251" i="7"/>
  <c r="I251" i="7"/>
  <c r="G251" i="7"/>
  <c r="U250" i="7"/>
  <c r="T250" i="7"/>
  <c r="N250" i="7"/>
  <c r="O250" i="7" s="1"/>
  <c r="M250" i="7"/>
  <c r="K250" i="7"/>
  <c r="I250" i="7"/>
  <c r="G250" i="7"/>
  <c r="U249" i="7"/>
  <c r="T249" i="7"/>
  <c r="O249" i="7"/>
  <c r="N249" i="7"/>
  <c r="M249" i="7"/>
  <c r="K249" i="7"/>
  <c r="I249" i="7"/>
  <c r="G249" i="7"/>
  <c r="U248" i="7"/>
  <c r="T248" i="7"/>
  <c r="N248" i="7"/>
  <c r="O248" i="7" s="1"/>
  <c r="M248" i="7"/>
  <c r="K248" i="7"/>
  <c r="I248" i="7"/>
  <c r="G248" i="7"/>
  <c r="S247" i="7"/>
  <c r="R247" i="7"/>
  <c r="Q247" i="7"/>
  <c r="P247" i="7"/>
  <c r="U247" i="7" s="1"/>
  <c r="M247" i="7"/>
  <c r="L247" i="7"/>
  <c r="J247" i="7"/>
  <c r="H247" i="7"/>
  <c r="F247" i="7"/>
  <c r="E247" i="7"/>
  <c r="K247" i="7" s="1"/>
  <c r="D247" i="7"/>
  <c r="U246" i="7"/>
  <c r="T246" i="7"/>
  <c r="O246" i="7"/>
  <c r="N246" i="7"/>
  <c r="M246" i="7"/>
  <c r="K246" i="7"/>
  <c r="I246" i="7"/>
  <c r="G246" i="7"/>
  <c r="U245" i="7"/>
  <c r="T245" i="7"/>
  <c r="N245" i="7"/>
  <c r="O245" i="7" s="1"/>
  <c r="M245" i="7"/>
  <c r="K245" i="7"/>
  <c r="I245" i="7"/>
  <c r="G245" i="7"/>
  <c r="U244" i="7"/>
  <c r="T244" i="7"/>
  <c r="O244" i="7"/>
  <c r="N244" i="7"/>
  <c r="M244" i="7"/>
  <c r="K244" i="7"/>
  <c r="I244" i="7"/>
  <c r="G244" i="7"/>
  <c r="U243" i="7"/>
  <c r="T243" i="7"/>
  <c r="N243" i="7"/>
  <c r="O243" i="7" s="1"/>
  <c r="M243" i="7"/>
  <c r="K243" i="7"/>
  <c r="I243" i="7"/>
  <c r="G243" i="7"/>
  <c r="U242" i="7"/>
  <c r="T242" i="7"/>
  <c r="N242" i="7"/>
  <c r="O242" i="7" s="1"/>
  <c r="M242" i="7"/>
  <c r="K242" i="7"/>
  <c r="I242" i="7"/>
  <c r="G242" i="7"/>
  <c r="U241" i="7"/>
  <c r="T241" i="7"/>
  <c r="O241" i="7"/>
  <c r="N241" i="7"/>
  <c r="M241" i="7"/>
  <c r="K241" i="7"/>
  <c r="I241" i="7"/>
  <c r="G241" i="7"/>
  <c r="S240" i="7"/>
  <c r="R240" i="7"/>
  <c r="Q240" i="7"/>
  <c r="P240" i="7"/>
  <c r="L240" i="7"/>
  <c r="U240" i="7" s="1"/>
  <c r="J240" i="7"/>
  <c r="I240" i="7"/>
  <c r="H240" i="7"/>
  <c r="G240" i="7"/>
  <c r="F240" i="7"/>
  <c r="E240" i="7"/>
  <c r="D240" i="7"/>
  <c r="U239" i="7"/>
  <c r="T239" i="7"/>
  <c r="O239" i="7"/>
  <c r="N239" i="7"/>
  <c r="M239" i="7"/>
  <c r="K239" i="7"/>
  <c r="I239" i="7"/>
  <c r="G239" i="7"/>
  <c r="U238" i="7"/>
  <c r="T238" i="7"/>
  <c r="O238" i="7"/>
  <c r="N238" i="7"/>
  <c r="M238" i="7"/>
  <c r="K238" i="7"/>
  <c r="I238" i="7"/>
  <c r="G238" i="7"/>
  <c r="U237" i="7"/>
  <c r="T237" i="7"/>
  <c r="O237" i="7"/>
  <c r="N237" i="7"/>
  <c r="M237" i="7"/>
  <c r="K237" i="7"/>
  <c r="I237" i="7"/>
  <c r="G237" i="7"/>
  <c r="U236" i="7"/>
  <c r="T236" i="7"/>
  <c r="O236" i="7"/>
  <c r="N236" i="7"/>
  <c r="M236" i="7"/>
  <c r="K236" i="7"/>
  <c r="I236" i="7"/>
  <c r="G236" i="7"/>
  <c r="U235" i="7"/>
  <c r="T235" i="7"/>
  <c r="N235" i="7"/>
  <c r="O235" i="7" s="1"/>
  <c r="M235" i="7"/>
  <c r="K235" i="7"/>
  <c r="I235" i="7"/>
  <c r="G235" i="7"/>
  <c r="U234" i="7"/>
  <c r="T234" i="7"/>
  <c r="O234" i="7"/>
  <c r="N234" i="7"/>
  <c r="M234" i="7"/>
  <c r="K234" i="7"/>
  <c r="I234" i="7"/>
  <c r="G234" i="7"/>
  <c r="S231" i="7"/>
  <c r="T231" i="7" s="1"/>
  <c r="R231" i="7"/>
  <c r="Q231" i="7"/>
  <c r="P231" i="7"/>
  <c r="L231" i="7"/>
  <c r="J231" i="7"/>
  <c r="H231" i="7"/>
  <c r="F231" i="7"/>
  <c r="E231" i="7"/>
  <c r="M231" i="7" s="1"/>
  <c r="D231" i="7"/>
  <c r="G231" i="7" s="1"/>
  <c r="S230" i="7"/>
  <c r="R230" i="7"/>
  <c r="Q230" i="7"/>
  <c r="P230" i="7"/>
  <c r="U230" i="7" s="1"/>
  <c r="L230" i="7"/>
  <c r="J230" i="7"/>
  <c r="H230" i="7"/>
  <c r="F230" i="7"/>
  <c r="E230" i="7"/>
  <c r="D230" i="7"/>
  <c r="U229" i="7"/>
  <c r="T229" i="7"/>
  <c r="O229" i="7"/>
  <c r="N229" i="7"/>
  <c r="M229" i="7"/>
  <c r="K229" i="7"/>
  <c r="I229" i="7"/>
  <c r="G229" i="7"/>
  <c r="U228" i="7"/>
  <c r="T228" i="7"/>
  <c r="N228" i="7"/>
  <c r="O228" i="7" s="1"/>
  <c r="M228" i="7"/>
  <c r="K228" i="7"/>
  <c r="I228" i="7"/>
  <c r="G228" i="7"/>
  <c r="U227" i="7"/>
  <c r="T227" i="7"/>
  <c r="N227" i="7"/>
  <c r="O227" i="7" s="1"/>
  <c r="M227" i="7"/>
  <c r="K227" i="7"/>
  <c r="I227" i="7"/>
  <c r="G227" i="7"/>
  <c r="U226" i="7"/>
  <c r="T226" i="7"/>
  <c r="N226" i="7"/>
  <c r="O226" i="7" s="1"/>
  <c r="M226" i="7"/>
  <c r="K226" i="7"/>
  <c r="I226" i="7"/>
  <c r="G226" i="7"/>
  <c r="U225" i="7"/>
  <c r="T225" i="7"/>
  <c r="N225" i="7"/>
  <c r="O225" i="7" s="1"/>
  <c r="M225" i="7"/>
  <c r="K225" i="7"/>
  <c r="I225" i="7"/>
  <c r="G225" i="7"/>
  <c r="U224" i="7"/>
  <c r="S224" i="7"/>
  <c r="R224" i="7"/>
  <c r="Q224" i="7"/>
  <c r="P224" i="7"/>
  <c r="L224" i="7"/>
  <c r="J224" i="7"/>
  <c r="H224" i="7"/>
  <c r="F224" i="7"/>
  <c r="E224" i="7"/>
  <c r="K224" i="7" s="1"/>
  <c r="D224" i="7"/>
  <c r="U223" i="7"/>
  <c r="T223" i="7"/>
  <c r="O223" i="7"/>
  <c r="N223" i="7"/>
  <c r="M223" i="7"/>
  <c r="K223" i="7"/>
  <c r="I223" i="7"/>
  <c r="G223" i="7"/>
  <c r="U222" i="7"/>
  <c r="T222" i="7"/>
  <c r="N222" i="7"/>
  <c r="O222" i="7" s="1"/>
  <c r="M222" i="7"/>
  <c r="K222" i="7"/>
  <c r="I222" i="7"/>
  <c r="G222" i="7"/>
  <c r="U221" i="7"/>
  <c r="T221" i="7"/>
  <c r="O221" i="7"/>
  <c r="N221" i="7"/>
  <c r="M221" i="7"/>
  <c r="K221" i="7"/>
  <c r="I221" i="7"/>
  <c r="G221" i="7"/>
  <c r="U220" i="7"/>
  <c r="T220" i="7"/>
  <c r="O220" i="7"/>
  <c r="N220" i="7"/>
  <c r="M220" i="7"/>
  <c r="K220" i="7"/>
  <c r="I220" i="7"/>
  <c r="G220" i="7"/>
  <c r="U219" i="7"/>
  <c r="T219" i="7"/>
  <c r="N219" i="7"/>
  <c r="O219" i="7" s="1"/>
  <c r="M219" i="7"/>
  <c r="K219" i="7"/>
  <c r="I219" i="7"/>
  <c r="G219" i="7"/>
  <c r="U218" i="7"/>
  <c r="T218" i="7"/>
  <c r="N218" i="7"/>
  <c r="O218" i="7" s="1"/>
  <c r="M218" i="7"/>
  <c r="K218" i="7"/>
  <c r="I218" i="7"/>
  <c r="G218" i="7"/>
  <c r="U217" i="7"/>
  <c r="T217" i="7"/>
  <c r="N217" i="7"/>
  <c r="O217" i="7" s="1"/>
  <c r="M217" i="7"/>
  <c r="K217" i="7"/>
  <c r="I217" i="7"/>
  <c r="G217" i="7"/>
  <c r="S216" i="7"/>
  <c r="R216" i="7"/>
  <c r="Q216" i="7"/>
  <c r="P216" i="7"/>
  <c r="L216" i="7"/>
  <c r="U216" i="7" s="1"/>
  <c r="J216" i="7"/>
  <c r="I216" i="7"/>
  <c r="H216" i="7"/>
  <c r="F216" i="7"/>
  <c r="E216" i="7"/>
  <c r="D216" i="7"/>
  <c r="U215" i="7"/>
  <c r="T215" i="7"/>
  <c r="O215" i="7"/>
  <c r="N215" i="7"/>
  <c r="M215" i="7"/>
  <c r="K215" i="7"/>
  <c r="I215" i="7"/>
  <c r="G215" i="7"/>
  <c r="U214" i="7"/>
  <c r="T214" i="7"/>
  <c r="O214" i="7"/>
  <c r="N214" i="7"/>
  <c r="M214" i="7"/>
  <c r="K214" i="7"/>
  <c r="I214" i="7"/>
  <c r="G214" i="7"/>
  <c r="U213" i="7"/>
  <c r="T213" i="7"/>
  <c r="O213" i="7"/>
  <c r="N213" i="7"/>
  <c r="M213" i="7"/>
  <c r="K213" i="7"/>
  <c r="I213" i="7"/>
  <c r="G213" i="7"/>
  <c r="U212" i="7"/>
  <c r="T212" i="7"/>
  <c r="O212" i="7"/>
  <c r="N212" i="7"/>
  <c r="M212" i="7"/>
  <c r="K212" i="7"/>
  <c r="I212" i="7"/>
  <c r="G212" i="7"/>
  <c r="U211" i="7"/>
  <c r="T211" i="7"/>
  <c r="O211" i="7"/>
  <c r="N211" i="7"/>
  <c r="M211" i="7"/>
  <c r="K211" i="7"/>
  <c r="I211" i="7"/>
  <c r="G211" i="7"/>
  <c r="U210" i="7"/>
  <c r="T210" i="7"/>
  <c r="O210" i="7"/>
  <c r="N210" i="7"/>
  <c r="M210" i="7"/>
  <c r="K210" i="7"/>
  <c r="I210" i="7"/>
  <c r="G210" i="7"/>
  <c r="U209" i="7"/>
  <c r="T209" i="7"/>
  <c r="O209" i="7"/>
  <c r="N209" i="7"/>
  <c r="M209" i="7"/>
  <c r="K209" i="7"/>
  <c r="I209" i="7"/>
  <c r="G209" i="7"/>
  <c r="U208" i="7"/>
  <c r="T208" i="7"/>
  <c r="O208" i="7"/>
  <c r="N208" i="7"/>
  <c r="M208" i="7"/>
  <c r="K208" i="7"/>
  <c r="I208" i="7"/>
  <c r="G208" i="7"/>
  <c r="S205" i="7"/>
  <c r="T205" i="7" s="1"/>
  <c r="R205" i="7"/>
  <c r="Q205" i="7"/>
  <c r="P205" i="7"/>
  <c r="L205" i="7"/>
  <c r="J205" i="7"/>
  <c r="H205" i="7"/>
  <c r="F205" i="7"/>
  <c r="N205" i="7" s="1"/>
  <c r="O205" i="7" s="1"/>
  <c r="E205" i="7"/>
  <c r="D205" i="7"/>
  <c r="S204" i="7"/>
  <c r="R204" i="7"/>
  <c r="Q204" i="7"/>
  <c r="P204" i="7"/>
  <c r="U204" i="7" s="1"/>
  <c r="L204" i="7"/>
  <c r="J204" i="7"/>
  <c r="H204" i="7"/>
  <c r="F204" i="7"/>
  <c r="E204" i="7"/>
  <c r="D204" i="7"/>
  <c r="U203" i="7"/>
  <c r="T203" i="7"/>
  <c r="O203" i="7"/>
  <c r="N203" i="7"/>
  <c r="M203" i="7"/>
  <c r="K203" i="7"/>
  <c r="I203" i="7"/>
  <c r="G203" i="7"/>
  <c r="U202" i="7"/>
  <c r="T202" i="7"/>
  <c r="O202" i="7"/>
  <c r="N202" i="7"/>
  <c r="M202" i="7"/>
  <c r="K202" i="7"/>
  <c r="I202" i="7"/>
  <c r="G202" i="7"/>
  <c r="U201" i="7"/>
  <c r="T201" i="7"/>
  <c r="N201" i="7"/>
  <c r="O201" i="7" s="1"/>
  <c r="M201" i="7"/>
  <c r="K201" i="7"/>
  <c r="I201" i="7"/>
  <c r="G201" i="7"/>
  <c r="U200" i="7"/>
  <c r="T200" i="7"/>
  <c r="O200" i="7"/>
  <c r="N200" i="7"/>
  <c r="M200" i="7"/>
  <c r="K200" i="7"/>
  <c r="I200" i="7"/>
  <c r="G200" i="7"/>
  <c r="U199" i="7"/>
  <c r="T199" i="7"/>
  <c r="N199" i="7"/>
  <c r="O199" i="7" s="1"/>
  <c r="M199" i="7"/>
  <c r="K199" i="7"/>
  <c r="I199" i="7"/>
  <c r="G199" i="7"/>
  <c r="U198" i="7"/>
  <c r="S198" i="7"/>
  <c r="R198" i="7"/>
  <c r="Q198" i="7"/>
  <c r="P198" i="7"/>
  <c r="L198" i="7"/>
  <c r="J198" i="7"/>
  <c r="H198" i="7"/>
  <c r="F198" i="7"/>
  <c r="E198" i="7"/>
  <c r="K198" i="7" s="1"/>
  <c r="D198" i="7"/>
  <c r="G198" i="7" s="1"/>
  <c r="U197" i="7"/>
  <c r="T197" i="7"/>
  <c r="O197" i="7"/>
  <c r="N197" i="7"/>
  <c r="M197" i="7"/>
  <c r="K197" i="7"/>
  <c r="I197" i="7"/>
  <c r="G197" i="7"/>
  <c r="U196" i="7"/>
  <c r="T196" i="7"/>
  <c r="O196" i="7"/>
  <c r="N196" i="7"/>
  <c r="M196" i="7"/>
  <c r="K196" i="7"/>
  <c r="I196" i="7"/>
  <c r="G196" i="7"/>
  <c r="U195" i="7"/>
  <c r="T195" i="7"/>
  <c r="N195" i="7"/>
  <c r="O195" i="7" s="1"/>
  <c r="M195" i="7"/>
  <c r="K195" i="7"/>
  <c r="I195" i="7"/>
  <c r="G195" i="7"/>
  <c r="U194" i="7"/>
  <c r="T194" i="7"/>
  <c r="O194" i="7"/>
  <c r="N194" i="7"/>
  <c r="M194" i="7"/>
  <c r="K194" i="7"/>
  <c r="I194" i="7"/>
  <c r="G194" i="7"/>
  <c r="U193" i="7"/>
  <c r="T193" i="7"/>
  <c r="N193" i="7"/>
  <c r="O193" i="7" s="1"/>
  <c r="M193" i="7"/>
  <c r="K193" i="7"/>
  <c r="I193" i="7"/>
  <c r="G193" i="7"/>
  <c r="U192" i="7"/>
  <c r="T192" i="7"/>
  <c r="O192" i="7"/>
  <c r="N192" i="7"/>
  <c r="M192" i="7"/>
  <c r="K192" i="7"/>
  <c r="I192" i="7"/>
  <c r="G192" i="7"/>
  <c r="S191" i="7"/>
  <c r="R191" i="7"/>
  <c r="T191" i="7" s="1"/>
  <c r="Q191" i="7"/>
  <c r="P191" i="7"/>
  <c r="L191" i="7"/>
  <c r="J191" i="7"/>
  <c r="I191" i="7"/>
  <c r="H191" i="7"/>
  <c r="G191" i="7"/>
  <c r="F191" i="7"/>
  <c r="E191" i="7"/>
  <c r="M191" i="7" s="1"/>
  <c r="D191" i="7"/>
  <c r="U190" i="7"/>
  <c r="T190" i="7"/>
  <c r="O190" i="7"/>
  <c r="N190" i="7"/>
  <c r="M190" i="7"/>
  <c r="K190" i="7"/>
  <c r="I190" i="7"/>
  <c r="G190" i="7"/>
  <c r="U189" i="7"/>
  <c r="T189" i="7"/>
  <c r="O189" i="7"/>
  <c r="N189" i="7"/>
  <c r="M189" i="7"/>
  <c r="K189" i="7"/>
  <c r="I189" i="7"/>
  <c r="G189" i="7"/>
  <c r="U188" i="7"/>
  <c r="T188" i="7"/>
  <c r="O188" i="7"/>
  <c r="N188" i="7"/>
  <c r="M188" i="7"/>
  <c r="K188" i="7"/>
  <c r="I188" i="7"/>
  <c r="G188" i="7"/>
  <c r="U187" i="7"/>
  <c r="T187" i="7"/>
  <c r="O187" i="7"/>
  <c r="N187" i="7"/>
  <c r="M187" i="7"/>
  <c r="K187" i="7"/>
  <c r="I187" i="7"/>
  <c r="G187" i="7"/>
  <c r="U186" i="7"/>
  <c r="T186" i="7"/>
  <c r="O186" i="7"/>
  <c r="N186" i="7"/>
  <c r="M186" i="7"/>
  <c r="K186" i="7"/>
  <c r="I186" i="7"/>
  <c r="G186" i="7"/>
  <c r="S185" i="7"/>
  <c r="T185" i="7" s="1"/>
  <c r="R185" i="7"/>
  <c r="Q185" i="7"/>
  <c r="P185" i="7"/>
  <c r="L185" i="7"/>
  <c r="U185" i="7" s="1"/>
  <c r="K185" i="7"/>
  <c r="J185" i="7"/>
  <c r="H185" i="7"/>
  <c r="F185" i="7"/>
  <c r="E185" i="7"/>
  <c r="D185" i="7"/>
  <c r="G185" i="7" s="1"/>
  <c r="U184" i="7"/>
  <c r="T184" i="7"/>
  <c r="O184" i="7"/>
  <c r="N184" i="7"/>
  <c r="M184" i="7"/>
  <c r="K184" i="7"/>
  <c r="I184" i="7"/>
  <c r="G184" i="7"/>
  <c r="U183" i="7"/>
  <c r="T183" i="7"/>
  <c r="O183" i="7"/>
  <c r="N183" i="7"/>
  <c r="M183" i="7"/>
  <c r="K183" i="7"/>
  <c r="I183" i="7"/>
  <c r="G183" i="7"/>
  <c r="U182" i="7"/>
  <c r="T182" i="7"/>
  <c r="O182" i="7"/>
  <c r="N182" i="7"/>
  <c r="M182" i="7"/>
  <c r="K182" i="7"/>
  <c r="I182" i="7"/>
  <c r="G182" i="7"/>
  <c r="U181" i="7"/>
  <c r="T181" i="7"/>
  <c r="O181" i="7"/>
  <c r="N181" i="7"/>
  <c r="M181" i="7"/>
  <c r="K181" i="7"/>
  <c r="I181" i="7"/>
  <c r="G181" i="7"/>
  <c r="U180" i="7"/>
  <c r="T180" i="7"/>
  <c r="O180" i="7"/>
  <c r="N180" i="7"/>
  <c r="M180" i="7"/>
  <c r="K180" i="7"/>
  <c r="I180" i="7"/>
  <c r="G180" i="7"/>
  <c r="S179" i="7"/>
  <c r="R179" i="7"/>
  <c r="Q179" i="7"/>
  <c r="P179" i="7"/>
  <c r="U179" i="7" s="1"/>
  <c r="L179" i="7"/>
  <c r="J179" i="7"/>
  <c r="H179" i="7"/>
  <c r="F179" i="7"/>
  <c r="N179" i="7" s="1"/>
  <c r="E179" i="7"/>
  <c r="M179" i="7" s="1"/>
  <c r="D179" i="7"/>
  <c r="U178" i="7"/>
  <c r="T178" i="7"/>
  <c r="O178" i="7"/>
  <c r="N178" i="7"/>
  <c r="M178" i="7"/>
  <c r="K178" i="7"/>
  <c r="I178" i="7"/>
  <c r="G178" i="7"/>
  <c r="U177" i="7"/>
  <c r="T177" i="7"/>
  <c r="O177" i="7"/>
  <c r="N177" i="7"/>
  <c r="M177" i="7"/>
  <c r="K177" i="7"/>
  <c r="I177" i="7"/>
  <c r="G177" i="7"/>
  <c r="U176" i="7"/>
  <c r="T176" i="7"/>
  <c r="O176" i="7"/>
  <c r="N176" i="7"/>
  <c r="M176" i="7"/>
  <c r="K176" i="7"/>
  <c r="I176" i="7"/>
  <c r="G176" i="7"/>
  <c r="U175" i="7"/>
  <c r="T175" i="7"/>
  <c r="N175" i="7"/>
  <c r="O175" i="7" s="1"/>
  <c r="M175" i="7"/>
  <c r="K175" i="7"/>
  <c r="I175" i="7"/>
  <c r="G175" i="7"/>
  <c r="U174" i="7"/>
  <c r="T174" i="7"/>
  <c r="N174" i="7"/>
  <c r="O174" i="7" s="1"/>
  <c r="M174" i="7"/>
  <c r="K174" i="7"/>
  <c r="I174" i="7"/>
  <c r="G174" i="7"/>
  <c r="U173" i="7"/>
  <c r="T173" i="7"/>
  <c r="N173" i="7"/>
  <c r="O173" i="7" s="1"/>
  <c r="M173" i="7"/>
  <c r="K173" i="7"/>
  <c r="I173" i="7"/>
  <c r="G173" i="7"/>
  <c r="S170" i="7"/>
  <c r="R170" i="7"/>
  <c r="T170" i="7" s="1"/>
  <c r="Q170" i="7"/>
  <c r="P170" i="7"/>
  <c r="U170" i="7" s="1"/>
  <c r="M170" i="7"/>
  <c r="L170" i="7"/>
  <c r="J170" i="7"/>
  <c r="H170" i="7"/>
  <c r="G170" i="7"/>
  <c r="F170" i="7"/>
  <c r="E170" i="7"/>
  <c r="K170" i="7" s="1"/>
  <c r="D170" i="7"/>
  <c r="S169" i="7"/>
  <c r="R169" i="7"/>
  <c r="Q169" i="7"/>
  <c r="P169" i="7"/>
  <c r="L169" i="7"/>
  <c r="U169" i="7" s="1"/>
  <c r="J169" i="7"/>
  <c r="H169" i="7"/>
  <c r="F169" i="7"/>
  <c r="E169" i="7"/>
  <c r="M169" i="7" s="1"/>
  <c r="D169" i="7"/>
  <c r="G169" i="7" s="1"/>
  <c r="U168" i="7"/>
  <c r="T168" i="7"/>
  <c r="O168" i="7"/>
  <c r="N168" i="7"/>
  <c r="M168" i="7"/>
  <c r="K168" i="7"/>
  <c r="I168" i="7"/>
  <c r="G168" i="7"/>
  <c r="U167" i="7"/>
  <c r="T167" i="7"/>
  <c r="O167" i="7"/>
  <c r="N167" i="7"/>
  <c r="M167" i="7"/>
  <c r="K167" i="7"/>
  <c r="I167" i="7"/>
  <c r="G167" i="7"/>
  <c r="U166" i="7"/>
  <c r="T166" i="7"/>
  <c r="O166" i="7"/>
  <c r="N166" i="7"/>
  <c r="M166" i="7"/>
  <c r="K166" i="7"/>
  <c r="I166" i="7"/>
  <c r="G166" i="7"/>
  <c r="U165" i="7"/>
  <c r="T165" i="7"/>
  <c r="N165" i="7"/>
  <c r="O165" i="7" s="1"/>
  <c r="M165" i="7"/>
  <c r="K165" i="7"/>
  <c r="I165" i="7"/>
  <c r="G165" i="7"/>
  <c r="U164" i="7"/>
  <c r="T164" i="7"/>
  <c r="O164" i="7"/>
  <c r="N164" i="7"/>
  <c r="M164" i="7"/>
  <c r="K164" i="7"/>
  <c r="I164" i="7"/>
  <c r="G164" i="7"/>
  <c r="S163" i="7"/>
  <c r="T163" i="7" s="1"/>
  <c r="R163" i="7"/>
  <c r="Q163" i="7"/>
  <c r="P163" i="7"/>
  <c r="L163" i="7"/>
  <c r="U163" i="7" s="1"/>
  <c r="J163" i="7"/>
  <c r="K163" i="7" s="1"/>
  <c r="H163" i="7"/>
  <c r="F163" i="7"/>
  <c r="E163" i="7"/>
  <c r="D163" i="7"/>
  <c r="G163" i="7" s="1"/>
  <c r="U162" i="7"/>
  <c r="T162" i="7"/>
  <c r="O162" i="7"/>
  <c r="N162" i="7"/>
  <c r="M162" i="7"/>
  <c r="K162" i="7"/>
  <c r="I162" i="7"/>
  <c r="G162" i="7"/>
  <c r="U161" i="7"/>
  <c r="T161" i="7"/>
  <c r="O161" i="7"/>
  <c r="N161" i="7"/>
  <c r="M161" i="7"/>
  <c r="K161" i="7"/>
  <c r="I161" i="7"/>
  <c r="G161" i="7"/>
  <c r="U160" i="7"/>
  <c r="T160" i="7"/>
  <c r="O160" i="7"/>
  <c r="N160" i="7"/>
  <c r="M160" i="7"/>
  <c r="K160" i="7"/>
  <c r="I160" i="7"/>
  <c r="G160" i="7"/>
  <c r="U159" i="7"/>
  <c r="T159" i="7"/>
  <c r="O159" i="7"/>
  <c r="N159" i="7"/>
  <c r="M159" i="7"/>
  <c r="K159" i="7"/>
  <c r="I159" i="7"/>
  <c r="G159" i="7"/>
  <c r="U158" i="7"/>
  <c r="T158" i="7"/>
  <c r="N158" i="7"/>
  <c r="O158" i="7" s="1"/>
  <c r="M158" i="7"/>
  <c r="K158" i="7"/>
  <c r="I158" i="7"/>
  <c r="G158" i="7"/>
  <c r="S157" i="7"/>
  <c r="R157" i="7"/>
  <c r="Q157" i="7"/>
  <c r="P157" i="7"/>
  <c r="L157" i="7"/>
  <c r="U157" i="7" s="1"/>
  <c r="K157" i="7"/>
  <c r="J157" i="7"/>
  <c r="H157" i="7"/>
  <c r="F157" i="7"/>
  <c r="E157" i="7"/>
  <c r="M157" i="7" s="1"/>
  <c r="D157" i="7"/>
  <c r="I157" i="7" s="1"/>
  <c r="U156" i="7"/>
  <c r="T156" i="7"/>
  <c r="O156" i="7"/>
  <c r="N156" i="7"/>
  <c r="M156" i="7"/>
  <c r="K156" i="7"/>
  <c r="I156" i="7"/>
  <c r="G156" i="7"/>
  <c r="U155" i="7"/>
  <c r="T155" i="7"/>
  <c r="O155" i="7"/>
  <c r="N155" i="7"/>
  <c r="M155" i="7"/>
  <c r="K155" i="7"/>
  <c r="I155" i="7"/>
  <c r="G155" i="7"/>
  <c r="U154" i="7"/>
  <c r="T154" i="7"/>
  <c r="O154" i="7"/>
  <c r="N154" i="7"/>
  <c r="M154" i="7"/>
  <c r="K154" i="7"/>
  <c r="I154" i="7"/>
  <c r="G154" i="7"/>
  <c r="U153" i="7"/>
  <c r="T153" i="7"/>
  <c r="N153" i="7"/>
  <c r="O153" i="7" s="1"/>
  <c r="M153" i="7"/>
  <c r="K153" i="7"/>
  <c r="I153" i="7"/>
  <c r="G153" i="7"/>
  <c r="U152" i="7"/>
  <c r="T152" i="7"/>
  <c r="N152" i="7"/>
  <c r="O152" i="7" s="1"/>
  <c r="M152" i="7"/>
  <c r="K152" i="7"/>
  <c r="I152" i="7"/>
  <c r="G152" i="7"/>
  <c r="U151" i="7"/>
  <c r="T151" i="7"/>
  <c r="O151" i="7"/>
  <c r="N151" i="7"/>
  <c r="M151" i="7"/>
  <c r="K151" i="7"/>
  <c r="I151" i="7"/>
  <c r="G151" i="7"/>
  <c r="U150" i="7"/>
  <c r="S150" i="7"/>
  <c r="R150" i="7"/>
  <c r="T150" i="7" s="1"/>
  <c r="Q150" i="7"/>
  <c r="P150" i="7"/>
  <c r="L150" i="7"/>
  <c r="J150" i="7"/>
  <c r="H150" i="7"/>
  <c r="I150" i="7" s="1"/>
  <c r="F150" i="7"/>
  <c r="E150" i="7"/>
  <c r="K150" i="7" s="1"/>
  <c r="D150" i="7"/>
  <c r="G150" i="7" s="1"/>
  <c r="U149" i="7"/>
  <c r="T149" i="7"/>
  <c r="O149" i="7"/>
  <c r="N149" i="7"/>
  <c r="M149" i="7"/>
  <c r="K149" i="7"/>
  <c r="I149" i="7"/>
  <c r="G149" i="7"/>
  <c r="U148" i="7"/>
  <c r="T148" i="7"/>
  <c r="O148" i="7"/>
  <c r="N148" i="7"/>
  <c r="M148" i="7"/>
  <c r="K148" i="7"/>
  <c r="I148" i="7"/>
  <c r="G148" i="7"/>
  <c r="U147" i="7"/>
  <c r="T147" i="7"/>
  <c r="O147" i="7"/>
  <c r="N147" i="7"/>
  <c r="M147" i="7"/>
  <c r="K147" i="7"/>
  <c r="I147" i="7"/>
  <c r="G147" i="7"/>
  <c r="U146" i="7"/>
  <c r="T146" i="7"/>
  <c r="N146" i="7"/>
  <c r="O146" i="7" s="1"/>
  <c r="M146" i="7"/>
  <c r="K146" i="7"/>
  <c r="I146" i="7"/>
  <c r="G146" i="7"/>
  <c r="U145" i="7"/>
  <c r="T145" i="7"/>
  <c r="O145" i="7"/>
  <c r="N145" i="7"/>
  <c r="M145" i="7"/>
  <c r="K145" i="7"/>
  <c r="I145" i="7"/>
  <c r="G145" i="7"/>
  <c r="U144" i="7"/>
  <c r="S144" i="7"/>
  <c r="R144" i="7"/>
  <c r="T144" i="7" s="1"/>
  <c r="Q144" i="7"/>
  <c r="P144" i="7"/>
  <c r="L144" i="7"/>
  <c r="J144" i="7"/>
  <c r="H144" i="7"/>
  <c r="G144" i="7"/>
  <c r="F144" i="7"/>
  <c r="E144" i="7"/>
  <c r="M144" i="7" s="1"/>
  <c r="D144" i="7"/>
  <c r="U143" i="7"/>
  <c r="T143" i="7"/>
  <c r="O143" i="7"/>
  <c r="N143" i="7"/>
  <c r="M143" i="7"/>
  <c r="K143" i="7"/>
  <c r="I143" i="7"/>
  <c r="G143" i="7"/>
  <c r="U142" i="7"/>
  <c r="T142" i="7"/>
  <c r="N142" i="7"/>
  <c r="O142" i="7" s="1"/>
  <c r="M142" i="7"/>
  <c r="K142" i="7"/>
  <c r="I142" i="7"/>
  <c r="G142" i="7"/>
  <c r="U141" i="7"/>
  <c r="T141" i="7"/>
  <c r="O141" i="7"/>
  <c r="N141" i="7"/>
  <c r="M141" i="7"/>
  <c r="K141" i="7"/>
  <c r="I141" i="7"/>
  <c r="G141" i="7"/>
  <c r="U140" i="7"/>
  <c r="T140" i="7"/>
  <c r="N140" i="7"/>
  <c r="O140" i="7" s="1"/>
  <c r="M140" i="7"/>
  <c r="K140" i="7"/>
  <c r="I140" i="7"/>
  <c r="G140" i="7"/>
  <c r="U139" i="7"/>
  <c r="T139" i="7"/>
  <c r="O139" i="7"/>
  <c r="N139" i="7"/>
  <c r="M139" i="7"/>
  <c r="K139" i="7"/>
  <c r="I139" i="7"/>
  <c r="G139" i="7"/>
  <c r="U138" i="7"/>
  <c r="T138" i="7"/>
  <c r="O138" i="7"/>
  <c r="N138" i="7"/>
  <c r="M138" i="7"/>
  <c r="K138" i="7"/>
  <c r="I138" i="7"/>
  <c r="G138" i="7"/>
  <c r="S137" i="7"/>
  <c r="R137" i="7"/>
  <c r="Q137" i="7"/>
  <c r="P137" i="7"/>
  <c r="L137" i="7"/>
  <c r="U137" i="7" s="1"/>
  <c r="J137" i="7"/>
  <c r="H137" i="7"/>
  <c r="I137" i="7" s="1"/>
  <c r="F137" i="7"/>
  <c r="N137" i="7" s="1"/>
  <c r="E137" i="7"/>
  <c r="D137" i="7"/>
  <c r="U136" i="7"/>
  <c r="T136" i="7"/>
  <c r="O136" i="7"/>
  <c r="N136" i="7"/>
  <c r="M136" i="7"/>
  <c r="K136" i="7"/>
  <c r="I136" i="7"/>
  <c r="G136" i="7"/>
  <c r="U135" i="7"/>
  <c r="T135" i="7"/>
  <c r="O135" i="7"/>
  <c r="N135" i="7"/>
  <c r="M135" i="7"/>
  <c r="K135" i="7"/>
  <c r="I135" i="7"/>
  <c r="G135" i="7"/>
  <c r="U134" i="7"/>
  <c r="T134" i="7"/>
  <c r="O134" i="7"/>
  <c r="N134" i="7"/>
  <c r="M134" i="7"/>
  <c r="K134" i="7"/>
  <c r="I134" i="7"/>
  <c r="G134" i="7"/>
  <c r="U133" i="7"/>
  <c r="T133" i="7"/>
  <c r="O133" i="7"/>
  <c r="N133" i="7"/>
  <c r="M133" i="7"/>
  <c r="K133" i="7"/>
  <c r="I133" i="7"/>
  <c r="G133" i="7"/>
  <c r="S132" i="7"/>
  <c r="T132" i="7" s="1"/>
  <c r="R132" i="7"/>
  <c r="Q132" i="7"/>
  <c r="P132" i="7"/>
  <c r="U132" i="7" s="1"/>
  <c r="L132" i="7"/>
  <c r="J132" i="7"/>
  <c r="I132" i="7"/>
  <c r="H132" i="7"/>
  <c r="F132" i="7"/>
  <c r="E132" i="7"/>
  <c r="D132" i="7"/>
  <c r="U131" i="7"/>
  <c r="T131" i="7"/>
  <c r="O131" i="7"/>
  <c r="N131" i="7"/>
  <c r="M131" i="7"/>
  <c r="K131" i="7"/>
  <c r="I131" i="7"/>
  <c r="G131" i="7"/>
  <c r="U130" i="7"/>
  <c r="T130" i="7"/>
  <c r="N130" i="7"/>
  <c r="O130" i="7" s="1"/>
  <c r="M130" i="7"/>
  <c r="K130" i="7"/>
  <c r="I130" i="7"/>
  <c r="G130" i="7"/>
  <c r="U129" i="7"/>
  <c r="T129" i="7"/>
  <c r="O129" i="7"/>
  <c r="N129" i="7"/>
  <c r="M129" i="7"/>
  <c r="K129" i="7"/>
  <c r="I129" i="7"/>
  <c r="G129" i="7"/>
  <c r="U128" i="7"/>
  <c r="T128" i="7"/>
  <c r="O128" i="7"/>
  <c r="N128" i="7"/>
  <c r="M128" i="7"/>
  <c r="K128" i="7"/>
  <c r="I128" i="7"/>
  <c r="G128" i="7"/>
  <c r="U127" i="7"/>
  <c r="T127" i="7"/>
  <c r="O127" i="7"/>
  <c r="N127" i="7"/>
  <c r="M127" i="7"/>
  <c r="K127" i="7"/>
  <c r="I127" i="7"/>
  <c r="G127" i="7"/>
  <c r="S126" i="7"/>
  <c r="R126" i="7"/>
  <c r="Q126" i="7"/>
  <c r="P126" i="7"/>
  <c r="U126" i="7" s="1"/>
  <c r="L126" i="7"/>
  <c r="K126" i="7"/>
  <c r="J126" i="7"/>
  <c r="H126" i="7"/>
  <c r="F126" i="7"/>
  <c r="N126" i="7" s="1"/>
  <c r="E126" i="7"/>
  <c r="D126" i="7"/>
  <c r="G126" i="7" s="1"/>
  <c r="U125" i="7"/>
  <c r="T125" i="7"/>
  <c r="O125" i="7"/>
  <c r="N125" i="7"/>
  <c r="M125" i="7"/>
  <c r="K125" i="7"/>
  <c r="I125" i="7"/>
  <c r="G125" i="7"/>
  <c r="U124" i="7"/>
  <c r="T124" i="7"/>
  <c r="N124" i="7"/>
  <c r="O124" i="7" s="1"/>
  <c r="M124" i="7"/>
  <c r="K124" i="7"/>
  <c r="I124" i="7"/>
  <c r="G124" i="7"/>
  <c r="U123" i="7"/>
  <c r="T123" i="7"/>
  <c r="N123" i="7"/>
  <c r="O123" i="7" s="1"/>
  <c r="M123" i="7"/>
  <c r="K123" i="7"/>
  <c r="I123" i="7"/>
  <c r="G123" i="7"/>
  <c r="U122" i="7"/>
  <c r="T122" i="7"/>
  <c r="N122" i="7"/>
  <c r="O122" i="7" s="1"/>
  <c r="M122" i="7"/>
  <c r="K122" i="7"/>
  <c r="I122" i="7"/>
  <c r="G122" i="7"/>
  <c r="S121" i="7"/>
  <c r="R121" i="7"/>
  <c r="T121" i="7" s="1"/>
  <c r="Q121" i="7"/>
  <c r="P121" i="7"/>
  <c r="U121" i="7" s="1"/>
  <c r="L121" i="7"/>
  <c r="J121" i="7"/>
  <c r="H121" i="7"/>
  <c r="F121" i="7"/>
  <c r="E121" i="7"/>
  <c r="D121" i="7"/>
  <c r="U120" i="7"/>
  <c r="T120" i="7"/>
  <c r="O120" i="7"/>
  <c r="N120" i="7"/>
  <c r="M120" i="7"/>
  <c r="K120" i="7"/>
  <c r="I120" i="7"/>
  <c r="G120" i="7"/>
  <c r="U119" i="7"/>
  <c r="T119" i="7"/>
  <c r="O119" i="7"/>
  <c r="N119" i="7"/>
  <c r="M119" i="7"/>
  <c r="K119" i="7"/>
  <c r="I119" i="7"/>
  <c r="G119" i="7"/>
  <c r="U118" i="7"/>
  <c r="T118" i="7"/>
  <c r="O118" i="7"/>
  <c r="N118" i="7"/>
  <c r="M118" i="7"/>
  <c r="K118" i="7"/>
  <c r="I118" i="7"/>
  <c r="G118" i="7"/>
  <c r="U117" i="7"/>
  <c r="T117" i="7"/>
  <c r="N117" i="7"/>
  <c r="O117" i="7" s="1"/>
  <c r="M117" i="7"/>
  <c r="K117" i="7"/>
  <c r="I117" i="7"/>
  <c r="G117" i="7"/>
  <c r="U116" i="7"/>
  <c r="T116" i="7"/>
  <c r="O116" i="7"/>
  <c r="N116" i="7"/>
  <c r="M116" i="7"/>
  <c r="K116" i="7"/>
  <c r="I116" i="7"/>
  <c r="G116" i="7"/>
  <c r="U115" i="7"/>
  <c r="T115" i="7"/>
  <c r="O115" i="7"/>
  <c r="N115" i="7"/>
  <c r="M115" i="7"/>
  <c r="K115" i="7"/>
  <c r="I115" i="7"/>
  <c r="G115" i="7"/>
  <c r="U114" i="7"/>
  <c r="T114" i="7"/>
  <c r="N114" i="7"/>
  <c r="O114" i="7" s="1"/>
  <c r="M114" i="7"/>
  <c r="K114" i="7"/>
  <c r="I114" i="7"/>
  <c r="G114" i="7"/>
  <c r="U113" i="7"/>
  <c r="T113" i="7"/>
  <c r="N113" i="7"/>
  <c r="O113" i="7" s="1"/>
  <c r="M113" i="7"/>
  <c r="K113" i="7"/>
  <c r="I113" i="7"/>
  <c r="G113" i="7"/>
  <c r="S112" i="7"/>
  <c r="T112" i="7" s="1"/>
  <c r="R112" i="7"/>
  <c r="Q112" i="7"/>
  <c r="P112" i="7"/>
  <c r="L112" i="7"/>
  <c r="K112" i="7"/>
  <c r="J112" i="7"/>
  <c r="H112" i="7"/>
  <c r="F112" i="7"/>
  <c r="N112" i="7" s="1"/>
  <c r="E112" i="7"/>
  <c r="M112" i="7" s="1"/>
  <c r="D112" i="7"/>
  <c r="U111" i="7"/>
  <c r="T111" i="7"/>
  <c r="O111" i="7"/>
  <c r="N111" i="7"/>
  <c r="M111" i="7"/>
  <c r="K111" i="7"/>
  <c r="I111" i="7"/>
  <c r="G111" i="7"/>
  <c r="U110" i="7"/>
  <c r="T110" i="7"/>
  <c r="O110" i="7"/>
  <c r="N110" i="7"/>
  <c r="M110" i="7"/>
  <c r="K110" i="7"/>
  <c r="I110" i="7"/>
  <c r="G110" i="7"/>
  <c r="U109" i="7"/>
  <c r="T109" i="7"/>
  <c r="N109" i="7"/>
  <c r="O109" i="7" s="1"/>
  <c r="M109" i="7"/>
  <c r="K109" i="7"/>
  <c r="I109" i="7"/>
  <c r="G109" i="7"/>
  <c r="U108" i="7"/>
  <c r="T108" i="7"/>
  <c r="O108" i="7"/>
  <c r="N108" i="7"/>
  <c r="M108" i="7"/>
  <c r="K108" i="7"/>
  <c r="I108" i="7"/>
  <c r="G108" i="7"/>
  <c r="U107" i="7"/>
  <c r="T107" i="7"/>
  <c r="O107" i="7"/>
  <c r="N107" i="7"/>
  <c r="M107" i="7"/>
  <c r="K107" i="7"/>
  <c r="I107" i="7"/>
  <c r="G107" i="7"/>
  <c r="S106" i="7"/>
  <c r="R106" i="7"/>
  <c r="Q106" i="7"/>
  <c r="P106" i="7"/>
  <c r="L106" i="7"/>
  <c r="J106" i="7"/>
  <c r="H106" i="7"/>
  <c r="F106" i="7"/>
  <c r="E106" i="7"/>
  <c r="K106" i="7" s="1"/>
  <c r="D106" i="7"/>
  <c r="U105" i="7"/>
  <c r="T105" i="7"/>
  <c r="N105" i="7"/>
  <c r="O105" i="7" s="1"/>
  <c r="M105" i="7"/>
  <c r="K105" i="7"/>
  <c r="I105" i="7"/>
  <c r="G105" i="7"/>
  <c r="S102" i="7"/>
  <c r="R102" i="7"/>
  <c r="Q102" i="7"/>
  <c r="P102" i="7"/>
  <c r="L102" i="7"/>
  <c r="J102" i="7"/>
  <c r="H102" i="7"/>
  <c r="F102" i="7"/>
  <c r="E102" i="7"/>
  <c r="M102" i="7" s="1"/>
  <c r="D102" i="7"/>
  <c r="S101" i="7"/>
  <c r="R101" i="7"/>
  <c r="T101" i="7" s="1"/>
  <c r="Q101" i="7"/>
  <c r="P101" i="7"/>
  <c r="L101" i="7"/>
  <c r="K101" i="7"/>
  <c r="J101" i="7"/>
  <c r="H101" i="7"/>
  <c r="I101" i="7" s="1"/>
  <c r="F101" i="7"/>
  <c r="E101" i="7"/>
  <c r="M101" i="7" s="1"/>
  <c r="D101" i="7"/>
  <c r="U100" i="7"/>
  <c r="T100" i="7"/>
  <c r="O100" i="7"/>
  <c r="N100" i="7"/>
  <c r="M100" i="7"/>
  <c r="K100" i="7"/>
  <c r="I100" i="7"/>
  <c r="G100" i="7"/>
  <c r="U99" i="7"/>
  <c r="T99" i="7"/>
  <c r="O99" i="7"/>
  <c r="N99" i="7"/>
  <c r="M99" i="7"/>
  <c r="K99" i="7"/>
  <c r="I99" i="7"/>
  <c r="G99" i="7"/>
  <c r="U98" i="7"/>
  <c r="T98" i="7"/>
  <c r="O98" i="7"/>
  <c r="N98" i="7"/>
  <c r="M98" i="7"/>
  <c r="K98" i="7"/>
  <c r="I98" i="7"/>
  <c r="G98" i="7"/>
  <c r="U97" i="7"/>
  <c r="T97" i="7"/>
  <c r="N97" i="7"/>
  <c r="O97" i="7" s="1"/>
  <c r="M97" i="7"/>
  <c r="K97" i="7"/>
  <c r="I97" i="7"/>
  <c r="G97" i="7"/>
  <c r="U96" i="7"/>
  <c r="S96" i="7"/>
  <c r="T96" i="7" s="1"/>
  <c r="R96" i="7"/>
  <c r="Q96" i="7"/>
  <c r="P96" i="7"/>
  <c r="L96" i="7"/>
  <c r="K96" i="7"/>
  <c r="J96" i="7"/>
  <c r="I96" i="7"/>
  <c r="H96" i="7"/>
  <c r="F96" i="7"/>
  <c r="E96" i="7"/>
  <c r="D96" i="7"/>
  <c r="U95" i="7"/>
  <c r="T95" i="7"/>
  <c r="N95" i="7"/>
  <c r="O95" i="7" s="1"/>
  <c r="M95" i="7"/>
  <c r="K95" i="7"/>
  <c r="I95" i="7"/>
  <c r="G95" i="7"/>
  <c r="U94" i="7"/>
  <c r="T94" i="7"/>
  <c r="O94" i="7"/>
  <c r="N94" i="7"/>
  <c r="M94" i="7"/>
  <c r="K94" i="7"/>
  <c r="I94" i="7"/>
  <c r="G94" i="7"/>
  <c r="U93" i="7"/>
  <c r="T93" i="7"/>
  <c r="O93" i="7"/>
  <c r="N93" i="7"/>
  <c r="M93" i="7"/>
  <c r="K93" i="7"/>
  <c r="I93" i="7"/>
  <c r="G93" i="7"/>
  <c r="U92" i="7"/>
  <c r="T92" i="7"/>
  <c r="N92" i="7"/>
  <c r="O92" i="7" s="1"/>
  <c r="M92" i="7"/>
  <c r="K92" i="7"/>
  <c r="I92" i="7"/>
  <c r="G92" i="7"/>
  <c r="U91" i="7"/>
  <c r="S91" i="7"/>
  <c r="T91" i="7" s="1"/>
  <c r="R91" i="7"/>
  <c r="Q91" i="7"/>
  <c r="P91" i="7"/>
  <c r="L91" i="7"/>
  <c r="J91" i="7"/>
  <c r="I91" i="7"/>
  <c r="H91" i="7"/>
  <c r="F91" i="7"/>
  <c r="E91" i="7"/>
  <c r="D91" i="7"/>
  <c r="U90" i="7"/>
  <c r="T90" i="7"/>
  <c r="N90" i="7"/>
  <c r="O90" i="7" s="1"/>
  <c r="M90" i="7"/>
  <c r="K90" i="7"/>
  <c r="I90" i="7"/>
  <c r="G90" i="7"/>
  <c r="U89" i="7"/>
  <c r="T89" i="7"/>
  <c r="N89" i="7"/>
  <c r="O89" i="7" s="1"/>
  <c r="M89" i="7"/>
  <c r="K89" i="7"/>
  <c r="I89" i="7"/>
  <c r="G89" i="7"/>
  <c r="U88" i="7"/>
  <c r="T88" i="7"/>
  <c r="O88" i="7"/>
  <c r="N88" i="7"/>
  <c r="M88" i="7"/>
  <c r="K88" i="7"/>
  <c r="I88" i="7"/>
  <c r="G88" i="7"/>
  <c r="S85" i="7"/>
  <c r="R85" i="7"/>
  <c r="Q85" i="7"/>
  <c r="P85" i="7"/>
  <c r="L85" i="7"/>
  <c r="U85" i="7" s="1"/>
  <c r="J85" i="7"/>
  <c r="H85" i="7"/>
  <c r="I85" i="7" s="1"/>
  <c r="F85" i="7"/>
  <c r="E85" i="7"/>
  <c r="M85" i="7" s="1"/>
  <c r="D85" i="7"/>
  <c r="S84" i="7"/>
  <c r="T84" i="7" s="1"/>
  <c r="R84" i="7"/>
  <c r="Q84" i="7"/>
  <c r="P84" i="7"/>
  <c r="L84" i="7"/>
  <c r="U84" i="7" s="1"/>
  <c r="J84" i="7"/>
  <c r="H84" i="7"/>
  <c r="F84" i="7"/>
  <c r="E84" i="7"/>
  <c r="D84" i="7"/>
  <c r="I84" i="7" s="1"/>
  <c r="U83" i="7"/>
  <c r="T83" i="7"/>
  <c r="O83" i="7"/>
  <c r="N83" i="7"/>
  <c r="M83" i="7"/>
  <c r="K83" i="7"/>
  <c r="I83" i="7"/>
  <c r="G83" i="7"/>
  <c r="U82" i="7"/>
  <c r="T82" i="7"/>
  <c r="O82" i="7"/>
  <c r="N82" i="7"/>
  <c r="M82" i="7"/>
  <c r="K82" i="7"/>
  <c r="I82" i="7"/>
  <c r="G82" i="7"/>
  <c r="U81" i="7"/>
  <c r="T81" i="7"/>
  <c r="N81" i="7"/>
  <c r="O81" i="7" s="1"/>
  <c r="M81" i="7"/>
  <c r="K81" i="7"/>
  <c r="I81" i="7"/>
  <c r="G81" i="7"/>
  <c r="U80" i="7"/>
  <c r="T80" i="7"/>
  <c r="N80" i="7"/>
  <c r="O80" i="7" s="1"/>
  <c r="M80" i="7"/>
  <c r="K80" i="7"/>
  <c r="I80" i="7"/>
  <c r="G80" i="7"/>
  <c r="U79" i="7"/>
  <c r="T79" i="7"/>
  <c r="N79" i="7"/>
  <c r="O79" i="7" s="1"/>
  <c r="M79" i="7"/>
  <c r="K79" i="7"/>
  <c r="I79" i="7"/>
  <c r="G79" i="7"/>
  <c r="S78" i="7"/>
  <c r="R78" i="7"/>
  <c r="Q78" i="7"/>
  <c r="P78" i="7"/>
  <c r="L78" i="7"/>
  <c r="U78" i="7" s="1"/>
  <c r="J78" i="7"/>
  <c r="H78" i="7"/>
  <c r="F78" i="7"/>
  <c r="E78" i="7"/>
  <c r="D78" i="7"/>
  <c r="U77" i="7"/>
  <c r="T77" i="7"/>
  <c r="O77" i="7"/>
  <c r="N77" i="7"/>
  <c r="M77" i="7"/>
  <c r="K77" i="7"/>
  <c r="I77" i="7"/>
  <c r="G77" i="7"/>
  <c r="U76" i="7"/>
  <c r="T76" i="7"/>
  <c r="N76" i="7"/>
  <c r="O76" i="7" s="1"/>
  <c r="M76" i="7"/>
  <c r="K76" i="7"/>
  <c r="I76" i="7"/>
  <c r="G76" i="7"/>
  <c r="U75" i="7"/>
  <c r="T75" i="7"/>
  <c r="O75" i="7"/>
  <c r="N75" i="7"/>
  <c r="M75" i="7"/>
  <c r="K75" i="7"/>
  <c r="I75" i="7"/>
  <c r="G75" i="7"/>
  <c r="U74" i="7"/>
  <c r="T74" i="7"/>
  <c r="N74" i="7"/>
  <c r="O74" i="7" s="1"/>
  <c r="M74" i="7"/>
  <c r="K74" i="7"/>
  <c r="I74" i="7"/>
  <c r="G74" i="7"/>
  <c r="U73" i="7"/>
  <c r="T73" i="7"/>
  <c r="O73" i="7"/>
  <c r="N73" i="7"/>
  <c r="M73" i="7"/>
  <c r="K73" i="7"/>
  <c r="I73" i="7"/>
  <c r="G73" i="7"/>
  <c r="U72" i="7"/>
  <c r="T72" i="7"/>
  <c r="N72" i="7"/>
  <c r="O72" i="7" s="1"/>
  <c r="M72" i="7"/>
  <c r="K72" i="7"/>
  <c r="I72" i="7"/>
  <c r="G72" i="7"/>
  <c r="U71" i="7"/>
  <c r="T71" i="7"/>
  <c r="N71" i="7"/>
  <c r="O71" i="7" s="1"/>
  <c r="M71" i="7"/>
  <c r="K71" i="7"/>
  <c r="I71" i="7"/>
  <c r="G71" i="7"/>
  <c r="S70" i="7"/>
  <c r="T70" i="7" s="1"/>
  <c r="R70" i="7"/>
  <c r="Q70" i="7"/>
  <c r="P70" i="7"/>
  <c r="U70" i="7" s="1"/>
  <c r="L70" i="7"/>
  <c r="K70" i="7"/>
  <c r="J70" i="7"/>
  <c r="H70" i="7"/>
  <c r="F70" i="7"/>
  <c r="N70" i="7" s="1"/>
  <c r="E70" i="7"/>
  <c r="M70" i="7" s="1"/>
  <c r="D70" i="7"/>
  <c r="G70" i="7" s="1"/>
  <c r="U69" i="7"/>
  <c r="T69" i="7"/>
  <c r="O69" i="7"/>
  <c r="N69" i="7"/>
  <c r="M69" i="7"/>
  <c r="K69" i="7"/>
  <c r="I69" i="7"/>
  <c r="G69" i="7"/>
  <c r="U68" i="7"/>
  <c r="T68" i="7"/>
  <c r="N68" i="7"/>
  <c r="O68" i="7" s="1"/>
  <c r="M68" i="7"/>
  <c r="K68" i="7"/>
  <c r="I68" i="7"/>
  <c r="G68" i="7"/>
  <c r="U67" i="7"/>
  <c r="T67" i="7"/>
  <c r="N67" i="7"/>
  <c r="O67" i="7" s="1"/>
  <c r="M67" i="7"/>
  <c r="K67" i="7"/>
  <c r="I67" i="7"/>
  <c r="G67" i="7"/>
  <c r="U66" i="7"/>
  <c r="T66" i="7"/>
  <c r="O66" i="7"/>
  <c r="N66" i="7"/>
  <c r="M66" i="7"/>
  <c r="K66" i="7"/>
  <c r="I66" i="7"/>
  <c r="G66" i="7"/>
  <c r="U65" i="7"/>
  <c r="T65" i="7"/>
  <c r="O65" i="7"/>
  <c r="N65" i="7"/>
  <c r="M65" i="7"/>
  <c r="K65" i="7"/>
  <c r="I65" i="7"/>
  <c r="G65" i="7"/>
  <c r="U64" i="7"/>
  <c r="T64" i="7"/>
  <c r="N64" i="7"/>
  <c r="O64" i="7" s="1"/>
  <c r="M64" i="7"/>
  <c r="K64" i="7"/>
  <c r="I64" i="7"/>
  <c r="G64" i="7"/>
  <c r="S63" i="7"/>
  <c r="R63" i="7"/>
  <c r="T63" i="7" s="1"/>
  <c r="Q63" i="7"/>
  <c r="P63" i="7"/>
  <c r="L63" i="7"/>
  <c r="J63" i="7"/>
  <c r="K63" i="7" s="1"/>
  <c r="H63" i="7"/>
  <c r="F63" i="7"/>
  <c r="E63" i="7"/>
  <c r="D63" i="7"/>
  <c r="U62" i="7"/>
  <c r="T62" i="7"/>
  <c r="O62" i="7"/>
  <c r="N62" i="7"/>
  <c r="M62" i="7"/>
  <c r="K62" i="7"/>
  <c r="I62" i="7"/>
  <c r="G62" i="7"/>
  <c r="U61" i="7"/>
  <c r="T61" i="7"/>
  <c r="N61" i="7"/>
  <c r="O61" i="7" s="1"/>
  <c r="M61" i="7"/>
  <c r="K61" i="7"/>
  <c r="I61" i="7"/>
  <c r="G61" i="7"/>
  <c r="U60" i="7"/>
  <c r="T60" i="7"/>
  <c r="O60" i="7"/>
  <c r="N60" i="7"/>
  <c r="M60" i="7"/>
  <c r="K60" i="7"/>
  <c r="I60" i="7"/>
  <c r="G60" i="7"/>
  <c r="U59" i="7"/>
  <c r="T59" i="7"/>
  <c r="N59" i="7"/>
  <c r="O59" i="7" s="1"/>
  <c r="M59" i="7"/>
  <c r="K59" i="7"/>
  <c r="I59" i="7"/>
  <c r="G59" i="7"/>
  <c r="S58" i="7"/>
  <c r="R58" i="7"/>
  <c r="T58" i="7" s="1"/>
  <c r="Q58" i="7"/>
  <c r="P58" i="7"/>
  <c r="L58" i="7"/>
  <c r="U58" i="7" s="1"/>
  <c r="J58" i="7"/>
  <c r="H58" i="7"/>
  <c r="F58" i="7"/>
  <c r="E58" i="7"/>
  <c r="D58" i="7"/>
  <c r="U57" i="7"/>
  <c r="T57" i="7"/>
  <c r="N57" i="7"/>
  <c r="O57" i="7" s="1"/>
  <c r="M57" i="7"/>
  <c r="K57" i="7"/>
  <c r="I57" i="7"/>
  <c r="G57" i="7"/>
  <c r="T54" i="7"/>
  <c r="S54" i="7"/>
  <c r="R54" i="7"/>
  <c r="Q54" i="7"/>
  <c r="P54" i="7"/>
  <c r="L54" i="7"/>
  <c r="U54" i="7" s="1"/>
  <c r="J54" i="7"/>
  <c r="I54" i="7"/>
  <c r="H54" i="7"/>
  <c r="F54" i="7"/>
  <c r="G54" i="7" s="1"/>
  <c r="E54" i="7"/>
  <c r="K54" i="7" s="1"/>
  <c r="D54" i="7"/>
  <c r="S53" i="7"/>
  <c r="R53" i="7"/>
  <c r="Q53" i="7"/>
  <c r="P53" i="7"/>
  <c r="L53" i="7"/>
  <c r="K53" i="7"/>
  <c r="J53" i="7"/>
  <c r="H53" i="7"/>
  <c r="F53" i="7"/>
  <c r="E53" i="7"/>
  <c r="D53" i="7"/>
  <c r="G53" i="7" s="1"/>
  <c r="U52" i="7"/>
  <c r="T52" i="7"/>
  <c r="O52" i="7"/>
  <c r="N52" i="7"/>
  <c r="M52" i="7"/>
  <c r="K52" i="7"/>
  <c r="I52" i="7"/>
  <c r="G52" i="7"/>
  <c r="U51" i="7"/>
  <c r="T51" i="7"/>
  <c r="O51" i="7"/>
  <c r="N51" i="7"/>
  <c r="M51" i="7"/>
  <c r="K51" i="7"/>
  <c r="I51" i="7"/>
  <c r="G51" i="7"/>
  <c r="U50" i="7"/>
  <c r="T50" i="7"/>
  <c r="N50" i="7"/>
  <c r="O50" i="7" s="1"/>
  <c r="M50" i="7"/>
  <c r="K50" i="7"/>
  <c r="I50" i="7"/>
  <c r="G50" i="7"/>
  <c r="U49" i="7"/>
  <c r="T49" i="7"/>
  <c r="O49" i="7"/>
  <c r="N49" i="7"/>
  <c r="M49" i="7"/>
  <c r="K49" i="7"/>
  <c r="I49" i="7"/>
  <c r="G49" i="7"/>
  <c r="U48" i="7"/>
  <c r="T48" i="7"/>
  <c r="O48" i="7"/>
  <c r="N48" i="7"/>
  <c r="M48" i="7"/>
  <c r="K48" i="7"/>
  <c r="I48" i="7"/>
  <c r="G48" i="7"/>
  <c r="S47" i="7"/>
  <c r="R47" i="7"/>
  <c r="T47" i="7" s="1"/>
  <c r="Q47" i="7"/>
  <c r="P47" i="7"/>
  <c r="L47" i="7"/>
  <c r="J47" i="7"/>
  <c r="H47" i="7"/>
  <c r="I47" i="7" s="1"/>
  <c r="F47" i="7"/>
  <c r="E47" i="7"/>
  <c r="D47" i="7"/>
  <c r="U46" i="7"/>
  <c r="T46" i="7"/>
  <c r="N46" i="7"/>
  <c r="O46" i="7" s="1"/>
  <c r="M46" i="7"/>
  <c r="K46" i="7"/>
  <c r="I46" i="7"/>
  <c r="G46" i="7"/>
  <c r="U45" i="7"/>
  <c r="T45" i="7"/>
  <c r="N45" i="7"/>
  <c r="O45" i="7" s="1"/>
  <c r="M45" i="7"/>
  <c r="K45" i="7"/>
  <c r="I45" i="7"/>
  <c r="G45" i="7"/>
  <c r="U44" i="7"/>
  <c r="T44" i="7"/>
  <c r="O44" i="7"/>
  <c r="N44" i="7"/>
  <c r="M44" i="7"/>
  <c r="K44" i="7"/>
  <c r="I44" i="7"/>
  <c r="G44" i="7"/>
  <c r="U43" i="7"/>
  <c r="T43" i="7"/>
  <c r="N43" i="7"/>
  <c r="O43" i="7" s="1"/>
  <c r="M43" i="7"/>
  <c r="K43" i="7"/>
  <c r="I43" i="7"/>
  <c r="G43" i="7"/>
  <c r="U42" i="7"/>
  <c r="T42" i="7"/>
  <c r="O42" i="7"/>
  <c r="N42" i="7"/>
  <c r="M42" i="7"/>
  <c r="K42" i="7"/>
  <c r="I42" i="7"/>
  <c r="G42" i="7"/>
  <c r="U41" i="7"/>
  <c r="T41" i="7"/>
  <c r="O41" i="7"/>
  <c r="N41" i="7"/>
  <c r="M41" i="7"/>
  <c r="K41" i="7"/>
  <c r="I41" i="7"/>
  <c r="G41" i="7"/>
  <c r="S40" i="7"/>
  <c r="R40" i="7"/>
  <c r="Q40" i="7"/>
  <c r="P40" i="7"/>
  <c r="L40" i="7"/>
  <c r="J40" i="7"/>
  <c r="H40" i="7"/>
  <c r="F40" i="7"/>
  <c r="E40" i="7"/>
  <c r="D40" i="7"/>
  <c r="I40" i="7" s="1"/>
  <c r="U39" i="7"/>
  <c r="T39" i="7"/>
  <c r="O39" i="7"/>
  <c r="N39" i="7"/>
  <c r="M39" i="7"/>
  <c r="K39" i="7"/>
  <c r="I39" i="7"/>
  <c r="G39" i="7"/>
  <c r="U38" i="7"/>
  <c r="T38" i="7"/>
  <c r="N38" i="7"/>
  <c r="O38" i="7" s="1"/>
  <c r="M38" i="7"/>
  <c r="K38" i="7"/>
  <c r="I38" i="7"/>
  <c r="G38" i="7"/>
  <c r="U37" i="7"/>
  <c r="T37" i="7"/>
  <c r="O37" i="7"/>
  <c r="N37" i="7"/>
  <c r="M37" i="7"/>
  <c r="K37" i="7"/>
  <c r="I37" i="7"/>
  <c r="G37" i="7"/>
  <c r="U36" i="7"/>
  <c r="T36" i="7"/>
  <c r="O36" i="7"/>
  <c r="N36" i="7"/>
  <c r="M36" i="7"/>
  <c r="K36" i="7"/>
  <c r="I36" i="7"/>
  <c r="G36" i="7"/>
  <c r="S35" i="7"/>
  <c r="T35" i="7" s="1"/>
  <c r="R35" i="7"/>
  <c r="Q35" i="7"/>
  <c r="P35" i="7"/>
  <c r="L35" i="7"/>
  <c r="U35" i="7" s="1"/>
  <c r="J35" i="7"/>
  <c r="I35" i="7"/>
  <c r="H35" i="7"/>
  <c r="F35" i="7"/>
  <c r="E35" i="7"/>
  <c r="D35" i="7"/>
  <c r="U34" i="7"/>
  <c r="T34" i="7"/>
  <c r="O34" i="7"/>
  <c r="N34" i="7"/>
  <c r="M34" i="7"/>
  <c r="K34" i="7"/>
  <c r="I34" i="7"/>
  <c r="G34" i="7"/>
  <c r="U33" i="7"/>
  <c r="T33" i="7"/>
  <c r="O33" i="7"/>
  <c r="N33" i="7"/>
  <c r="M33" i="7"/>
  <c r="K33" i="7"/>
  <c r="I33" i="7"/>
  <c r="G33" i="7"/>
  <c r="U32" i="7"/>
  <c r="T32" i="7"/>
  <c r="O32" i="7"/>
  <c r="N32" i="7"/>
  <c r="M32" i="7"/>
  <c r="K32" i="7"/>
  <c r="I32" i="7"/>
  <c r="G32" i="7"/>
  <c r="U31" i="7"/>
  <c r="T31" i="7"/>
  <c r="O31" i="7"/>
  <c r="N31" i="7"/>
  <c r="M31" i="7"/>
  <c r="K31" i="7"/>
  <c r="I31" i="7"/>
  <c r="G31" i="7"/>
  <c r="U30" i="7"/>
  <c r="T30" i="7"/>
  <c r="N30" i="7"/>
  <c r="O30" i="7" s="1"/>
  <c r="M30" i="7"/>
  <c r="K30" i="7"/>
  <c r="I30" i="7"/>
  <c r="G30" i="7"/>
  <c r="U29" i="7"/>
  <c r="T29" i="7"/>
  <c r="O29" i="7"/>
  <c r="N29" i="7"/>
  <c r="M29" i="7"/>
  <c r="K29" i="7"/>
  <c r="I29" i="7"/>
  <c r="G29" i="7"/>
  <c r="U28" i="7"/>
  <c r="T28" i="7"/>
  <c r="N28" i="7"/>
  <c r="O28" i="7" s="1"/>
  <c r="M28" i="7"/>
  <c r="K28" i="7"/>
  <c r="I28" i="7"/>
  <c r="G28" i="7"/>
  <c r="S27" i="7"/>
  <c r="R27" i="7"/>
  <c r="Q27" i="7"/>
  <c r="P27" i="7"/>
  <c r="U27" i="7" s="1"/>
  <c r="L27" i="7"/>
  <c r="J27" i="7"/>
  <c r="H27" i="7"/>
  <c r="F27" i="7"/>
  <c r="N27" i="7" s="1"/>
  <c r="O27" i="7" s="1"/>
  <c r="E27" i="7"/>
  <c r="D27" i="7"/>
  <c r="U26" i="7"/>
  <c r="T26" i="7"/>
  <c r="N26" i="7"/>
  <c r="O26" i="7" s="1"/>
  <c r="M26" i="7"/>
  <c r="K26" i="7"/>
  <c r="I26" i="7"/>
  <c r="G26" i="7"/>
  <c r="U25" i="7"/>
  <c r="T25" i="7"/>
  <c r="O25" i="7"/>
  <c r="N25" i="7"/>
  <c r="M25" i="7"/>
  <c r="K25" i="7"/>
  <c r="I25" i="7"/>
  <c r="G25" i="7"/>
  <c r="U24" i="7"/>
  <c r="T24" i="7"/>
  <c r="N24" i="7"/>
  <c r="O24" i="7" s="1"/>
  <c r="M24" i="7"/>
  <c r="K24" i="7"/>
  <c r="I24" i="7"/>
  <c r="G24" i="7"/>
  <c r="U23" i="7"/>
  <c r="T23" i="7"/>
  <c r="N23" i="7"/>
  <c r="O23" i="7" s="1"/>
  <c r="M23" i="7"/>
  <c r="K23" i="7"/>
  <c r="I23" i="7"/>
  <c r="G23" i="7"/>
  <c r="U22" i="7"/>
  <c r="T22" i="7"/>
  <c r="N22" i="7"/>
  <c r="O22" i="7" s="1"/>
  <c r="M22" i="7"/>
  <c r="K22" i="7"/>
  <c r="I22" i="7"/>
  <c r="G22" i="7"/>
  <c r="U21" i="7"/>
  <c r="T21" i="7"/>
  <c r="O21" i="7"/>
  <c r="N21" i="7"/>
  <c r="M21" i="7"/>
  <c r="K21" i="7"/>
  <c r="I21" i="7"/>
  <c r="G21" i="7"/>
  <c r="U20" i="7"/>
  <c r="T20" i="7"/>
  <c r="N20" i="7"/>
  <c r="O20" i="7" s="1"/>
  <c r="M20" i="7"/>
  <c r="K20" i="7"/>
  <c r="I20" i="7"/>
  <c r="G20" i="7"/>
  <c r="U19" i="7"/>
  <c r="S19" i="7"/>
  <c r="R19" i="7"/>
  <c r="T19" i="7" s="1"/>
  <c r="Q19" i="7"/>
  <c r="P19" i="7"/>
  <c r="L19" i="7"/>
  <c r="J19" i="7"/>
  <c r="H19" i="7"/>
  <c r="I19" i="7" s="1"/>
  <c r="F19" i="7"/>
  <c r="E19" i="7"/>
  <c r="D19" i="7"/>
  <c r="U18" i="7"/>
  <c r="T18" i="7"/>
  <c r="N18" i="7"/>
  <c r="O18" i="7" s="1"/>
  <c r="M18" i="7"/>
  <c r="K18" i="7"/>
  <c r="I18" i="7"/>
  <c r="G18" i="7"/>
  <c r="U17" i="7"/>
  <c r="T17" i="7"/>
  <c r="N17" i="7"/>
  <c r="O17" i="7" s="1"/>
  <c r="M17" i="7"/>
  <c r="K17" i="7"/>
  <c r="I17" i="7"/>
  <c r="G17" i="7"/>
  <c r="U16" i="7"/>
  <c r="T16" i="7"/>
  <c r="N16" i="7"/>
  <c r="O16" i="7" s="1"/>
  <c r="M16" i="7"/>
  <c r="K16" i="7"/>
  <c r="I16" i="7"/>
  <c r="G16" i="7"/>
  <c r="U15" i="7"/>
  <c r="T15" i="7"/>
  <c r="N15" i="7"/>
  <c r="O15" i="7" s="1"/>
  <c r="M15" i="7"/>
  <c r="K15" i="7"/>
  <c r="I15" i="7"/>
  <c r="G15" i="7"/>
  <c r="U14" i="7"/>
  <c r="T14" i="7"/>
  <c r="N14" i="7"/>
  <c r="O14" i="7" s="1"/>
  <c r="M14" i="7"/>
  <c r="K14" i="7"/>
  <c r="I14" i="7"/>
  <c r="G14" i="7"/>
  <c r="U13" i="7"/>
  <c r="T13" i="7"/>
  <c r="N13" i="7"/>
  <c r="O13" i="7" s="1"/>
  <c r="M13" i="7"/>
  <c r="K13" i="7"/>
  <c r="I13" i="7"/>
  <c r="G13" i="7"/>
  <c r="U12" i="7"/>
  <c r="T12" i="7"/>
  <c r="O12" i="7"/>
  <c r="N12" i="7"/>
  <c r="M12" i="7"/>
  <c r="K12" i="7"/>
  <c r="I12" i="7"/>
  <c r="G12" i="7"/>
  <c r="U11" i="7"/>
  <c r="T11" i="7"/>
  <c r="N11" i="7"/>
  <c r="O11" i="7" s="1"/>
  <c r="M11" i="7"/>
  <c r="K11" i="7"/>
  <c r="I11" i="7"/>
  <c r="G11" i="7"/>
  <c r="T10" i="7"/>
  <c r="S10" i="7"/>
  <c r="R10" i="7"/>
  <c r="Q10" i="7"/>
  <c r="P10" i="7"/>
  <c r="L10" i="7"/>
  <c r="U10" i="7" s="1"/>
  <c r="J10" i="7"/>
  <c r="H10" i="7"/>
  <c r="F10" i="7"/>
  <c r="E10" i="7"/>
  <c r="D10" i="7"/>
  <c r="I10" i="7" s="1"/>
  <c r="U9" i="7"/>
  <c r="T9" i="7"/>
  <c r="N9" i="7"/>
  <c r="O9" i="7" s="1"/>
  <c r="M9" i="7"/>
  <c r="K9" i="7"/>
  <c r="I9" i="7"/>
  <c r="G9" i="7"/>
  <c r="U8" i="7"/>
  <c r="T8" i="7"/>
  <c r="O8" i="7"/>
  <c r="N8" i="7"/>
  <c r="M8" i="7"/>
  <c r="K8" i="7"/>
  <c r="I8" i="7"/>
  <c r="G8" i="7"/>
  <c r="S339" i="6"/>
  <c r="R339" i="6"/>
  <c r="Q339" i="6"/>
  <c r="P339" i="6"/>
  <c r="U339" i="6" s="1"/>
  <c r="L339" i="6"/>
  <c r="K339" i="6"/>
  <c r="J339" i="6"/>
  <c r="H339" i="6"/>
  <c r="F339" i="6"/>
  <c r="E339" i="6"/>
  <c r="M339" i="6" s="1"/>
  <c r="D339" i="6"/>
  <c r="S338" i="6"/>
  <c r="R338" i="6"/>
  <c r="T338" i="6" s="1"/>
  <c r="Q338" i="6"/>
  <c r="P338" i="6"/>
  <c r="L338" i="6"/>
  <c r="J338" i="6"/>
  <c r="I338" i="6"/>
  <c r="H338" i="6"/>
  <c r="F338" i="6"/>
  <c r="E338" i="6"/>
  <c r="D338" i="6"/>
  <c r="G338" i="6" s="1"/>
  <c r="S337" i="6"/>
  <c r="T337" i="6" s="1"/>
  <c r="R337" i="6"/>
  <c r="Q337" i="6"/>
  <c r="P337" i="6"/>
  <c r="U337" i="6" s="1"/>
  <c r="L337" i="6"/>
  <c r="K337" i="6"/>
  <c r="J337" i="6"/>
  <c r="H337" i="6"/>
  <c r="G337" i="6"/>
  <c r="F337" i="6"/>
  <c r="E337" i="6"/>
  <c r="D337" i="6"/>
  <c r="I337" i="6" s="1"/>
  <c r="U336" i="6"/>
  <c r="T336" i="6"/>
  <c r="O336" i="6"/>
  <c r="N336" i="6"/>
  <c r="M336" i="6"/>
  <c r="K336" i="6"/>
  <c r="I336" i="6"/>
  <c r="G336" i="6"/>
  <c r="U335" i="6"/>
  <c r="T335" i="6"/>
  <c r="N335" i="6"/>
  <c r="O335" i="6" s="1"/>
  <c r="M335" i="6"/>
  <c r="K335" i="6"/>
  <c r="I335" i="6"/>
  <c r="G335" i="6"/>
  <c r="U334" i="6"/>
  <c r="T334" i="6"/>
  <c r="N334" i="6"/>
  <c r="O334" i="6" s="1"/>
  <c r="M334" i="6"/>
  <c r="K334" i="6"/>
  <c r="I334" i="6"/>
  <c r="G334" i="6"/>
  <c r="U333" i="6"/>
  <c r="T333" i="6"/>
  <c r="N333" i="6"/>
  <c r="O333" i="6" s="1"/>
  <c r="M333" i="6"/>
  <c r="K333" i="6"/>
  <c r="I333" i="6"/>
  <c r="G333" i="6"/>
  <c r="S332" i="6"/>
  <c r="R332" i="6"/>
  <c r="T332" i="6" s="1"/>
  <c r="Q332" i="6"/>
  <c r="P332" i="6"/>
  <c r="L332" i="6"/>
  <c r="J332" i="6"/>
  <c r="H332" i="6"/>
  <c r="F332" i="6"/>
  <c r="G332" i="6" s="1"/>
  <c r="E332" i="6"/>
  <c r="D332" i="6"/>
  <c r="U331" i="6"/>
  <c r="T331" i="6"/>
  <c r="O331" i="6"/>
  <c r="N331" i="6"/>
  <c r="M331" i="6"/>
  <c r="K331" i="6"/>
  <c r="I331" i="6"/>
  <c r="G331" i="6"/>
  <c r="U330" i="6"/>
  <c r="T330" i="6"/>
  <c r="N330" i="6"/>
  <c r="O330" i="6" s="1"/>
  <c r="M330" i="6"/>
  <c r="K330" i="6"/>
  <c r="I330" i="6"/>
  <c r="G330" i="6"/>
  <c r="U329" i="6"/>
  <c r="T329" i="6"/>
  <c r="N329" i="6"/>
  <c r="O329" i="6" s="1"/>
  <c r="M329" i="6"/>
  <c r="K329" i="6"/>
  <c r="I329" i="6"/>
  <c r="G329" i="6"/>
  <c r="U328" i="6"/>
  <c r="T328" i="6"/>
  <c r="O328" i="6"/>
  <c r="N328" i="6"/>
  <c r="M328" i="6"/>
  <c r="K328" i="6"/>
  <c r="I328" i="6"/>
  <c r="G328" i="6"/>
  <c r="U327" i="6"/>
  <c r="T327" i="6"/>
  <c r="O327" i="6"/>
  <c r="N327" i="6"/>
  <c r="M327" i="6"/>
  <c r="K327" i="6"/>
  <c r="I327" i="6"/>
  <c r="G327" i="6"/>
  <c r="U326" i="6"/>
  <c r="T326" i="6"/>
  <c r="O326" i="6"/>
  <c r="N326" i="6"/>
  <c r="M326" i="6"/>
  <c r="K326" i="6"/>
  <c r="I326" i="6"/>
  <c r="G326" i="6"/>
  <c r="U325" i="6"/>
  <c r="T325" i="6"/>
  <c r="N325" i="6"/>
  <c r="O325" i="6" s="1"/>
  <c r="M325" i="6"/>
  <c r="K325" i="6"/>
  <c r="I325" i="6"/>
  <c r="G325" i="6"/>
  <c r="U324" i="6"/>
  <c r="T324" i="6"/>
  <c r="N324" i="6"/>
  <c r="O324" i="6" s="1"/>
  <c r="M324" i="6"/>
  <c r="K324" i="6"/>
  <c r="I324" i="6"/>
  <c r="G324" i="6"/>
  <c r="S323" i="6"/>
  <c r="R323" i="6"/>
  <c r="Q323" i="6"/>
  <c r="P323" i="6"/>
  <c r="U323" i="6" s="1"/>
  <c r="L323" i="6"/>
  <c r="J323" i="6"/>
  <c r="H323" i="6"/>
  <c r="F323" i="6"/>
  <c r="N323" i="6" s="1"/>
  <c r="E323" i="6"/>
  <c r="D323" i="6"/>
  <c r="U322" i="6"/>
  <c r="T322" i="6"/>
  <c r="N322" i="6"/>
  <c r="O322" i="6" s="1"/>
  <c r="M322" i="6"/>
  <c r="K322" i="6"/>
  <c r="I322" i="6"/>
  <c r="G322" i="6"/>
  <c r="U321" i="6"/>
  <c r="T321" i="6"/>
  <c r="N321" i="6"/>
  <c r="O321" i="6" s="1"/>
  <c r="M321" i="6"/>
  <c r="K321" i="6"/>
  <c r="I321" i="6"/>
  <c r="G321" i="6"/>
  <c r="U320" i="6"/>
  <c r="T320" i="6"/>
  <c r="N320" i="6"/>
  <c r="O320" i="6" s="1"/>
  <c r="M320" i="6"/>
  <c r="K320" i="6"/>
  <c r="I320" i="6"/>
  <c r="G320" i="6"/>
  <c r="U319" i="6"/>
  <c r="T319" i="6"/>
  <c r="N319" i="6"/>
  <c r="O319" i="6" s="1"/>
  <c r="M319" i="6"/>
  <c r="K319" i="6"/>
  <c r="I319" i="6"/>
  <c r="G319" i="6"/>
  <c r="U318" i="6"/>
  <c r="T318" i="6"/>
  <c r="N318" i="6"/>
  <c r="O318" i="6" s="1"/>
  <c r="M318" i="6"/>
  <c r="K318" i="6"/>
  <c r="I318" i="6"/>
  <c r="G318" i="6"/>
  <c r="S317" i="6"/>
  <c r="R317" i="6"/>
  <c r="Q317" i="6"/>
  <c r="P317" i="6"/>
  <c r="L317" i="6"/>
  <c r="U317" i="6" s="1"/>
  <c r="J317" i="6"/>
  <c r="H317" i="6"/>
  <c r="I317" i="6" s="1"/>
  <c r="F317" i="6"/>
  <c r="E317" i="6"/>
  <c r="D317" i="6"/>
  <c r="G317" i="6" s="1"/>
  <c r="U316" i="6"/>
  <c r="T316" i="6"/>
  <c r="N316" i="6"/>
  <c r="O316" i="6" s="1"/>
  <c r="M316" i="6"/>
  <c r="K316" i="6"/>
  <c r="I316" i="6"/>
  <c r="G316" i="6"/>
  <c r="U315" i="6"/>
  <c r="T315" i="6"/>
  <c r="O315" i="6"/>
  <c r="N315" i="6"/>
  <c r="M315" i="6"/>
  <c r="K315" i="6"/>
  <c r="I315" i="6"/>
  <c r="G315" i="6"/>
  <c r="U314" i="6"/>
  <c r="T314" i="6"/>
  <c r="N314" i="6"/>
  <c r="O314" i="6" s="1"/>
  <c r="M314" i="6"/>
  <c r="K314" i="6"/>
  <c r="I314" i="6"/>
  <c r="G314" i="6"/>
  <c r="U313" i="6"/>
  <c r="T313" i="6"/>
  <c r="O313" i="6"/>
  <c r="N313" i="6"/>
  <c r="M313" i="6"/>
  <c r="K313" i="6"/>
  <c r="I313" i="6"/>
  <c r="G313" i="6"/>
  <c r="U312" i="6"/>
  <c r="T312" i="6"/>
  <c r="O312" i="6"/>
  <c r="N312" i="6"/>
  <c r="M312" i="6"/>
  <c r="K312" i="6"/>
  <c r="I312" i="6"/>
  <c r="G312" i="6"/>
  <c r="U311" i="6"/>
  <c r="T311" i="6"/>
  <c r="N311" i="6"/>
  <c r="O311" i="6" s="1"/>
  <c r="M311" i="6"/>
  <c r="K311" i="6"/>
  <c r="I311" i="6"/>
  <c r="G311" i="6"/>
  <c r="S310" i="6"/>
  <c r="R310" i="6"/>
  <c r="Q310" i="6"/>
  <c r="P310" i="6"/>
  <c r="L310" i="6"/>
  <c r="K310" i="6"/>
  <c r="J310" i="6"/>
  <c r="H310" i="6"/>
  <c r="F310" i="6"/>
  <c r="E310" i="6"/>
  <c r="M310" i="6" s="1"/>
  <c r="D310" i="6"/>
  <c r="U309" i="6"/>
  <c r="T309" i="6"/>
  <c r="N309" i="6"/>
  <c r="O309" i="6" s="1"/>
  <c r="M309" i="6"/>
  <c r="K309" i="6"/>
  <c r="I309" i="6"/>
  <c r="G309" i="6"/>
  <c r="U308" i="6"/>
  <c r="T308" i="6"/>
  <c r="N308" i="6"/>
  <c r="O308" i="6" s="1"/>
  <c r="M308" i="6"/>
  <c r="K308" i="6"/>
  <c r="I308" i="6"/>
  <c r="G308" i="6"/>
  <c r="U307" i="6"/>
  <c r="T307" i="6"/>
  <c r="N307" i="6"/>
  <c r="O307" i="6" s="1"/>
  <c r="M307" i="6"/>
  <c r="K307" i="6"/>
  <c r="I307" i="6"/>
  <c r="G307" i="6"/>
  <c r="U306" i="6"/>
  <c r="T306" i="6"/>
  <c r="N306" i="6"/>
  <c r="O306" i="6" s="1"/>
  <c r="M306" i="6"/>
  <c r="K306" i="6"/>
  <c r="I306" i="6"/>
  <c r="G306" i="6"/>
  <c r="U305" i="6"/>
  <c r="T305" i="6"/>
  <c r="N305" i="6"/>
  <c r="O305" i="6" s="1"/>
  <c r="M305" i="6"/>
  <c r="K305" i="6"/>
  <c r="I305" i="6"/>
  <c r="G305" i="6"/>
  <c r="U304" i="6"/>
  <c r="T304" i="6"/>
  <c r="N304" i="6"/>
  <c r="O304" i="6" s="1"/>
  <c r="M304" i="6"/>
  <c r="K304" i="6"/>
  <c r="I304" i="6"/>
  <c r="G304" i="6"/>
  <c r="S303" i="6"/>
  <c r="R303" i="6"/>
  <c r="T303" i="6" s="1"/>
  <c r="Q303" i="6"/>
  <c r="P303" i="6"/>
  <c r="L303" i="6"/>
  <c r="J303" i="6"/>
  <c r="H303" i="6"/>
  <c r="F303" i="6"/>
  <c r="G303" i="6" s="1"/>
  <c r="E303" i="6"/>
  <c r="D303" i="6"/>
  <c r="I303" i="6" s="1"/>
  <c r="U302" i="6"/>
  <c r="T302" i="6"/>
  <c r="N302" i="6"/>
  <c r="O302" i="6" s="1"/>
  <c r="M302" i="6"/>
  <c r="K302" i="6"/>
  <c r="I302" i="6"/>
  <c r="G302" i="6"/>
  <c r="S299" i="6"/>
  <c r="R299" i="6"/>
  <c r="Q299" i="6"/>
  <c r="P299" i="6"/>
  <c r="L299" i="6"/>
  <c r="J299" i="6"/>
  <c r="H299" i="6"/>
  <c r="F299" i="6"/>
  <c r="E299" i="6"/>
  <c r="D299" i="6"/>
  <c r="U298" i="6"/>
  <c r="S298" i="6"/>
  <c r="R298" i="6"/>
  <c r="Q298" i="6"/>
  <c r="P298" i="6"/>
  <c r="L298" i="6"/>
  <c r="J298" i="6"/>
  <c r="I298" i="6"/>
  <c r="H298" i="6"/>
  <c r="F298" i="6"/>
  <c r="E298" i="6"/>
  <c r="D298" i="6"/>
  <c r="G298" i="6" s="1"/>
  <c r="U297" i="6"/>
  <c r="T297" i="6"/>
  <c r="O297" i="6"/>
  <c r="N297" i="6"/>
  <c r="M297" i="6"/>
  <c r="K297" i="6"/>
  <c r="I297" i="6"/>
  <c r="G297" i="6"/>
  <c r="U296" i="6"/>
  <c r="T296" i="6"/>
  <c r="N296" i="6"/>
  <c r="O296" i="6" s="1"/>
  <c r="M296" i="6"/>
  <c r="K296" i="6"/>
  <c r="I296" i="6"/>
  <c r="G296" i="6"/>
  <c r="U295" i="6"/>
  <c r="T295" i="6"/>
  <c r="N295" i="6"/>
  <c r="O295" i="6" s="1"/>
  <c r="M295" i="6"/>
  <c r="K295" i="6"/>
  <c r="I295" i="6"/>
  <c r="G295" i="6"/>
  <c r="U294" i="6"/>
  <c r="T294" i="6"/>
  <c r="O294" i="6"/>
  <c r="N294" i="6"/>
  <c r="M294" i="6"/>
  <c r="K294" i="6"/>
  <c r="I294" i="6"/>
  <c r="G294" i="6"/>
  <c r="U293" i="6"/>
  <c r="T293" i="6"/>
  <c r="N293" i="6"/>
  <c r="O293" i="6" s="1"/>
  <c r="M293" i="6"/>
  <c r="K293" i="6"/>
  <c r="I293" i="6"/>
  <c r="G293" i="6"/>
  <c r="S292" i="6"/>
  <c r="R292" i="6"/>
  <c r="Q292" i="6"/>
  <c r="P292" i="6"/>
  <c r="L292" i="6"/>
  <c r="K292" i="6"/>
  <c r="J292" i="6"/>
  <c r="H292" i="6"/>
  <c r="G292" i="6"/>
  <c r="F292" i="6"/>
  <c r="E292" i="6"/>
  <c r="D292" i="6"/>
  <c r="I292" i="6" s="1"/>
  <c r="U291" i="6"/>
  <c r="T291" i="6"/>
  <c r="N291" i="6"/>
  <c r="O291" i="6" s="1"/>
  <c r="M291" i="6"/>
  <c r="K291" i="6"/>
  <c r="I291" i="6"/>
  <c r="G291" i="6"/>
  <c r="U290" i="6"/>
  <c r="T290" i="6"/>
  <c r="N290" i="6"/>
  <c r="O290" i="6" s="1"/>
  <c r="M290" i="6"/>
  <c r="K290" i="6"/>
  <c r="I290" i="6"/>
  <c r="G290" i="6"/>
  <c r="U289" i="6"/>
  <c r="T289" i="6"/>
  <c r="O289" i="6"/>
  <c r="N289" i="6"/>
  <c r="M289" i="6"/>
  <c r="K289" i="6"/>
  <c r="I289" i="6"/>
  <c r="G289" i="6"/>
  <c r="U288" i="6"/>
  <c r="T288" i="6"/>
  <c r="N288" i="6"/>
  <c r="O288" i="6" s="1"/>
  <c r="M288" i="6"/>
  <c r="K288" i="6"/>
  <c r="I288" i="6"/>
  <c r="G288" i="6"/>
  <c r="U287" i="6"/>
  <c r="T287" i="6"/>
  <c r="O287" i="6"/>
  <c r="N287" i="6"/>
  <c r="M287" i="6"/>
  <c r="K287" i="6"/>
  <c r="I287" i="6"/>
  <c r="G287" i="6"/>
  <c r="U286" i="6"/>
  <c r="T286" i="6"/>
  <c r="O286" i="6"/>
  <c r="N286" i="6"/>
  <c r="M286" i="6"/>
  <c r="K286" i="6"/>
  <c r="I286" i="6"/>
  <c r="G286" i="6"/>
  <c r="S285" i="6"/>
  <c r="R285" i="6"/>
  <c r="T285" i="6" s="1"/>
  <c r="Q285" i="6"/>
  <c r="P285" i="6"/>
  <c r="L285" i="6"/>
  <c r="M285" i="6" s="1"/>
  <c r="J285" i="6"/>
  <c r="I285" i="6"/>
  <c r="H285" i="6"/>
  <c r="F285" i="6"/>
  <c r="E285" i="6"/>
  <c r="D285" i="6"/>
  <c r="U284" i="6"/>
  <c r="T284" i="6"/>
  <c r="O284" i="6"/>
  <c r="N284" i="6"/>
  <c r="M284" i="6"/>
  <c r="K284" i="6"/>
  <c r="I284" i="6"/>
  <c r="G284" i="6"/>
  <c r="U283" i="6"/>
  <c r="T283" i="6"/>
  <c r="O283" i="6"/>
  <c r="N283" i="6"/>
  <c r="M283" i="6"/>
  <c r="K283" i="6"/>
  <c r="I283" i="6"/>
  <c r="G283" i="6"/>
  <c r="U282" i="6"/>
  <c r="T282" i="6"/>
  <c r="N282" i="6"/>
  <c r="O282" i="6" s="1"/>
  <c r="M282" i="6"/>
  <c r="K282" i="6"/>
  <c r="I282" i="6"/>
  <c r="G282" i="6"/>
  <c r="U281" i="6"/>
  <c r="T281" i="6"/>
  <c r="O281" i="6"/>
  <c r="N281" i="6"/>
  <c r="M281" i="6"/>
  <c r="K281" i="6"/>
  <c r="I281" i="6"/>
  <c r="G281" i="6"/>
  <c r="U280" i="6"/>
  <c r="T280" i="6"/>
  <c r="O280" i="6"/>
  <c r="N280" i="6"/>
  <c r="M280" i="6"/>
  <c r="K280" i="6"/>
  <c r="I280" i="6"/>
  <c r="G280" i="6"/>
  <c r="U279" i="6"/>
  <c r="T279" i="6"/>
  <c r="O279" i="6"/>
  <c r="N279" i="6"/>
  <c r="M279" i="6"/>
  <c r="K279" i="6"/>
  <c r="I279" i="6"/>
  <c r="G279" i="6"/>
  <c r="U278" i="6"/>
  <c r="T278" i="6"/>
  <c r="O278" i="6"/>
  <c r="N278" i="6"/>
  <c r="M278" i="6"/>
  <c r="K278" i="6"/>
  <c r="I278" i="6"/>
  <c r="G278" i="6"/>
  <c r="U277" i="6"/>
  <c r="T277" i="6"/>
  <c r="O277" i="6"/>
  <c r="N277" i="6"/>
  <c r="M277" i="6"/>
  <c r="K277" i="6"/>
  <c r="I277" i="6"/>
  <c r="G277" i="6"/>
  <c r="U276" i="6"/>
  <c r="T276" i="6"/>
  <c r="O276" i="6"/>
  <c r="N276" i="6"/>
  <c r="M276" i="6"/>
  <c r="K276" i="6"/>
  <c r="I276" i="6"/>
  <c r="G276" i="6"/>
  <c r="S275" i="6"/>
  <c r="R275" i="6"/>
  <c r="Q275" i="6"/>
  <c r="P275" i="6"/>
  <c r="L275" i="6"/>
  <c r="J275" i="6"/>
  <c r="H275" i="6"/>
  <c r="G275" i="6"/>
  <c r="F275" i="6"/>
  <c r="E275" i="6"/>
  <c r="D275" i="6"/>
  <c r="U274" i="6"/>
  <c r="T274" i="6"/>
  <c r="N274" i="6"/>
  <c r="O274" i="6" s="1"/>
  <c r="M274" i="6"/>
  <c r="K274" i="6"/>
  <c r="I274" i="6"/>
  <c r="G274" i="6"/>
  <c r="U273" i="6"/>
  <c r="T273" i="6"/>
  <c r="O273" i="6"/>
  <c r="N273" i="6"/>
  <c r="M273" i="6"/>
  <c r="K273" i="6"/>
  <c r="I273" i="6"/>
  <c r="G273" i="6"/>
  <c r="U272" i="6"/>
  <c r="T272" i="6"/>
  <c r="N272" i="6"/>
  <c r="O272" i="6" s="1"/>
  <c r="M272" i="6"/>
  <c r="K272" i="6"/>
  <c r="I272" i="6"/>
  <c r="G272" i="6"/>
  <c r="U271" i="6"/>
  <c r="T271" i="6"/>
  <c r="O271" i="6"/>
  <c r="N271" i="6"/>
  <c r="M271" i="6"/>
  <c r="K271" i="6"/>
  <c r="I271" i="6"/>
  <c r="G271" i="6"/>
  <c r="U270" i="6"/>
  <c r="T270" i="6"/>
  <c r="O270" i="6"/>
  <c r="N270" i="6"/>
  <c r="M270" i="6"/>
  <c r="K270" i="6"/>
  <c r="I270" i="6"/>
  <c r="G270" i="6"/>
  <c r="U269" i="6"/>
  <c r="T269" i="6"/>
  <c r="N269" i="6"/>
  <c r="O269" i="6" s="1"/>
  <c r="M269" i="6"/>
  <c r="K269" i="6"/>
  <c r="I269" i="6"/>
  <c r="G269" i="6"/>
  <c r="U268" i="6"/>
  <c r="T268" i="6"/>
  <c r="N268" i="6"/>
  <c r="O268" i="6" s="1"/>
  <c r="M268" i="6"/>
  <c r="K268" i="6"/>
  <c r="I268" i="6"/>
  <c r="G268" i="6"/>
  <c r="S267" i="6"/>
  <c r="R267" i="6"/>
  <c r="Q267" i="6"/>
  <c r="P267" i="6"/>
  <c r="L267" i="6"/>
  <c r="J267" i="6"/>
  <c r="I267" i="6"/>
  <c r="H267" i="6"/>
  <c r="F267" i="6"/>
  <c r="E267" i="6"/>
  <c r="M267" i="6" s="1"/>
  <c r="D267" i="6"/>
  <c r="G267" i="6" s="1"/>
  <c r="U266" i="6"/>
  <c r="T266" i="6"/>
  <c r="O266" i="6"/>
  <c r="N266" i="6"/>
  <c r="M266" i="6"/>
  <c r="K266" i="6"/>
  <c r="I266" i="6"/>
  <c r="G266" i="6"/>
  <c r="U265" i="6"/>
  <c r="T265" i="6"/>
  <c r="O265" i="6"/>
  <c r="N265" i="6"/>
  <c r="M265" i="6"/>
  <c r="K265" i="6"/>
  <c r="I265" i="6"/>
  <c r="G265" i="6"/>
  <c r="U264" i="6"/>
  <c r="T264" i="6"/>
  <c r="N264" i="6"/>
  <c r="O264" i="6" s="1"/>
  <c r="M264" i="6"/>
  <c r="K264" i="6"/>
  <c r="I264" i="6"/>
  <c r="G264" i="6"/>
  <c r="U263" i="6"/>
  <c r="T263" i="6"/>
  <c r="N263" i="6"/>
  <c r="O263" i="6" s="1"/>
  <c r="M263" i="6"/>
  <c r="K263" i="6"/>
  <c r="I263" i="6"/>
  <c r="G263" i="6"/>
  <c r="S260" i="6"/>
  <c r="T260" i="6" s="1"/>
  <c r="R260" i="6"/>
  <c r="Q260" i="6"/>
  <c r="P260" i="6"/>
  <c r="L260" i="6"/>
  <c r="J260" i="6"/>
  <c r="K260" i="6" s="1"/>
  <c r="H260" i="6"/>
  <c r="G260" i="6"/>
  <c r="F260" i="6"/>
  <c r="N260" i="6" s="1"/>
  <c r="O260" i="6" s="1"/>
  <c r="E260" i="6"/>
  <c r="M260" i="6" s="1"/>
  <c r="D260" i="6"/>
  <c r="I260" i="6" s="1"/>
  <c r="S259" i="6"/>
  <c r="R259" i="6"/>
  <c r="T259" i="6" s="1"/>
  <c r="Q259" i="6"/>
  <c r="P259" i="6"/>
  <c r="U259" i="6" s="1"/>
  <c r="M259" i="6"/>
  <c r="L259" i="6"/>
  <c r="J259" i="6"/>
  <c r="H259" i="6"/>
  <c r="F259" i="6"/>
  <c r="G259" i="6" s="1"/>
  <c r="E259" i="6"/>
  <c r="D259" i="6"/>
  <c r="U258" i="6"/>
  <c r="T258" i="6"/>
  <c r="O258" i="6"/>
  <c r="N258" i="6"/>
  <c r="M258" i="6"/>
  <c r="K258" i="6"/>
  <c r="I258" i="6"/>
  <c r="G258" i="6"/>
  <c r="U257" i="6"/>
  <c r="T257" i="6"/>
  <c r="N257" i="6"/>
  <c r="O257" i="6" s="1"/>
  <c r="M257" i="6"/>
  <c r="K257" i="6"/>
  <c r="I257" i="6"/>
  <c r="G257" i="6"/>
  <c r="U256" i="6"/>
  <c r="T256" i="6"/>
  <c r="O256" i="6"/>
  <c r="N256" i="6"/>
  <c r="M256" i="6"/>
  <c r="K256" i="6"/>
  <c r="I256" i="6"/>
  <c r="G256" i="6"/>
  <c r="U255" i="6"/>
  <c r="T255" i="6"/>
  <c r="N255" i="6"/>
  <c r="O255" i="6" s="1"/>
  <c r="M255" i="6"/>
  <c r="K255" i="6"/>
  <c r="I255" i="6"/>
  <c r="G255" i="6"/>
  <c r="S254" i="6"/>
  <c r="R254" i="6"/>
  <c r="Q254" i="6"/>
  <c r="P254" i="6"/>
  <c r="U254" i="6" s="1"/>
  <c r="L254" i="6"/>
  <c r="J254" i="6"/>
  <c r="K254" i="6" s="1"/>
  <c r="H254" i="6"/>
  <c r="F254" i="6"/>
  <c r="E254" i="6"/>
  <c r="D254" i="6"/>
  <c r="I254" i="6" s="1"/>
  <c r="U253" i="6"/>
  <c r="T253" i="6"/>
  <c r="N253" i="6"/>
  <c r="O253" i="6" s="1"/>
  <c r="M253" i="6"/>
  <c r="K253" i="6"/>
  <c r="I253" i="6"/>
  <c r="G253" i="6"/>
  <c r="U252" i="6"/>
  <c r="T252" i="6"/>
  <c r="O252" i="6"/>
  <c r="N252" i="6"/>
  <c r="M252" i="6"/>
  <c r="K252" i="6"/>
  <c r="I252" i="6"/>
  <c r="G252" i="6"/>
  <c r="U251" i="6"/>
  <c r="T251" i="6"/>
  <c r="O251" i="6"/>
  <c r="N251" i="6"/>
  <c r="M251" i="6"/>
  <c r="K251" i="6"/>
  <c r="I251" i="6"/>
  <c r="G251" i="6"/>
  <c r="U250" i="6"/>
  <c r="T250" i="6"/>
  <c r="O250" i="6"/>
  <c r="N250" i="6"/>
  <c r="M250" i="6"/>
  <c r="K250" i="6"/>
  <c r="I250" i="6"/>
  <c r="G250" i="6"/>
  <c r="U249" i="6"/>
  <c r="T249" i="6"/>
  <c r="N249" i="6"/>
  <c r="O249" i="6" s="1"/>
  <c r="M249" i="6"/>
  <c r="K249" i="6"/>
  <c r="I249" i="6"/>
  <c r="G249" i="6"/>
  <c r="U248" i="6"/>
  <c r="T248" i="6"/>
  <c r="N248" i="6"/>
  <c r="O248" i="6" s="1"/>
  <c r="M248" i="6"/>
  <c r="K248" i="6"/>
  <c r="I248" i="6"/>
  <c r="G248" i="6"/>
  <c r="S247" i="6"/>
  <c r="R247" i="6"/>
  <c r="T247" i="6" s="1"/>
  <c r="Q247" i="6"/>
  <c r="P247" i="6"/>
  <c r="L247" i="6"/>
  <c r="J247" i="6"/>
  <c r="H247" i="6"/>
  <c r="F247" i="6"/>
  <c r="E247" i="6"/>
  <c r="M247" i="6" s="1"/>
  <c r="D247" i="6"/>
  <c r="G247" i="6" s="1"/>
  <c r="U246" i="6"/>
  <c r="T246" i="6"/>
  <c r="O246" i="6"/>
  <c r="N246" i="6"/>
  <c r="M246" i="6"/>
  <c r="K246" i="6"/>
  <c r="I246" i="6"/>
  <c r="G246" i="6"/>
  <c r="U245" i="6"/>
  <c r="T245" i="6"/>
  <c r="N245" i="6"/>
  <c r="O245" i="6" s="1"/>
  <c r="M245" i="6"/>
  <c r="K245" i="6"/>
  <c r="I245" i="6"/>
  <c r="G245" i="6"/>
  <c r="U244" i="6"/>
  <c r="T244" i="6"/>
  <c r="O244" i="6"/>
  <c r="N244" i="6"/>
  <c r="M244" i="6"/>
  <c r="K244" i="6"/>
  <c r="I244" i="6"/>
  <c r="G244" i="6"/>
  <c r="U243" i="6"/>
  <c r="T243" i="6"/>
  <c r="N243" i="6"/>
  <c r="O243" i="6" s="1"/>
  <c r="M243" i="6"/>
  <c r="K243" i="6"/>
  <c r="I243" i="6"/>
  <c r="G243" i="6"/>
  <c r="U242" i="6"/>
  <c r="T242" i="6"/>
  <c r="O242" i="6"/>
  <c r="N242" i="6"/>
  <c r="M242" i="6"/>
  <c r="K242" i="6"/>
  <c r="I242" i="6"/>
  <c r="G242" i="6"/>
  <c r="U241" i="6"/>
  <c r="T241" i="6"/>
  <c r="N241" i="6"/>
  <c r="O241" i="6" s="1"/>
  <c r="M241" i="6"/>
  <c r="K241" i="6"/>
  <c r="I241" i="6"/>
  <c r="G241" i="6"/>
  <c r="S240" i="6"/>
  <c r="R240" i="6"/>
  <c r="Q240" i="6"/>
  <c r="P240" i="6"/>
  <c r="L240" i="6"/>
  <c r="J240" i="6"/>
  <c r="H240" i="6"/>
  <c r="F240" i="6"/>
  <c r="N240" i="6" s="1"/>
  <c r="E240" i="6"/>
  <c r="D240" i="6"/>
  <c r="U239" i="6"/>
  <c r="T239" i="6"/>
  <c r="N239" i="6"/>
  <c r="O239" i="6" s="1"/>
  <c r="M239" i="6"/>
  <c r="K239" i="6"/>
  <c r="I239" i="6"/>
  <c r="G239" i="6"/>
  <c r="U238" i="6"/>
  <c r="T238" i="6"/>
  <c r="N238" i="6"/>
  <c r="O238" i="6" s="1"/>
  <c r="M238" i="6"/>
  <c r="K238" i="6"/>
  <c r="I238" i="6"/>
  <c r="G238" i="6"/>
  <c r="U237" i="6"/>
  <c r="T237" i="6"/>
  <c r="O237" i="6"/>
  <c r="N237" i="6"/>
  <c r="M237" i="6"/>
  <c r="K237" i="6"/>
  <c r="I237" i="6"/>
  <c r="G237" i="6"/>
  <c r="U236" i="6"/>
  <c r="T236" i="6"/>
  <c r="N236" i="6"/>
  <c r="O236" i="6" s="1"/>
  <c r="M236" i="6"/>
  <c r="K236" i="6"/>
  <c r="I236" i="6"/>
  <c r="G236" i="6"/>
  <c r="U235" i="6"/>
  <c r="T235" i="6"/>
  <c r="N235" i="6"/>
  <c r="O235" i="6" s="1"/>
  <c r="M235" i="6"/>
  <c r="K235" i="6"/>
  <c r="I235" i="6"/>
  <c r="G235" i="6"/>
  <c r="U234" i="6"/>
  <c r="T234" i="6"/>
  <c r="O234" i="6"/>
  <c r="N234" i="6"/>
  <c r="M234" i="6"/>
  <c r="K234" i="6"/>
  <c r="I234" i="6"/>
  <c r="G234" i="6"/>
  <c r="S231" i="6"/>
  <c r="R231" i="6"/>
  <c r="T231" i="6" s="1"/>
  <c r="Q231" i="6"/>
  <c r="P231" i="6"/>
  <c r="U231" i="6" s="1"/>
  <c r="L231" i="6"/>
  <c r="J231" i="6"/>
  <c r="I231" i="6"/>
  <c r="H231" i="6"/>
  <c r="F231" i="6"/>
  <c r="G231" i="6" s="1"/>
  <c r="E231" i="6"/>
  <c r="D231" i="6"/>
  <c r="S230" i="6"/>
  <c r="R230" i="6"/>
  <c r="Q230" i="6"/>
  <c r="P230" i="6"/>
  <c r="L230" i="6"/>
  <c r="J230" i="6"/>
  <c r="H230" i="6"/>
  <c r="G230" i="6"/>
  <c r="F230" i="6"/>
  <c r="E230" i="6"/>
  <c r="D230" i="6"/>
  <c r="U229" i="6"/>
  <c r="T229" i="6"/>
  <c r="O229" i="6"/>
  <c r="N229" i="6"/>
  <c r="M229" i="6"/>
  <c r="K229" i="6"/>
  <c r="I229" i="6"/>
  <c r="G229" i="6"/>
  <c r="U228" i="6"/>
  <c r="T228" i="6"/>
  <c r="N228" i="6"/>
  <c r="O228" i="6" s="1"/>
  <c r="M228" i="6"/>
  <c r="K228" i="6"/>
  <c r="I228" i="6"/>
  <c r="G228" i="6"/>
  <c r="U227" i="6"/>
  <c r="T227" i="6"/>
  <c r="N227" i="6"/>
  <c r="O227" i="6" s="1"/>
  <c r="M227" i="6"/>
  <c r="K227" i="6"/>
  <c r="I227" i="6"/>
  <c r="G227" i="6"/>
  <c r="U226" i="6"/>
  <c r="T226" i="6"/>
  <c r="N226" i="6"/>
  <c r="O226" i="6" s="1"/>
  <c r="M226" i="6"/>
  <c r="K226" i="6"/>
  <c r="I226" i="6"/>
  <c r="G226" i="6"/>
  <c r="U225" i="6"/>
  <c r="T225" i="6"/>
  <c r="N225" i="6"/>
  <c r="O225" i="6" s="1"/>
  <c r="M225" i="6"/>
  <c r="K225" i="6"/>
  <c r="I225" i="6"/>
  <c r="G225" i="6"/>
  <c r="S224" i="6"/>
  <c r="R224" i="6"/>
  <c r="T224" i="6" s="1"/>
  <c r="Q224" i="6"/>
  <c r="P224" i="6"/>
  <c r="U224" i="6" s="1"/>
  <c r="M224" i="6"/>
  <c r="L224" i="6"/>
  <c r="J224" i="6"/>
  <c r="H224" i="6"/>
  <c r="F224" i="6"/>
  <c r="N224" i="6" s="1"/>
  <c r="E224" i="6"/>
  <c r="D224" i="6"/>
  <c r="G224" i="6" s="1"/>
  <c r="U223" i="6"/>
  <c r="T223" i="6"/>
  <c r="O223" i="6"/>
  <c r="N223" i="6"/>
  <c r="M223" i="6"/>
  <c r="K223" i="6"/>
  <c r="I223" i="6"/>
  <c r="G223" i="6"/>
  <c r="U222" i="6"/>
  <c r="T222" i="6"/>
  <c r="N222" i="6"/>
  <c r="O222" i="6" s="1"/>
  <c r="M222" i="6"/>
  <c r="K222" i="6"/>
  <c r="I222" i="6"/>
  <c r="G222" i="6"/>
  <c r="U221" i="6"/>
  <c r="T221" i="6"/>
  <c r="O221" i="6"/>
  <c r="N221" i="6"/>
  <c r="M221" i="6"/>
  <c r="K221" i="6"/>
  <c r="I221" i="6"/>
  <c r="G221" i="6"/>
  <c r="U220" i="6"/>
  <c r="T220" i="6"/>
  <c r="O220" i="6"/>
  <c r="N220" i="6"/>
  <c r="M220" i="6"/>
  <c r="K220" i="6"/>
  <c r="I220" i="6"/>
  <c r="G220" i="6"/>
  <c r="U219" i="6"/>
  <c r="T219" i="6"/>
  <c r="N219" i="6"/>
  <c r="O219" i="6" s="1"/>
  <c r="M219" i="6"/>
  <c r="K219" i="6"/>
  <c r="I219" i="6"/>
  <c r="G219" i="6"/>
  <c r="U218" i="6"/>
  <c r="T218" i="6"/>
  <c r="N218" i="6"/>
  <c r="O218" i="6" s="1"/>
  <c r="M218" i="6"/>
  <c r="K218" i="6"/>
  <c r="I218" i="6"/>
  <c r="G218" i="6"/>
  <c r="U217" i="6"/>
  <c r="T217" i="6"/>
  <c r="O217" i="6"/>
  <c r="N217" i="6"/>
  <c r="M217" i="6"/>
  <c r="K217" i="6"/>
  <c r="I217" i="6"/>
  <c r="G217" i="6"/>
  <c r="S216" i="6"/>
  <c r="R216" i="6"/>
  <c r="Q216" i="6"/>
  <c r="P216" i="6"/>
  <c r="U216" i="6" s="1"/>
  <c r="L216" i="6"/>
  <c r="J216" i="6"/>
  <c r="K216" i="6" s="1"/>
  <c r="H216" i="6"/>
  <c r="F216" i="6"/>
  <c r="E216" i="6"/>
  <c r="D216" i="6"/>
  <c r="I216" i="6" s="1"/>
  <c r="U215" i="6"/>
  <c r="T215" i="6"/>
  <c r="O215" i="6"/>
  <c r="N215" i="6"/>
  <c r="M215" i="6"/>
  <c r="K215" i="6"/>
  <c r="I215" i="6"/>
  <c r="G215" i="6"/>
  <c r="U214" i="6"/>
  <c r="T214" i="6"/>
  <c r="N214" i="6"/>
  <c r="O214" i="6" s="1"/>
  <c r="M214" i="6"/>
  <c r="K214" i="6"/>
  <c r="I214" i="6"/>
  <c r="G214" i="6"/>
  <c r="U213" i="6"/>
  <c r="T213" i="6"/>
  <c r="N213" i="6"/>
  <c r="O213" i="6" s="1"/>
  <c r="M213" i="6"/>
  <c r="K213" i="6"/>
  <c r="I213" i="6"/>
  <c r="G213" i="6"/>
  <c r="U212" i="6"/>
  <c r="T212" i="6"/>
  <c r="N212" i="6"/>
  <c r="O212" i="6" s="1"/>
  <c r="M212" i="6"/>
  <c r="K212" i="6"/>
  <c r="I212" i="6"/>
  <c r="G212" i="6"/>
  <c r="U211" i="6"/>
  <c r="T211" i="6"/>
  <c r="N211" i="6"/>
  <c r="O211" i="6" s="1"/>
  <c r="M211" i="6"/>
  <c r="K211" i="6"/>
  <c r="I211" i="6"/>
  <c r="G211" i="6"/>
  <c r="U210" i="6"/>
  <c r="T210" i="6"/>
  <c r="N210" i="6"/>
  <c r="O210" i="6" s="1"/>
  <c r="M210" i="6"/>
  <c r="K210" i="6"/>
  <c r="I210" i="6"/>
  <c r="G210" i="6"/>
  <c r="U209" i="6"/>
  <c r="T209" i="6"/>
  <c r="N209" i="6"/>
  <c r="O209" i="6" s="1"/>
  <c r="M209" i="6"/>
  <c r="K209" i="6"/>
  <c r="I209" i="6"/>
  <c r="G209" i="6"/>
  <c r="U208" i="6"/>
  <c r="T208" i="6"/>
  <c r="N208" i="6"/>
  <c r="O208" i="6" s="1"/>
  <c r="M208" i="6"/>
  <c r="K208" i="6"/>
  <c r="I208" i="6"/>
  <c r="G208" i="6"/>
  <c r="S205" i="6"/>
  <c r="R205" i="6"/>
  <c r="Q205" i="6"/>
  <c r="P205" i="6"/>
  <c r="U205" i="6" s="1"/>
  <c r="L205" i="6"/>
  <c r="J205" i="6"/>
  <c r="H205" i="6"/>
  <c r="F205" i="6"/>
  <c r="G205" i="6" s="1"/>
  <c r="E205" i="6"/>
  <c r="D205" i="6"/>
  <c r="I205" i="6" s="1"/>
  <c r="S204" i="6"/>
  <c r="T204" i="6" s="1"/>
  <c r="R204" i="6"/>
  <c r="Q204" i="6"/>
  <c r="P204" i="6"/>
  <c r="U204" i="6" s="1"/>
  <c r="L204" i="6"/>
  <c r="J204" i="6"/>
  <c r="H204" i="6"/>
  <c r="F204" i="6"/>
  <c r="E204" i="6"/>
  <c r="D204" i="6"/>
  <c r="U203" i="6"/>
  <c r="T203" i="6"/>
  <c r="O203" i="6"/>
  <c r="N203" i="6"/>
  <c r="M203" i="6"/>
  <c r="K203" i="6"/>
  <c r="I203" i="6"/>
  <c r="G203" i="6"/>
  <c r="U202" i="6"/>
  <c r="T202" i="6"/>
  <c r="N202" i="6"/>
  <c r="O202" i="6" s="1"/>
  <c r="M202" i="6"/>
  <c r="K202" i="6"/>
  <c r="I202" i="6"/>
  <c r="G202" i="6"/>
  <c r="U201" i="6"/>
  <c r="T201" i="6"/>
  <c r="N201" i="6"/>
  <c r="O201" i="6" s="1"/>
  <c r="M201" i="6"/>
  <c r="K201" i="6"/>
  <c r="I201" i="6"/>
  <c r="G201" i="6"/>
  <c r="U200" i="6"/>
  <c r="T200" i="6"/>
  <c r="N200" i="6"/>
  <c r="O200" i="6" s="1"/>
  <c r="M200" i="6"/>
  <c r="K200" i="6"/>
  <c r="I200" i="6"/>
  <c r="G200" i="6"/>
  <c r="U199" i="6"/>
  <c r="T199" i="6"/>
  <c r="O199" i="6"/>
  <c r="N199" i="6"/>
  <c r="M199" i="6"/>
  <c r="K199" i="6"/>
  <c r="I199" i="6"/>
  <c r="G199" i="6"/>
  <c r="S198" i="6"/>
  <c r="R198" i="6"/>
  <c r="Q198" i="6"/>
  <c r="P198" i="6"/>
  <c r="U198" i="6" s="1"/>
  <c r="L198" i="6"/>
  <c r="J198" i="6"/>
  <c r="H198" i="6"/>
  <c r="F198" i="6"/>
  <c r="E198" i="6"/>
  <c r="M198" i="6" s="1"/>
  <c r="D198" i="6"/>
  <c r="U197" i="6"/>
  <c r="T197" i="6"/>
  <c r="O197" i="6"/>
  <c r="N197" i="6"/>
  <c r="M197" i="6"/>
  <c r="K197" i="6"/>
  <c r="I197" i="6"/>
  <c r="G197" i="6"/>
  <c r="U196" i="6"/>
  <c r="T196" i="6"/>
  <c r="O196" i="6"/>
  <c r="N196" i="6"/>
  <c r="M196" i="6"/>
  <c r="K196" i="6"/>
  <c r="I196" i="6"/>
  <c r="G196" i="6"/>
  <c r="U195" i="6"/>
  <c r="T195" i="6"/>
  <c r="O195" i="6"/>
  <c r="N195" i="6"/>
  <c r="M195" i="6"/>
  <c r="K195" i="6"/>
  <c r="I195" i="6"/>
  <c r="G195" i="6"/>
  <c r="U194" i="6"/>
  <c r="T194" i="6"/>
  <c r="N194" i="6"/>
  <c r="O194" i="6" s="1"/>
  <c r="M194" i="6"/>
  <c r="K194" i="6"/>
  <c r="I194" i="6"/>
  <c r="G194" i="6"/>
  <c r="U193" i="6"/>
  <c r="T193" i="6"/>
  <c r="N193" i="6"/>
  <c r="O193" i="6" s="1"/>
  <c r="M193" i="6"/>
  <c r="K193" i="6"/>
  <c r="I193" i="6"/>
  <c r="G193" i="6"/>
  <c r="U192" i="6"/>
  <c r="T192" i="6"/>
  <c r="O192" i="6"/>
  <c r="N192" i="6"/>
  <c r="M192" i="6"/>
  <c r="K192" i="6"/>
  <c r="I192" i="6"/>
  <c r="G192" i="6"/>
  <c r="S191" i="6"/>
  <c r="T191" i="6" s="1"/>
  <c r="R191" i="6"/>
  <c r="Q191" i="6"/>
  <c r="P191" i="6"/>
  <c r="U191" i="6" s="1"/>
  <c r="L191" i="6"/>
  <c r="J191" i="6"/>
  <c r="H191" i="6"/>
  <c r="F191" i="6"/>
  <c r="E191" i="6"/>
  <c r="D191" i="6"/>
  <c r="U190" i="6"/>
  <c r="T190" i="6"/>
  <c r="N190" i="6"/>
  <c r="O190" i="6" s="1"/>
  <c r="M190" i="6"/>
  <c r="K190" i="6"/>
  <c r="I190" i="6"/>
  <c r="G190" i="6"/>
  <c r="U189" i="6"/>
  <c r="T189" i="6"/>
  <c r="N189" i="6"/>
  <c r="O189" i="6" s="1"/>
  <c r="M189" i="6"/>
  <c r="K189" i="6"/>
  <c r="I189" i="6"/>
  <c r="G189" i="6"/>
  <c r="U188" i="6"/>
  <c r="T188" i="6"/>
  <c r="N188" i="6"/>
  <c r="O188" i="6" s="1"/>
  <c r="M188" i="6"/>
  <c r="K188" i="6"/>
  <c r="I188" i="6"/>
  <c r="G188" i="6"/>
  <c r="U187" i="6"/>
  <c r="T187" i="6"/>
  <c r="N187" i="6"/>
  <c r="O187" i="6" s="1"/>
  <c r="M187" i="6"/>
  <c r="K187" i="6"/>
  <c r="I187" i="6"/>
  <c r="G187" i="6"/>
  <c r="U186" i="6"/>
  <c r="T186" i="6"/>
  <c r="N186" i="6"/>
  <c r="O186" i="6" s="1"/>
  <c r="M186" i="6"/>
  <c r="K186" i="6"/>
  <c r="I186" i="6"/>
  <c r="G186" i="6"/>
  <c r="S185" i="6"/>
  <c r="R185" i="6"/>
  <c r="T185" i="6" s="1"/>
  <c r="Q185" i="6"/>
  <c r="P185" i="6"/>
  <c r="L185" i="6"/>
  <c r="J185" i="6"/>
  <c r="H185" i="6"/>
  <c r="F185" i="6"/>
  <c r="E185" i="6"/>
  <c r="D185" i="6"/>
  <c r="G185" i="6" s="1"/>
  <c r="U184" i="6"/>
  <c r="T184" i="6"/>
  <c r="N184" i="6"/>
  <c r="O184" i="6" s="1"/>
  <c r="M184" i="6"/>
  <c r="K184" i="6"/>
  <c r="I184" i="6"/>
  <c r="G184" i="6"/>
  <c r="U183" i="6"/>
  <c r="T183" i="6"/>
  <c r="N183" i="6"/>
  <c r="O183" i="6" s="1"/>
  <c r="M183" i="6"/>
  <c r="K183" i="6"/>
  <c r="I183" i="6"/>
  <c r="G183" i="6"/>
  <c r="U182" i="6"/>
  <c r="T182" i="6"/>
  <c r="N182" i="6"/>
  <c r="O182" i="6" s="1"/>
  <c r="M182" i="6"/>
  <c r="K182" i="6"/>
  <c r="I182" i="6"/>
  <c r="G182" i="6"/>
  <c r="U181" i="6"/>
  <c r="T181" i="6"/>
  <c r="N181" i="6"/>
  <c r="O181" i="6" s="1"/>
  <c r="M181" i="6"/>
  <c r="K181" i="6"/>
  <c r="I181" i="6"/>
  <c r="G181" i="6"/>
  <c r="U180" i="6"/>
  <c r="T180" i="6"/>
  <c r="N180" i="6"/>
  <c r="O180" i="6" s="1"/>
  <c r="M180" i="6"/>
  <c r="K180" i="6"/>
  <c r="I180" i="6"/>
  <c r="G180" i="6"/>
  <c r="S179" i="6"/>
  <c r="T179" i="6" s="1"/>
  <c r="R179" i="6"/>
  <c r="Q179" i="6"/>
  <c r="P179" i="6"/>
  <c r="L179" i="6"/>
  <c r="J179" i="6"/>
  <c r="H179" i="6"/>
  <c r="F179" i="6"/>
  <c r="E179" i="6"/>
  <c r="K179" i="6" s="1"/>
  <c r="D179" i="6"/>
  <c r="I179" i="6" s="1"/>
  <c r="U178" i="6"/>
  <c r="T178" i="6"/>
  <c r="N178" i="6"/>
  <c r="O178" i="6" s="1"/>
  <c r="M178" i="6"/>
  <c r="K178" i="6"/>
  <c r="I178" i="6"/>
  <c r="G178" i="6"/>
  <c r="U177" i="6"/>
  <c r="T177" i="6"/>
  <c r="O177" i="6"/>
  <c r="N177" i="6"/>
  <c r="M177" i="6"/>
  <c r="K177" i="6"/>
  <c r="I177" i="6"/>
  <c r="G177" i="6"/>
  <c r="U176" i="6"/>
  <c r="T176" i="6"/>
  <c r="O176" i="6"/>
  <c r="N176" i="6"/>
  <c r="M176" i="6"/>
  <c r="K176" i="6"/>
  <c r="I176" i="6"/>
  <c r="G176" i="6"/>
  <c r="U175" i="6"/>
  <c r="T175" i="6"/>
  <c r="N175" i="6"/>
  <c r="O175" i="6" s="1"/>
  <c r="M175" i="6"/>
  <c r="K175" i="6"/>
  <c r="I175" i="6"/>
  <c r="G175" i="6"/>
  <c r="U174" i="6"/>
  <c r="T174" i="6"/>
  <c r="O174" i="6"/>
  <c r="N174" i="6"/>
  <c r="M174" i="6"/>
  <c r="K174" i="6"/>
  <c r="I174" i="6"/>
  <c r="G174" i="6"/>
  <c r="U173" i="6"/>
  <c r="T173" i="6"/>
  <c r="O173" i="6"/>
  <c r="N173" i="6"/>
  <c r="M173" i="6"/>
  <c r="K173" i="6"/>
  <c r="I173" i="6"/>
  <c r="G173" i="6"/>
  <c r="S170" i="6"/>
  <c r="R170" i="6"/>
  <c r="T170" i="6" s="1"/>
  <c r="Q170" i="6"/>
  <c r="P170" i="6"/>
  <c r="L170" i="6"/>
  <c r="M170" i="6" s="1"/>
  <c r="J170" i="6"/>
  <c r="K170" i="6" s="1"/>
  <c r="H170" i="6"/>
  <c r="F170" i="6"/>
  <c r="E170" i="6"/>
  <c r="D170" i="6"/>
  <c r="S169" i="6"/>
  <c r="R169" i="6"/>
  <c r="Q169" i="6"/>
  <c r="P169" i="6"/>
  <c r="L169" i="6"/>
  <c r="U169" i="6" s="1"/>
  <c r="J169" i="6"/>
  <c r="H169" i="6"/>
  <c r="F169" i="6"/>
  <c r="E169" i="6"/>
  <c r="D169" i="6"/>
  <c r="U168" i="6"/>
  <c r="T168" i="6"/>
  <c r="O168" i="6"/>
  <c r="N168" i="6"/>
  <c r="M168" i="6"/>
  <c r="K168" i="6"/>
  <c r="I168" i="6"/>
  <c r="G168" i="6"/>
  <c r="U167" i="6"/>
  <c r="T167" i="6"/>
  <c r="N167" i="6"/>
  <c r="O167" i="6" s="1"/>
  <c r="M167" i="6"/>
  <c r="K167" i="6"/>
  <c r="I167" i="6"/>
  <c r="G167" i="6"/>
  <c r="U166" i="6"/>
  <c r="T166" i="6"/>
  <c r="O166" i="6"/>
  <c r="N166" i="6"/>
  <c r="M166" i="6"/>
  <c r="K166" i="6"/>
  <c r="I166" i="6"/>
  <c r="G166" i="6"/>
  <c r="U165" i="6"/>
  <c r="T165" i="6"/>
  <c r="N165" i="6"/>
  <c r="O165" i="6" s="1"/>
  <c r="M165" i="6"/>
  <c r="K165" i="6"/>
  <c r="I165" i="6"/>
  <c r="G165" i="6"/>
  <c r="U164" i="6"/>
  <c r="T164" i="6"/>
  <c r="N164" i="6"/>
  <c r="O164" i="6" s="1"/>
  <c r="M164" i="6"/>
  <c r="K164" i="6"/>
  <c r="I164" i="6"/>
  <c r="G164" i="6"/>
  <c r="S163" i="6"/>
  <c r="R163" i="6"/>
  <c r="T163" i="6" s="1"/>
  <c r="Q163" i="6"/>
  <c r="P163" i="6"/>
  <c r="L163" i="6"/>
  <c r="J163" i="6"/>
  <c r="H163" i="6"/>
  <c r="F163" i="6"/>
  <c r="E163" i="6"/>
  <c r="D163" i="6"/>
  <c r="U162" i="6"/>
  <c r="T162" i="6"/>
  <c r="O162" i="6"/>
  <c r="N162" i="6"/>
  <c r="M162" i="6"/>
  <c r="K162" i="6"/>
  <c r="I162" i="6"/>
  <c r="G162" i="6"/>
  <c r="U161" i="6"/>
  <c r="T161" i="6"/>
  <c r="O161" i="6"/>
  <c r="N161" i="6"/>
  <c r="M161" i="6"/>
  <c r="K161" i="6"/>
  <c r="I161" i="6"/>
  <c r="G161" i="6"/>
  <c r="U160" i="6"/>
  <c r="T160" i="6"/>
  <c r="N160" i="6"/>
  <c r="O160" i="6" s="1"/>
  <c r="M160" i="6"/>
  <c r="K160" i="6"/>
  <c r="I160" i="6"/>
  <c r="G160" i="6"/>
  <c r="U159" i="6"/>
  <c r="T159" i="6"/>
  <c r="N159" i="6"/>
  <c r="O159" i="6" s="1"/>
  <c r="M159" i="6"/>
  <c r="K159" i="6"/>
  <c r="I159" i="6"/>
  <c r="G159" i="6"/>
  <c r="U158" i="6"/>
  <c r="T158" i="6"/>
  <c r="N158" i="6"/>
  <c r="O158" i="6" s="1"/>
  <c r="M158" i="6"/>
  <c r="K158" i="6"/>
  <c r="I158" i="6"/>
  <c r="G158" i="6"/>
  <c r="S157" i="6"/>
  <c r="R157" i="6"/>
  <c r="T157" i="6" s="1"/>
  <c r="Q157" i="6"/>
  <c r="P157" i="6"/>
  <c r="L157" i="6"/>
  <c r="J157" i="6"/>
  <c r="H157" i="6"/>
  <c r="F157" i="6"/>
  <c r="E157" i="6"/>
  <c r="M157" i="6" s="1"/>
  <c r="D157" i="6"/>
  <c r="U156" i="6"/>
  <c r="T156" i="6"/>
  <c r="N156" i="6"/>
  <c r="O156" i="6" s="1"/>
  <c r="M156" i="6"/>
  <c r="K156" i="6"/>
  <c r="I156" i="6"/>
  <c r="G156" i="6"/>
  <c r="U155" i="6"/>
  <c r="T155" i="6"/>
  <c r="N155" i="6"/>
  <c r="O155" i="6" s="1"/>
  <c r="M155" i="6"/>
  <c r="K155" i="6"/>
  <c r="I155" i="6"/>
  <c r="G155" i="6"/>
  <c r="U154" i="6"/>
  <c r="T154" i="6"/>
  <c r="N154" i="6"/>
  <c r="O154" i="6" s="1"/>
  <c r="M154" i="6"/>
  <c r="K154" i="6"/>
  <c r="I154" i="6"/>
  <c r="G154" i="6"/>
  <c r="U153" i="6"/>
  <c r="T153" i="6"/>
  <c r="N153" i="6"/>
  <c r="O153" i="6" s="1"/>
  <c r="M153" i="6"/>
  <c r="K153" i="6"/>
  <c r="I153" i="6"/>
  <c r="G153" i="6"/>
  <c r="U152" i="6"/>
  <c r="T152" i="6"/>
  <c r="N152" i="6"/>
  <c r="O152" i="6" s="1"/>
  <c r="M152" i="6"/>
  <c r="K152" i="6"/>
  <c r="I152" i="6"/>
  <c r="G152" i="6"/>
  <c r="U151" i="6"/>
  <c r="T151" i="6"/>
  <c r="N151" i="6"/>
  <c r="O151" i="6" s="1"/>
  <c r="M151" i="6"/>
  <c r="K151" i="6"/>
  <c r="I151" i="6"/>
  <c r="G151" i="6"/>
  <c r="T150" i="6"/>
  <c r="S150" i="6"/>
  <c r="R150" i="6"/>
  <c r="Q150" i="6"/>
  <c r="P150" i="6"/>
  <c r="L150" i="6"/>
  <c r="J150" i="6"/>
  <c r="H150" i="6"/>
  <c r="F150" i="6"/>
  <c r="E150" i="6"/>
  <c r="K150" i="6" s="1"/>
  <c r="D150" i="6"/>
  <c r="I150" i="6" s="1"/>
  <c r="U149" i="6"/>
  <c r="T149" i="6"/>
  <c r="O149" i="6"/>
  <c r="N149" i="6"/>
  <c r="M149" i="6"/>
  <c r="K149" i="6"/>
  <c r="I149" i="6"/>
  <c r="G149" i="6"/>
  <c r="U148" i="6"/>
  <c r="T148" i="6"/>
  <c r="N148" i="6"/>
  <c r="O148" i="6" s="1"/>
  <c r="M148" i="6"/>
  <c r="K148" i="6"/>
  <c r="I148" i="6"/>
  <c r="G148" i="6"/>
  <c r="U147" i="6"/>
  <c r="T147" i="6"/>
  <c r="N147" i="6"/>
  <c r="O147" i="6" s="1"/>
  <c r="M147" i="6"/>
  <c r="K147" i="6"/>
  <c r="I147" i="6"/>
  <c r="G147" i="6"/>
  <c r="U146" i="6"/>
  <c r="T146" i="6"/>
  <c r="N146" i="6"/>
  <c r="O146" i="6" s="1"/>
  <c r="M146" i="6"/>
  <c r="K146" i="6"/>
  <c r="I146" i="6"/>
  <c r="G146" i="6"/>
  <c r="U145" i="6"/>
  <c r="T145" i="6"/>
  <c r="N145" i="6"/>
  <c r="O145" i="6" s="1"/>
  <c r="M145" i="6"/>
  <c r="K145" i="6"/>
  <c r="I145" i="6"/>
  <c r="G145" i="6"/>
  <c r="T144" i="6"/>
  <c r="S144" i="6"/>
  <c r="R144" i="6"/>
  <c r="Q144" i="6"/>
  <c r="P144" i="6"/>
  <c r="M144" i="6"/>
  <c r="L144" i="6"/>
  <c r="U144" i="6" s="1"/>
  <c r="J144" i="6"/>
  <c r="H144" i="6"/>
  <c r="F144" i="6"/>
  <c r="E144" i="6"/>
  <c r="K144" i="6" s="1"/>
  <c r="D144" i="6"/>
  <c r="U143" i="6"/>
  <c r="T143" i="6"/>
  <c r="N143" i="6"/>
  <c r="O143" i="6" s="1"/>
  <c r="M143" i="6"/>
  <c r="K143" i="6"/>
  <c r="I143" i="6"/>
  <c r="G143" i="6"/>
  <c r="U142" i="6"/>
  <c r="T142" i="6"/>
  <c r="N142" i="6"/>
  <c r="O142" i="6" s="1"/>
  <c r="M142" i="6"/>
  <c r="K142" i="6"/>
  <c r="I142" i="6"/>
  <c r="G142" i="6"/>
  <c r="U141" i="6"/>
  <c r="T141" i="6"/>
  <c r="N141" i="6"/>
  <c r="O141" i="6" s="1"/>
  <c r="M141" i="6"/>
  <c r="K141" i="6"/>
  <c r="I141" i="6"/>
  <c r="G141" i="6"/>
  <c r="U140" i="6"/>
  <c r="T140" i="6"/>
  <c r="N140" i="6"/>
  <c r="O140" i="6" s="1"/>
  <c r="M140" i="6"/>
  <c r="K140" i="6"/>
  <c r="I140" i="6"/>
  <c r="G140" i="6"/>
  <c r="U139" i="6"/>
  <c r="T139" i="6"/>
  <c r="N139" i="6"/>
  <c r="O139" i="6" s="1"/>
  <c r="M139" i="6"/>
  <c r="K139" i="6"/>
  <c r="I139" i="6"/>
  <c r="G139" i="6"/>
  <c r="U138" i="6"/>
  <c r="T138" i="6"/>
  <c r="N138" i="6"/>
  <c r="O138" i="6" s="1"/>
  <c r="M138" i="6"/>
  <c r="K138" i="6"/>
  <c r="I138" i="6"/>
  <c r="G138" i="6"/>
  <c r="S137" i="6"/>
  <c r="R137" i="6"/>
  <c r="T137" i="6" s="1"/>
  <c r="Q137" i="6"/>
  <c r="P137" i="6"/>
  <c r="L137" i="6"/>
  <c r="J137" i="6"/>
  <c r="H137" i="6"/>
  <c r="F137" i="6"/>
  <c r="E137" i="6"/>
  <c r="D137" i="6"/>
  <c r="U136" i="6"/>
  <c r="T136" i="6"/>
  <c r="N136" i="6"/>
  <c r="O136" i="6" s="1"/>
  <c r="M136" i="6"/>
  <c r="K136" i="6"/>
  <c r="I136" i="6"/>
  <c r="G136" i="6"/>
  <c r="U135" i="6"/>
  <c r="T135" i="6"/>
  <c r="O135" i="6"/>
  <c r="N135" i="6"/>
  <c r="M135" i="6"/>
  <c r="K135" i="6"/>
  <c r="I135" i="6"/>
  <c r="G135" i="6"/>
  <c r="U134" i="6"/>
  <c r="T134" i="6"/>
  <c r="N134" i="6"/>
  <c r="O134" i="6" s="1"/>
  <c r="M134" i="6"/>
  <c r="K134" i="6"/>
  <c r="I134" i="6"/>
  <c r="G134" i="6"/>
  <c r="U133" i="6"/>
  <c r="T133" i="6"/>
  <c r="N133" i="6"/>
  <c r="O133" i="6" s="1"/>
  <c r="M133" i="6"/>
  <c r="K133" i="6"/>
  <c r="I133" i="6"/>
  <c r="G133" i="6"/>
  <c r="S132" i="6"/>
  <c r="R132" i="6"/>
  <c r="Q132" i="6"/>
  <c r="P132" i="6"/>
  <c r="L132" i="6"/>
  <c r="U132" i="6" s="1"/>
  <c r="J132" i="6"/>
  <c r="H132" i="6"/>
  <c r="F132" i="6"/>
  <c r="N132" i="6" s="1"/>
  <c r="E132" i="6"/>
  <c r="M132" i="6" s="1"/>
  <c r="D132" i="6"/>
  <c r="U131" i="6"/>
  <c r="T131" i="6"/>
  <c r="O131" i="6"/>
  <c r="N131" i="6"/>
  <c r="M131" i="6"/>
  <c r="K131" i="6"/>
  <c r="I131" i="6"/>
  <c r="G131" i="6"/>
  <c r="U130" i="6"/>
  <c r="T130" i="6"/>
  <c r="O130" i="6"/>
  <c r="N130" i="6"/>
  <c r="M130" i="6"/>
  <c r="K130" i="6"/>
  <c r="I130" i="6"/>
  <c r="G130" i="6"/>
  <c r="U129" i="6"/>
  <c r="T129" i="6"/>
  <c r="N129" i="6"/>
  <c r="O129" i="6" s="1"/>
  <c r="M129" i="6"/>
  <c r="K129" i="6"/>
  <c r="I129" i="6"/>
  <c r="G129" i="6"/>
  <c r="U128" i="6"/>
  <c r="T128" i="6"/>
  <c r="O128" i="6"/>
  <c r="N128" i="6"/>
  <c r="M128" i="6"/>
  <c r="K128" i="6"/>
  <c r="I128" i="6"/>
  <c r="G128" i="6"/>
  <c r="U127" i="6"/>
  <c r="T127" i="6"/>
  <c r="O127" i="6"/>
  <c r="N127" i="6"/>
  <c r="M127" i="6"/>
  <c r="K127" i="6"/>
  <c r="I127" i="6"/>
  <c r="G127" i="6"/>
  <c r="S126" i="6"/>
  <c r="R126" i="6"/>
  <c r="Q126" i="6"/>
  <c r="P126" i="6"/>
  <c r="U126" i="6" s="1"/>
  <c r="L126" i="6"/>
  <c r="J126" i="6"/>
  <c r="H126" i="6"/>
  <c r="F126" i="6"/>
  <c r="E126" i="6"/>
  <c r="K126" i="6" s="1"/>
  <c r="D126" i="6"/>
  <c r="U125" i="6"/>
  <c r="T125" i="6"/>
  <c r="O125" i="6"/>
  <c r="N125" i="6"/>
  <c r="M125" i="6"/>
  <c r="K125" i="6"/>
  <c r="I125" i="6"/>
  <c r="G125" i="6"/>
  <c r="U124" i="6"/>
  <c r="T124" i="6"/>
  <c r="N124" i="6"/>
  <c r="O124" i="6" s="1"/>
  <c r="M124" i="6"/>
  <c r="K124" i="6"/>
  <c r="I124" i="6"/>
  <c r="G124" i="6"/>
  <c r="U123" i="6"/>
  <c r="T123" i="6"/>
  <c r="N123" i="6"/>
  <c r="O123" i="6" s="1"/>
  <c r="M123" i="6"/>
  <c r="K123" i="6"/>
  <c r="I123" i="6"/>
  <c r="G123" i="6"/>
  <c r="U122" i="6"/>
  <c r="T122" i="6"/>
  <c r="N122" i="6"/>
  <c r="O122" i="6" s="1"/>
  <c r="M122" i="6"/>
  <c r="K122" i="6"/>
  <c r="I122" i="6"/>
  <c r="G122" i="6"/>
  <c r="S121" i="6"/>
  <c r="R121" i="6"/>
  <c r="T121" i="6" s="1"/>
  <c r="Q121" i="6"/>
  <c r="P121" i="6"/>
  <c r="U121" i="6" s="1"/>
  <c r="L121" i="6"/>
  <c r="J121" i="6"/>
  <c r="H121" i="6"/>
  <c r="F121" i="6"/>
  <c r="G121" i="6" s="1"/>
  <c r="E121" i="6"/>
  <c r="D121" i="6"/>
  <c r="U120" i="6"/>
  <c r="T120" i="6"/>
  <c r="N120" i="6"/>
  <c r="O120" i="6" s="1"/>
  <c r="M120" i="6"/>
  <c r="K120" i="6"/>
  <c r="I120" i="6"/>
  <c r="G120" i="6"/>
  <c r="U119" i="6"/>
  <c r="T119" i="6"/>
  <c r="O119" i="6"/>
  <c r="N119" i="6"/>
  <c r="M119" i="6"/>
  <c r="K119" i="6"/>
  <c r="I119" i="6"/>
  <c r="G119" i="6"/>
  <c r="U118" i="6"/>
  <c r="T118" i="6"/>
  <c r="O118" i="6"/>
  <c r="N118" i="6"/>
  <c r="M118" i="6"/>
  <c r="K118" i="6"/>
  <c r="I118" i="6"/>
  <c r="G118" i="6"/>
  <c r="U117" i="6"/>
  <c r="T117" i="6"/>
  <c r="N117" i="6"/>
  <c r="O117" i="6" s="1"/>
  <c r="M117" i="6"/>
  <c r="K117" i="6"/>
  <c r="I117" i="6"/>
  <c r="G117" i="6"/>
  <c r="U116" i="6"/>
  <c r="T116" i="6"/>
  <c r="N116" i="6"/>
  <c r="O116" i="6" s="1"/>
  <c r="M116" i="6"/>
  <c r="K116" i="6"/>
  <c r="I116" i="6"/>
  <c r="G116" i="6"/>
  <c r="U115" i="6"/>
  <c r="T115" i="6"/>
  <c r="N115" i="6"/>
  <c r="O115" i="6" s="1"/>
  <c r="M115" i="6"/>
  <c r="K115" i="6"/>
  <c r="I115" i="6"/>
  <c r="G115" i="6"/>
  <c r="U114" i="6"/>
  <c r="T114" i="6"/>
  <c r="N114" i="6"/>
  <c r="O114" i="6" s="1"/>
  <c r="M114" i="6"/>
  <c r="K114" i="6"/>
  <c r="I114" i="6"/>
  <c r="G114" i="6"/>
  <c r="U113" i="6"/>
  <c r="T113" i="6"/>
  <c r="N113" i="6"/>
  <c r="O113" i="6" s="1"/>
  <c r="M113" i="6"/>
  <c r="K113" i="6"/>
  <c r="I113" i="6"/>
  <c r="G113" i="6"/>
  <c r="S112" i="6"/>
  <c r="T112" i="6" s="1"/>
  <c r="R112" i="6"/>
  <c r="Q112" i="6"/>
  <c r="P112" i="6"/>
  <c r="M112" i="6"/>
  <c r="L112" i="6"/>
  <c r="J112" i="6"/>
  <c r="H112" i="6"/>
  <c r="F112" i="6"/>
  <c r="E112" i="6"/>
  <c r="K112" i="6" s="1"/>
  <c r="D112" i="6"/>
  <c r="U111" i="6"/>
  <c r="T111" i="6"/>
  <c r="O111" i="6"/>
  <c r="N111" i="6"/>
  <c r="M111" i="6"/>
  <c r="K111" i="6"/>
  <c r="I111" i="6"/>
  <c r="G111" i="6"/>
  <c r="U110" i="6"/>
  <c r="T110" i="6"/>
  <c r="N110" i="6"/>
  <c r="O110" i="6" s="1"/>
  <c r="M110" i="6"/>
  <c r="K110" i="6"/>
  <c r="I110" i="6"/>
  <c r="G110" i="6"/>
  <c r="U109" i="6"/>
  <c r="T109" i="6"/>
  <c r="O109" i="6"/>
  <c r="N109" i="6"/>
  <c r="M109" i="6"/>
  <c r="K109" i="6"/>
  <c r="I109" i="6"/>
  <c r="G109" i="6"/>
  <c r="U108" i="6"/>
  <c r="T108" i="6"/>
  <c r="N108" i="6"/>
  <c r="O108" i="6" s="1"/>
  <c r="M108" i="6"/>
  <c r="K108" i="6"/>
  <c r="I108" i="6"/>
  <c r="G108" i="6"/>
  <c r="U107" i="6"/>
  <c r="T107" i="6"/>
  <c r="N107" i="6"/>
  <c r="O107" i="6" s="1"/>
  <c r="M107" i="6"/>
  <c r="K107" i="6"/>
  <c r="I107" i="6"/>
  <c r="G107" i="6"/>
  <c r="T106" i="6"/>
  <c r="S106" i="6"/>
  <c r="R106" i="6"/>
  <c r="Q106" i="6"/>
  <c r="P106" i="6"/>
  <c r="L106" i="6"/>
  <c r="J106" i="6"/>
  <c r="H106" i="6"/>
  <c r="F106" i="6"/>
  <c r="N106" i="6" s="1"/>
  <c r="O106" i="6" s="1"/>
  <c r="E106" i="6"/>
  <c r="D106" i="6"/>
  <c r="U105" i="6"/>
  <c r="T105" i="6"/>
  <c r="O105" i="6"/>
  <c r="N105" i="6"/>
  <c r="M105" i="6"/>
  <c r="K105" i="6"/>
  <c r="I105" i="6"/>
  <c r="G105" i="6"/>
  <c r="S102" i="6"/>
  <c r="R102" i="6"/>
  <c r="Q102" i="6"/>
  <c r="P102" i="6"/>
  <c r="U102" i="6" s="1"/>
  <c r="L102" i="6"/>
  <c r="K102" i="6"/>
  <c r="J102" i="6"/>
  <c r="H102" i="6"/>
  <c r="F102" i="6"/>
  <c r="E102" i="6"/>
  <c r="D102" i="6"/>
  <c r="I102" i="6" s="1"/>
  <c r="U101" i="6"/>
  <c r="S101" i="6"/>
  <c r="R101" i="6"/>
  <c r="Q101" i="6"/>
  <c r="P101" i="6"/>
  <c r="L101" i="6"/>
  <c r="J101" i="6"/>
  <c r="H101" i="6"/>
  <c r="F101" i="6"/>
  <c r="G101" i="6" s="1"/>
  <c r="E101" i="6"/>
  <c r="M101" i="6" s="1"/>
  <c r="D101" i="6"/>
  <c r="U100" i="6"/>
  <c r="T100" i="6"/>
  <c r="N100" i="6"/>
  <c r="O100" i="6" s="1"/>
  <c r="M100" i="6"/>
  <c r="K100" i="6"/>
  <c r="I100" i="6"/>
  <c r="G100" i="6"/>
  <c r="U99" i="6"/>
  <c r="T99" i="6"/>
  <c r="N99" i="6"/>
  <c r="O99" i="6" s="1"/>
  <c r="M99" i="6"/>
  <c r="K99" i="6"/>
  <c r="I99" i="6"/>
  <c r="G99" i="6"/>
  <c r="U98" i="6"/>
  <c r="T98" i="6"/>
  <c r="N98" i="6"/>
  <c r="O98" i="6" s="1"/>
  <c r="M98" i="6"/>
  <c r="K98" i="6"/>
  <c r="I98" i="6"/>
  <c r="G98" i="6"/>
  <c r="U97" i="6"/>
  <c r="T97" i="6"/>
  <c r="O97" i="6"/>
  <c r="N97" i="6"/>
  <c r="M97" i="6"/>
  <c r="K97" i="6"/>
  <c r="I97" i="6"/>
  <c r="G97" i="6"/>
  <c r="S96" i="6"/>
  <c r="R96" i="6"/>
  <c r="Q96" i="6"/>
  <c r="P96" i="6"/>
  <c r="L96" i="6"/>
  <c r="M96" i="6" s="1"/>
  <c r="J96" i="6"/>
  <c r="H96" i="6"/>
  <c r="F96" i="6"/>
  <c r="E96" i="6"/>
  <c r="D96" i="6"/>
  <c r="G96" i="6" s="1"/>
  <c r="U95" i="6"/>
  <c r="T95" i="6"/>
  <c r="N95" i="6"/>
  <c r="O95" i="6" s="1"/>
  <c r="M95" i="6"/>
  <c r="K95" i="6"/>
  <c r="I95" i="6"/>
  <c r="G95" i="6"/>
  <c r="U94" i="6"/>
  <c r="T94" i="6"/>
  <c r="N94" i="6"/>
  <c r="O94" i="6" s="1"/>
  <c r="M94" i="6"/>
  <c r="K94" i="6"/>
  <c r="I94" i="6"/>
  <c r="G94" i="6"/>
  <c r="U93" i="6"/>
  <c r="T93" i="6"/>
  <c r="N93" i="6"/>
  <c r="O93" i="6" s="1"/>
  <c r="M93" i="6"/>
  <c r="K93" i="6"/>
  <c r="I93" i="6"/>
  <c r="G93" i="6"/>
  <c r="U92" i="6"/>
  <c r="T92" i="6"/>
  <c r="N92" i="6"/>
  <c r="O92" i="6" s="1"/>
  <c r="M92" i="6"/>
  <c r="K92" i="6"/>
  <c r="I92" i="6"/>
  <c r="G92" i="6"/>
  <c r="S91" i="6"/>
  <c r="R91" i="6"/>
  <c r="T91" i="6" s="1"/>
  <c r="Q91" i="6"/>
  <c r="P91" i="6"/>
  <c r="L91" i="6"/>
  <c r="J91" i="6"/>
  <c r="H91" i="6"/>
  <c r="F91" i="6"/>
  <c r="E91" i="6"/>
  <c r="D91" i="6"/>
  <c r="U90" i="6"/>
  <c r="T90" i="6"/>
  <c r="N90" i="6"/>
  <c r="O90" i="6" s="1"/>
  <c r="M90" i="6"/>
  <c r="K90" i="6"/>
  <c r="I90" i="6"/>
  <c r="G90" i="6"/>
  <c r="U89" i="6"/>
  <c r="T89" i="6"/>
  <c r="O89" i="6"/>
  <c r="N89" i="6"/>
  <c r="M89" i="6"/>
  <c r="K89" i="6"/>
  <c r="I89" i="6"/>
  <c r="G89" i="6"/>
  <c r="U88" i="6"/>
  <c r="T88" i="6"/>
  <c r="N88" i="6"/>
  <c r="O88" i="6" s="1"/>
  <c r="M88" i="6"/>
  <c r="K88" i="6"/>
  <c r="I88" i="6"/>
  <c r="G88" i="6"/>
  <c r="S85" i="6"/>
  <c r="R85" i="6"/>
  <c r="Q85" i="6"/>
  <c r="P85" i="6"/>
  <c r="L85" i="6"/>
  <c r="K85" i="6"/>
  <c r="J85" i="6"/>
  <c r="H85" i="6"/>
  <c r="F85" i="6"/>
  <c r="E85" i="6"/>
  <c r="D85" i="6"/>
  <c r="S84" i="6"/>
  <c r="R84" i="6"/>
  <c r="T84" i="6" s="1"/>
  <c r="Q84" i="6"/>
  <c r="P84" i="6"/>
  <c r="U84" i="6" s="1"/>
  <c r="L84" i="6"/>
  <c r="J84" i="6"/>
  <c r="K84" i="6" s="1"/>
  <c r="H84" i="6"/>
  <c r="F84" i="6"/>
  <c r="E84" i="6"/>
  <c r="M84" i="6" s="1"/>
  <c r="D84" i="6"/>
  <c r="U83" i="6"/>
  <c r="T83" i="6"/>
  <c r="N83" i="6"/>
  <c r="O83" i="6" s="1"/>
  <c r="M83" i="6"/>
  <c r="K83" i="6"/>
  <c r="I83" i="6"/>
  <c r="G83" i="6"/>
  <c r="U82" i="6"/>
  <c r="T82" i="6"/>
  <c r="O82" i="6"/>
  <c r="N82" i="6"/>
  <c r="M82" i="6"/>
  <c r="K82" i="6"/>
  <c r="I82" i="6"/>
  <c r="G82" i="6"/>
  <c r="U81" i="6"/>
  <c r="T81" i="6"/>
  <c r="N81" i="6"/>
  <c r="O81" i="6" s="1"/>
  <c r="M81" i="6"/>
  <c r="K81" i="6"/>
  <c r="I81" i="6"/>
  <c r="G81" i="6"/>
  <c r="U80" i="6"/>
  <c r="T80" i="6"/>
  <c r="N80" i="6"/>
  <c r="O80" i="6" s="1"/>
  <c r="M80" i="6"/>
  <c r="K80" i="6"/>
  <c r="I80" i="6"/>
  <c r="G80" i="6"/>
  <c r="U79" i="6"/>
  <c r="T79" i="6"/>
  <c r="N79" i="6"/>
  <c r="O79" i="6" s="1"/>
  <c r="M79" i="6"/>
  <c r="K79" i="6"/>
  <c r="I79" i="6"/>
  <c r="G79" i="6"/>
  <c r="S78" i="6"/>
  <c r="R78" i="6"/>
  <c r="T78" i="6" s="1"/>
  <c r="Q78" i="6"/>
  <c r="P78" i="6"/>
  <c r="L78" i="6"/>
  <c r="J78" i="6"/>
  <c r="H78" i="6"/>
  <c r="F78" i="6"/>
  <c r="E78" i="6"/>
  <c r="M78" i="6" s="1"/>
  <c r="D78" i="6"/>
  <c r="I78" i="6" s="1"/>
  <c r="U77" i="6"/>
  <c r="T77" i="6"/>
  <c r="O77" i="6"/>
  <c r="N77" i="6"/>
  <c r="M77" i="6"/>
  <c r="K77" i="6"/>
  <c r="I77" i="6"/>
  <c r="G77" i="6"/>
  <c r="U76" i="6"/>
  <c r="T76" i="6"/>
  <c r="N76" i="6"/>
  <c r="O76" i="6" s="1"/>
  <c r="M76" i="6"/>
  <c r="K76" i="6"/>
  <c r="I76" i="6"/>
  <c r="G76" i="6"/>
  <c r="U75" i="6"/>
  <c r="T75" i="6"/>
  <c r="O75" i="6"/>
  <c r="N75" i="6"/>
  <c r="M75" i="6"/>
  <c r="K75" i="6"/>
  <c r="I75" i="6"/>
  <c r="G75" i="6"/>
  <c r="U74" i="6"/>
  <c r="T74" i="6"/>
  <c r="N74" i="6"/>
  <c r="O74" i="6" s="1"/>
  <c r="M74" i="6"/>
  <c r="K74" i="6"/>
  <c r="I74" i="6"/>
  <c r="G74" i="6"/>
  <c r="U73" i="6"/>
  <c r="T73" i="6"/>
  <c r="N73" i="6"/>
  <c r="O73" i="6" s="1"/>
  <c r="M73" i="6"/>
  <c r="K73" i="6"/>
  <c r="I73" i="6"/>
  <c r="G73" i="6"/>
  <c r="U72" i="6"/>
  <c r="T72" i="6"/>
  <c r="N72" i="6"/>
  <c r="O72" i="6" s="1"/>
  <c r="M72" i="6"/>
  <c r="K72" i="6"/>
  <c r="I72" i="6"/>
  <c r="G72" i="6"/>
  <c r="U71" i="6"/>
  <c r="T71" i="6"/>
  <c r="N71" i="6"/>
  <c r="O71" i="6" s="1"/>
  <c r="M71" i="6"/>
  <c r="K71" i="6"/>
  <c r="I71" i="6"/>
  <c r="G71" i="6"/>
  <c r="S70" i="6"/>
  <c r="R70" i="6"/>
  <c r="T70" i="6" s="1"/>
  <c r="Q70" i="6"/>
  <c r="P70" i="6"/>
  <c r="L70" i="6"/>
  <c r="J70" i="6"/>
  <c r="H70" i="6"/>
  <c r="F70" i="6"/>
  <c r="N70" i="6" s="1"/>
  <c r="O70" i="6" s="1"/>
  <c r="E70" i="6"/>
  <c r="D70" i="6"/>
  <c r="U69" i="6"/>
  <c r="T69" i="6"/>
  <c r="O69" i="6"/>
  <c r="N69" i="6"/>
  <c r="M69" i="6"/>
  <c r="K69" i="6"/>
  <c r="I69" i="6"/>
  <c r="G69" i="6"/>
  <c r="U68" i="6"/>
  <c r="T68" i="6"/>
  <c r="N68" i="6"/>
  <c r="O68" i="6" s="1"/>
  <c r="M68" i="6"/>
  <c r="K68" i="6"/>
  <c r="I68" i="6"/>
  <c r="G68" i="6"/>
  <c r="U67" i="6"/>
  <c r="T67" i="6"/>
  <c r="O67" i="6"/>
  <c r="N67" i="6"/>
  <c r="M67" i="6"/>
  <c r="K67" i="6"/>
  <c r="I67" i="6"/>
  <c r="G67" i="6"/>
  <c r="U66" i="6"/>
  <c r="T66" i="6"/>
  <c r="O66" i="6"/>
  <c r="N66" i="6"/>
  <c r="M66" i="6"/>
  <c r="K66" i="6"/>
  <c r="I66" i="6"/>
  <c r="G66" i="6"/>
  <c r="U65" i="6"/>
  <c r="T65" i="6"/>
  <c r="N65" i="6"/>
  <c r="O65" i="6" s="1"/>
  <c r="M65" i="6"/>
  <c r="K65" i="6"/>
  <c r="I65" i="6"/>
  <c r="G65" i="6"/>
  <c r="U64" i="6"/>
  <c r="T64" i="6"/>
  <c r="N64" i="6"/>
  <c r="O64" i="6" s="1"/>
  <c r="M64" i="6"/>
  <c r="K64" i="6"/>
  <c r="I64" i="6"/>
  <c r="G64" i="6"/>
  <c r="T63" i="6"/>
  <c r="S63" i="6"/>
  <c r="R63" i="6"/>
  <c r="Q63" i="6"/>
  <c r="P63" i="6"/>
  <c r="U63" i="6" s="1"/>
  <c r="L63" i="6"/>
  <c r="J63" i="6"/>
  <c r="H63" i="6"/>
  <c r="F63" i="6"/>
  <c r="N63" i="6" s="1"/>
  <c r="E63" i="6"/>
  <c r="K63" i="6" s="1"/>
  <c r="D63" i="6"/>
  <c r="G63" i="6" s="1"/>
  <c r="U62" i="6"/>
  <c r="T62" i="6"/>
  <c r="O62" i="6"/>
  <c r="N62" i="6"/>
  <c r="M62" i="6"/>
  <c r="K62" i="6"/>
  <c r="I62" i="6"/>
  <c r="G62" i="6"/>
  <c r="U61" i="6"/>
  <c r="T61" i="6"/>
  <c r="O61" i="6"/>
  <c r="N61" i="6"/>
  <c r="M61" i="6"/>
  <c r="K61" i="6"/>
  <c r="I61" i="6"/>
  <c r="G61" i="6"/>
  <c r="U60" i="6"/>
  <c r="T60" i="6"/>
  <c r="O60" i="6"/>
  <c r="N60" i="6"/>
  <c r="M60" i="6"/>
  <c r="K60" i="6"/>
  <c r="I60" i="6"/>
  <c r="G60" i="6"/>
  <c r="U59" i="6"/>
  <c r="T59" i="6"/>
  <c r="O59" i="6"/>
  <c r="N59" i="6"/>
  <c r="M59" i="6"/>
  <c r="K59" i="6"/>
  <c r="I59" i="6"/>
  <c r="G59" i="6"/>
  <c r="S58" i="6"/>
  <c r="R58" i="6"/>
  <c r="Q58" i="6"/>
  <c r="P58" i="6"/>
  <c r="U58" i="6" s="1"/>
  <c r="L58" i="6"/>
  <c r="J58" i="6"/>
  <c r="H58" i="6"/>
  <c r="F58" i="6"/>
  <c r="E58" i="6"/>
  <c r="M58" i="6" s="1"/>
  <c r="D58" i="6"/>
  <c r="U57" i="6"/>
  <c r="T57" i="6"/>
  <c r="N57" i="6"/>
  <c r="O57" i="6" s="1"/>
  <c r="M57" i="6"/>
  <c r="K57" i="6"/>
  <c r="I57" i="6"/>
  <c r="G57" i="6"/>
  <c r="S54" i="6"/>
  <c r="T54" i="6" s="1"/>
  <c r="R54" i="6"/>
  <c r="Q54" i="6"/>
  <c r="P54" i="6"/>
  <c r="U54" i="6" s="1"/>
  <c r="L54" i="6"/>
  <c r="J54" i="6"/>
  <c r="H54" i="6"/>
  <c r="F54" i="6"/>
  <c r="E54" i="6"/>
  <c r="D54" i="6"/>
  <c r="S53" i="6"/>
  <c r="R53" i="6"/>
  <c r="T53" i="6" s="1"/>
  <c r="Q53" i="6"/>
  <c r="P53" i="6"/>
  <c r="N53" i="6"/>
  <c r="O53" i="6" s="1"/>
  <c r="L53" i="6"/>
  <c r="J53" i="6"/>
  <c r="H53" i="6"/>
  <c r="F53" i="6"/>
  <c r="E53" i="6"/>
  <c r="M53" i="6" s="1"/>
  <c r="D53" i="6"/>
  <c r="G53" i="6" s="1"/>
  <c r="U52" i="6"/>
  <c r="T52" i="6"/>
  <c r="O52" i="6"/>
  <c r="N52" i="6"/>
  <c r="M52" i="6"/>
  <c r="K52" i="6"/>
  <c r="I52" i="6"/>
  <c r="G52" i="6"/>
  <c r="U51" i="6"/>
  <c r="T51" i="6"/>
  <c r="O51" i="6"/>
  <c r="N51" i="6"/>
  <c r="M51" i="6"/>
  <c r="K51" i="6"/>
  <c r="I51" i="6"/>
  <c r="G51" i="6"/>
  <c r="U50" i="6"/>
  <c r="T50" i="6"/>
  <c r="N50" i="6"/>
  <c r="O50" i="6" s="1"/>
  <c r="M50" i="6"/>
  <c r="K50" i="6"/>
  <c r="I50" i="6"/>
  <c r="G50" i="6"/>
  <c r="U49" i="6"/>
  <c r="T49" i="6"/>
  <c r="O49" i="6"/>
  <c r="N49" i="6"/>
  <c r="M49" i="6"/>
  <c r="K49" i="6"/>
  <c r="I49" i="6"/>
  <c r="G49" i="6"/>
  <c r="U48" i="6"/>
  <c r="T48" i="6"/>
  <c r="O48" i="6"/>
  <c r="N48" i="6"/>
  <c r="M48" i="6"/>
  <c r="K48" i="6"/>
  <c r="I48" i="6"/>
  <c r="G48" i="6"/>
  <c r="S47" i="6"/>
  <c r="T47" i="6" s="1"/>
  <c r="R47" i="6"/>
  <c r="Q47" i="6"/>
  <c r="P47" i="6"/>
  <c r="L47" i="6"/>
  <c r="K47" i="6"/>
  <c r="J47" i="6"/>
  <c r="H47" i="6"/>
  <c r="F47" i="6"/>
  <c r="E47" i="6"/>
  <c r="D47" i="6"/>
  <c r="U46" i="6"/>
  <c r="T46" i="6"/>
  <c r="O46" i="6"/>
  <c r="N46" i="6"/>
  <c r="M46" i="6"/>
  <c r="K46" i="6"/>
  <c r="I46" i="6"/>
  <c r="G46" i="6"/>
  <c r="U45" i="6"/>
  <c r="T45" i="6"/>
  <c r="N45" i="6"/>
  <c r="O45" i="6" s="1"/>
  <c r="M45" i="6"/>
  <c r="K45" i="6"/>
  <c r="I45" i="6"/>
  <c r="G45" i="6"/>
  <c r="U44" i="6"/>
  <c r="T44" i="6"/>
  <c r="O44" i="6"/>
  <c r="N44" i="6"/>
  <c r="M44" i="6"/>
  <c r="K44" i="6"/>
  <c r="I44" i="6"/>
  <c r="G44" i="6"/>
  <c r="U43" i="6"/>
  <c r="T43" i="6"/>
  <c r="O43" i="6"/>
  <c r="N43" i="6"/>
  <c r="M43" i="6"/>
  <c r="K43" i="6"/>
  <c r="I43" i="6"/>
  <c r="G43" i="6"/>
  <c r="U42" i="6"/>
  <c r="T42" i="6"/>
  <c r="O42" i="6"/>
  <c r="N42" i="6"/>
  <c r="M42" i="6"/>
  <c r="K42" i="6"/>
  <c r="I42" i="6"/>
  <c r="G42" i="6"/>
  <c r="U41" i="6"/>
  <c r="T41" i="6"/>
  <c r="O41" i="6"/>
  <c r="N41" i="6"/>
  <c r="M41" i="6"/>
  <c r="K41" i="6"/>
  <c r="I41" i="6"/>
  <c r="G41" i="6"/>
  <c r="S40" i="6"/>
  <c r="R40" i="6"/>
  <c r="Q40" i="6"/>
  <c r="P40" i="6"/>
  <c r="L40" i="6"/>
  <c r="J40" i="6"/>
  <c r="H40" i="6"/>
  <c r="F40" i="6"/>
  <c r="E40" i="6"/>
  <c r="D40" i="6"/>
  <c r="I40" i="6" s="1"/>
  <c r="U39" i="6"/>
  <c r="T39" i="6"/>
  <c r="N39" i="6"/>
  <c r="O39" i="6" s="1"/>
  <c r="M39" i="6"/>
  <c r="K39" i="6"/>
  <c r="I39" i="6"/>
  <c r="G39" i="6"/>
  <c r="U38" i="6"/>
  <c r="T38" i="6"/>
  <c r="N38" i="6"/>
  <c r="O38" i="6" s="1"/>
  <c r="M38" i="6"/>
  <c r="K38" i="6"/>
  <c r="I38" i="6"/>
  <c r="G38" i="6"/>
  <c r="U37" i="6"/>
  <c r="T37" i="6"/>
  <c r="N37" i="6"/>
  <c r="O37" i="6" s="1"/>
  <c r="M37" i="6"/>
  <c r="K37" i="6"/>
  <c r="I37" i="6"/>
  <c r="G37" i="6"/>
  <c r="U36" i="6"/>
  <c r="T36" i="6"/>
  <c r="N36" i="6"/>
  <c r="O36" i="6" s="1"/>
  <c r="M36" i="6"/>
  <c r="K36" i="6"/>
  <c r="I36" i="6"/>
  <c r="G36" i="6"/>
  <c r="S35" i="6"/>
  <c r="R35" i="6"/>
  <c r="Q35" i="6"/>
  <c r="P35" i="6"/>
  <c r="M35" i="6"/>
  <c r="L35" i="6"/>
  <c r="J35" i="6"/>
  <c r="H35" i="6"/>
  <c r="F35" i="6"/>
  <c r="N35" i="6" s="1"/>
  <c r="O35" i="6" s="1"/>
  <c r="E35" i="6"/>
  <c r="D35" i="6"/>
  <c r="U34" i="6"/>
  <c r="T34" i="6"/>
  <c r="N34" i="6"/>
  <c r="O34" i="6" s="1"/>
  <c r="M34" i="6"/>
  <c r="K34" i="6"/>
  <c r="I34" i="6"/>
  <c r="G34" i="6"/>
  <c r="U33" i="6"/>
  <c r="T33" i="6"/>
  <c r="N33" i="6"/>
  <c r="O33" i="6" s="1"/>
  <c r="M33" i="6"/>
  <c r="K33" i="6"/>
  <c r="I33" i="6"/>
  <c r="G33" i="6"/>
  <c r="U32" i="6"/>
  <c r="T32" i="6"/>
  <c r="N32" i="6"/>
  <c r="O32" i="6" s="1"/>
  <c r="M32" i="6"/>
  <c r="K32" i="6"/>
  <c r="I32" i="6"/>
  <c r="G32" i="6"/>
  <c r="U31" i="6"/>
  <c r="T31" i="6"/>
  <c r="N31" i="6"/>
  <c r="O31" i="6" s="1"/>
  <c r="M31" i="6"/>
  <c r="K31" i="6"/>
  <c r="I31" i="6"/>
  <c r="G31" i="6"/>
  <c r="U30" i="6"/>
  <c r="T30" i="6"/>
  <c r="N30" i="6"/>
  <c r="O30" i="6" s="1"/>
  <c r="M30" i="6"/>
  <c r="K30" i="6"/>
  <c r="I30" i="6"/>
  <c r="G30" i="6"/>
  <c r="U29" i="6"/>
  <c r="T29" i="6"/>
  <c r="N29" i="6"/>
  <c r="O29" i="6" s="1"/>
  <c r="M29" i="6"/>
  <c r="K29" i="6"/>
  <c r="I29" i="6"/>
  <c r="G29" i="6"/>
  <c r="U28" i="6"/>
  <c r="T28" i="6"/>
  <c r="N28" i="6"/>
  <c r="O28" i="6" s="1"/>
  <c r="M28" i="6"/>
  <c r="K28" i="6"/>
  <c r="I28" i="6"/>
  <c r="G28" i="6"/>
  <c r="S27" i="6"/>
  <c r="R27" i="6"/>
  <c r="T27" i="6" s="1"/>
  <c r="Q27" i="6"/>
  <c r="P27" i="6"/>
  <c r="L27" i="6"/>
  <c r="J27" i="6"/>
  <c r="H27" i="6"/>
  <c r="F27" i="6"/>
  <c r="E27" i="6"/>
  <c r="D27" i="6"/>
  <c r="U26" i="6"/>
  <c r="T26" i="6"/>
  <c r="O26" i="6"/>
  <c r="N26" i="6"/>
  <c r="M26" i="6"/>
  <c r="K26" i="6"/>
  <c r="I26" i="6"/>
  <c r="G26" i="6"/>
  <c r="U25" i="6"/>
  <c r="T25" i="6"/>
  <c r="N25" i="6"/>
  <c r="O25" i="6" s="1"/>
  <c r="M25" i="6"/>
  <c r="K25" i="6"/>
  <c r="I25" i="6"/>
  <c r="G25" i="6"/>
  <c r="U24" i="6"/>
  <c r="T24" i="6"/>
  <c r="O24" i="6"/>
  <c r="N24" i="6"/>
  <c r="M24" i="6"/>
  <c r="K24" i="6"/>
  <c r="I24" i="6"/>
  <c r="G24" i="6"/>
  <c r="U23" i="6"/>
  <c r="T23" i="6"/>
  <c r="O23" i="6"/>
  <c r="N23" i="6"/>
  <c r="M23" i="6"/>
  <c r="K23" i="6"/>
  <c r="I23" i="6"/>
  <c r="G23" i="6"/>
  <c r="U22" i="6"/>
  <c r="T22" i="6"/>
  <c r="O22" i="6"/>
  <c r="N22" i="6"/>
  <c r="M22" i="6"/>
  <c r="K22" i="6"/>
  <c r="I22" i="6"/>
  <c r="G22" i="6"/>
  <c r="U21" i="6"/>
  <c r="T21" i="6"/>
  <c r="O21" i="6"/>
  <c r="N21" i="6"/>
  <c r="M21" i="6"/>
  <c r="K21" i="6"/>
  <c r="I21" i="6"/>
  <c r="G21" i="6"/>
  <c r="U20" i="6"/>
  <c r="T20" i="6"/>
  <c r="N20" i="6"/>
  <c r="O20" i="6" s="1"/>
  <c r="M20" i="6"/>
  <c r="K20" i="6"/>
  <c r="I20" i="6"/>
  <c r="G20" i="6"/>
  <c r="T19" i="6"/>
  <c r="S19" i="6"/>
  <c r="R19" i="6"/>
  <c r="Q19" i="6"/>
  <c r="P19" i="6"/>
  <c r="L19" i="6"/>
  <c r="K19" i="6"/>
  <c r="J19" i="6"/>
  <c r="H19" i="6"/>
  <c r="F19" i="6"/>
  <c r="N19" i="6" s="1"/>
  <c r="E19" i="6"/>
  <c r="D19" i="6"/>
  <c r="G19" i="6" s="1"/>
  <c r="U18" i="6"/>
  <c r="T18" i="6"/>
  <c r="N18" i="6"/>
  <c r="O18" i="6" s="1"/>
  <c r="M18" i="6"/>
  <c r="K18" i="6"/>
  <c r="I18" i="6"/>
  <c r="G18" i="6"/>
  <c r="U17" i="6"/>
  <c r="T17" i="6"/>
  <c r="O17" i="6"/>
  <c r="N17" i="6"/>
  <c r="M17" i="6"/>
  <c r="K17" i="6"/>
  <c r="I17" i="6"/>
  <c r="G17" i="6"/>
  <c r="U16" i="6"/>
  <c r="T16" i="6"/>
  <c r="O16" i="6"/>
  <c r="N16" i="6"/>
  <c r="M16" i="6"/>
  <c r="K16" i="6"/>
  <c r="I16" i="6"/>
  <c r="G16" i="6"/>
  <c r="U15" i="6"/>
  <c r="T15" i="6"/>
  <c r="N15" i="6"/>
  <c r="O15" i="6" s="1"/>
  <c r="M15" i="6"/>
  <c r="K15" i="6"/>
  <c r="I15" i="6"/>
  <c r="G15" i="6"/>
  <c r="U14" i="6"/>
  <c r="T14" i="6"/>
  <c r="O14" i="6"/>
  <c r="N14" i="6"/>
  <c r="M14" i="6"/>
  <c r="K14" i="6"/>
  <c r="I14" i="6"/>
  <c r="G14" i="6"/>
  <c r="U13" i="6"/>
  <c r="T13" i="6"/>
  <c r="O13" i="6"/>
  <c r="N13" i="6"/>
  <c r="M13" i="6"/>
  <c r="K13" i="6"/>
  <c r="I13" i="6"/>
  <c r="G13" i="6"/>
  <c r="U12" i="6"/>
  <c r="T12" i="6"/>
  <c r="O12" i="6"/>
  <c r="N12" i="6"/>
  <c r="M12" i="6"/>
  <c r="K12" i="6"/>
  <c r="I12" i="6"/>
  <c r="G12" i="6"/>
  <c r="U11" i="6"/>
  <c r="T11" i="6"/>
  <c r="O11" i="6"/>
  <c r="N11" i="6"/>
  <c r="M11" i="6"/>
  <c r="K11" i="6"/>
  <c r="I11" i="6"/>
  <c r="G11" i="6"/>
  <c r="S10" i="6"/>
  <c r="R10" i="6"/>
  <c r="Q10" i="6"/>
  <c r="P10" i="6"/>
  <c r="U10" i="6" s="1"/>
  <c r="L10" i="6"/>
  <c r="J10" i="6"/>
  <c r="H10" i="6"/>
  <c r="F10" i="6"/>
  <c r="G10" i="6" s="1"/>
  <c r="E10" i="6"/>
  <c r="D10" i="6"/>
  <c r="U9" i="6"/>
  <c r="T9" i="6"/>
  <c r="N9" i="6"/>
  <c r="O9" i="6" s="1"/>
  <c r="M9" i="6"/>
  <c r="K9" i="6"/>
  <c r="I9" i="6"/>
  <c r="G9" i="6"/>
  <c r="U8" i="6"/>
  <c r="T8" i="6"/>
  <c r="N8" i="6"/>
  <c r="O8" i="6" s="1"/>
  <c r="M8" i="6"/>
  <c r="K8" i="6"/>
  <c r="I8" i="6"/>
  <c r="G8" i="6"/>
  <c r="S339" i="5"/>
  <c r="R339" i="5"/>
  <c r="Q339" i="5"/>
  <c r="P339" i="5"/>
  <c r="L339" i="5"/>
  <c r="J339" i="5"/>
  <c r="I339" i="5"/>
  <c r="H339" i="5"/>
  <c r="F339" i="5"/>
  <c r="N339" i="5" s="1"/>
  <c r="E339" i="5"/>
  <c r="D339" i="5"/>
  <c r="U338" i="5"/>
  <c r="S338" i="5"/>
  <c r="R338" i="5"/>
  <c r="Q338" i="5"/>
  <c r="P338" i="5"/>
  <c r="M338" i="5"/>
  <c r="L338" i="5"/>
  <c r="K338" i="5"/>
  <c r="J338" i="5"/>
  <c r="H338" i="5"/>
  <c r="F338" i="5"/>
  <c r="E338" i="5"/>
  <c r="D338" i="5"/>
  <c r="S337" i="5"/>
  <c r="R337" i="5"/>
  <c r="T337" i="5" s="1"/>
  <c r="Q337" i="5"/>
  <c r="P337" i="5"/>
  <c r="U337" i="5" s="1"/>
  <c r="L337" i="5"/>
  <c r="J337" i="5"/>
  <c r="H337" i="5"/>
  <c r="F337" i="5"/>
  <c r="E337" i="5"/>
  <c r="D337" i="5"/>
  <c r="U336" i="5"/>
  <c r="T336" i="5"/>
  <c r="O336" i="5"/>
  <c r="N336" i="5"/>
  <c r="M336" i="5"/>
  <c r="K336" i="5"/>
  <c r="I336" i="5"/>
  <c r="G336" i="5"/>
  <c r="U335" i="5"/>
  <c r="T335" i="5"/>
  <c r="N335" i="5"/>
  <c r="O335" i="5" s="1"/>
  <c r="M335" i="5"/>
  <c r="K335" i="5"/>
  <c r="I335" i="5"/>
  <c r="G335" i="5"/>
  <c r="U334" i="5"/>
  <c r="T334" i="5"/>
  <c r="N334" i="5"/>
  <c r="O334" i="5" s="1"/>
  <c r="M334" i="5"/>
  <c r="K334" i="5"/>
  <c r="I334" i="5"/>
  <c r="G334" i="5"/>
  <c r="U333" i="5"/>
  <c r="T333" i="5"/>
  <c r="N333" i="5"/>
  <c r="O333" i="5" s="1"/>
  <c r="M333" i="5"/>
  <c r="K333" i="5"/>
  <c r="I333" i="5"/>
  <c r="G333" i="5"/>
  <c r="S332" i="5"/>
  <c r="R332" i="5"/>
  <c r="T332" i="5" s="1"/>
  <c r="Q332" i="5"/>
  <c r="P332" i="5"/>
  <c r="U332" i="5" s="1"/>
  <c r="L332" i="5"/>
  <c r="J332" i="5"/>
  <c r="K332" i="5" s="1"/>
  <c r="H332" i="5"/>
  <c r="F332" i="5"/>
  <c r="E332" i="5"/>
  <c r="D332" i="5"/>
  <c r="I332" i="5" s="1"/>
  <c r="U331" i="5"/>
  <c r="T331" i="5"/>
  <c r="N331" i="5"/>
  <c r="O331" i="5" s="1"/>
  <c r="M331" i="5"/>
  <c r="K331" i="5"/>
  <c r="I331" i="5"/>
  <c r="G331" i="5"/>
  <c r="U330" i="5"/>
  <c r="T330" i="5"/>
  <c r="O330" i="5"/>
  <c r="N330" i="5"/>
  <c r="M330" i="5"/>
  <c r="K330" i="5"/>
  <c r="I330" i="5"/>
  <c r="G330" i="5"/>
  <c r="U329" i="5"/>
  <c r="T329" i="5"/>
  <c r="O329" i="5"/>
  <c r="N329" i="5"/>
  <c r="M329" i="5"/>
  <c r="K329" i="5"/>
  <c r="I329" i="5"/>
  <c r="G329" i="5"/>
  <c r="U328" i="5"/>
  <c r="T328" i="5"/>
  <c r="N328" i="5"/>
  <c r="O328" i="5" s="1"/>
  <c r="M328" i="5"/>
  <c r="K328" i="5"/>
  <c r="I328" i="5"/>
  <c r="G328" i="5"/>
  <c r="U327" i="5"/>
  <c r="T327" i="5"/>
  <c r="N327" i="5"/>
  <c r="O327" i="5" s="1"/>
  <c r="M327" i="5"/>
  <c r="K327" i="5"/>
  <c r="I327" i="5"/>
  <c r="G327" i="5"/>
  <c r="U326" i="5"/>
  <c r="T326" i="5"/>
  <c r="N326" i="5"/>
  <c r="O326" i="5" s="1"/>
  <c r="M326" i="5"/>
  <c r="K326" i="5"/>
  <c r="I326" i="5"/>
  <c r="G326" i="5"/>
  <c r="U325" i="5"/>
  <c r="T325" i="5"/>
  <c r="O325" i="5"/>
  <c r="N325" i="5"/>
  <c r="M325" i="5"/>
  <c r="K325" i="5"/>
  <c r="I325" i="5"/>
  <c r="G325" i="5"/>
  <c r="U324" i="5"/>
  <c r="T324" i="5"/>
  <c r="N324" i="5"/>
  <c r="O324" i="5" s="1"/>
  <c r="M324" i="5"/>
  <c r="K324" i="5"/>
  <c r="I324" i="5"/>
  <c r="G324" i="5"/>
  <c r="S323" i="5"/>
  <c r="R323" i="5"/>
  <c r="T323" i="5" s="1"/>
  <c r="Q323" i="5"/>
  <c r="P323" i="5"/>
  <c r="U323" i="5" s="1"/>
  <c r="L323" i="5"/>
  <c r="J323" i="5"/>
  <c r="H323" i="5"/>
  <c r="F323" i="5"/>
  <c r="E323" i="5"/>
  <c r="K323" i="5" s="1"/>
  <c r="D323" i="5"/>
  <c r="G323" i="5" s="1"/>
  <c r="U322" i="5"/>
  <c r="T322" i="5"/>
  <c r="O322" i="5"/>
  <c r="N322" i="5"/>
  <c r="M322" i="5"/>
  <c r="K322" i="5"/>
  <c r="I322" i="5"/>
  <c r="G322" i="5"/>
  <c r="U321" i="5"/>
  <c r="T321" i="5"/>
  <c r="N321" i="5"/>
  <c r="O321" i="5" s="1"/>
  <c r="M321" i="5"/>
  <c r="K321" i="5"/>
  <c r="I321" i="5"/>
  <c r="G321" i="5"/>
  <c r="U320" i="5"/>
  <c r="T320" i="5"/>
  <c r="O320" i="5"/>
  <c r="N320" i="5"/>
  <c r="M320" i="5"/>
  <c r="K320" i="5"/>
  <c r="I320" i="5"/>
  <c r="G320" i="5"/>
  <c r="U319" i="5"/>
  <c r="T319" i="5"/>
  <c r="N319" i="5"/>
  <c r="O319" i="5" s="1"/>
  <c r="M319" i="5"/>
  <c r="K319" i="5"/>
  <c r="I319" i="5"/>
  <c r="G319" i="5"/>
  <c r="U318" i="5"/>
  <c r="T318" i="5"/>
  <c r="O318" i="5"/>
  <c r="N318" i="5"/>
  <c r="M318" i="5"/>
  <c r="K318" i="5"/>
  <c r="I318" i="5"/>
  <c r="G318" i="5"/>
  <c r="S317" i="5"/>
  <c r="R317" i="5"/>
  <c r="T317" i="5" s="1"/>
  <c r="Q317" i="5"/>
  <c r="P317" i="5"/>
  <c r="L317" i="5"/>
  <c r="J317" i="5"/>
  <c r="H317" i="5"/>
  <c r="F317" i="5"/>
  <c r="E317" i="5"/>
  <c r="K317" i="5" s="1"/>
  <c r="D317" i="5"/>
  <c r="U316" i="5"/>
  <c r="T316" i="5"/>
  <c r="O316" i="5"/>
  <c r="N316" i="5"/>
  <c r="M316" i="5"/>
  <c r="K316" i="5"/>
  <c r="I316" i="5"/>
  <c r="G316" i="5"/>
  <c r="U315" i="5"/>
  <c r="T315" i="5"/>
  <c r="N315" i="5"/>
  <c r="O315" i="5" s="1"/>
  <c r="M315" i="5"/>
  <c r="K315" i="5"/>
  <c r="I315" i="5"/>
  <c r="G315" i="5"/>
  <c r="U314" i="5"/>
  <c r="T314" i="5"/>
  <c r="N314" i="5"/>
  <c r="O314" i="5" s="1"/>
  <c r="M314" i="5"/>
  <c r="K314" i="5"/>
  <c r="I314" i="5"/>
  <c r="G314" i="5"/>
  <c r="U313" i="5"/>
  <c r="T313" i="5"/>
  <c r="N313" i="5"/>
  <c r="O313" i="5" s="1"/>
  <c r="M313" i="5"/>
  <c r="K313" i="5"/>
  <c r="I313" i="5"/>
  <c r="G313" i="5"/>
  <c r="U312" i="5"/>
  <c r="T312" i="5"/>
  <c r="N312" i="5"/>
  <c r="O312" i="5" s="1"/>
  <c r="M312" i="5"/>
  <c r="K312" i="5"/>
  <c r="I312" i="5"/>
  <c r="G312" i="5"/>
  <c r="U311" i="5"/>
  <c r="T311" i="5"/>
  <c r="N311" i="5"/>
  <c r="O311" i="5" s="1"/>
  <c r="M311" i="5"/>
  <c r="K311" i="5"/>
  <c r="I311" i="5"/>
  <c r="G311" i="5"/>
  <c r="S310" i="5"/>
  <c r="R310" i="5"/>
  <c r="Q310" i="5"/>
  <c r="P310" i="5"/>
  <c r="U310" i="5" s="1"/>
  <c r="L310" i="5"/>
  <c r="J310" i="5"/>
  <c r="H310" i="5"/>
  <c r="F310" i="5"/>
  <c r="E310" i="5"/>
  <c r="D310" i="5"/>
  <c r="U309" i="5"/>
  <c r="T309" i="5"/>
  <c r="N309" i="5"/>
  <c r="O309" i="5" s="1"/>
  <c r="M309" i="5"/>
  <c r="K309" i="5"/>
  <c r="I309" i="5"/>
  <c r="G309" i="5"/>
  <c r="U308" i="5"/>
  <c r="T308" i="5"/>
  <c r="N308" i="5"/>
  <c r="O308" i="5" s="1"/>
  <c r="M308" i="5"/>
  <c r="K308" i="5"/>
  <c r="I308" i="5"/>
  <c r="G308" i="5"/>
  <c r="U307" i="5"/>
  <c r="T307" i="5"/>
  <c r="N307" i="5"/>
  <c r="O307" i="5" s="1"/>
  <c r="M307" i="5"/>
  <c r="K307" i="5"/>
  <c r="I307" i="5"/>
  <c r="G307" i="5"/>
  <c r="U306" i="5"/>
  <c r="T306" i="5"/>
  <c r="N306" i="5"/>
  <c r="O306" i="5" s="1"/>
  <c r="M306" i="5"/>
  <c r="K306" i="5"/>
  <c r="I306" i="5"/>
  <c r="G306" i="5"/>
  <c r="U305" i="5"/>
  <c r="T305" i="5"/>
  <c r="N305" i="5"/>
  <c r="O305" i="5" s="1"/>
  <c r="M305" i="5"/>
  <c r="K305" i="5"/>
  <c r="I305" i="5"/>
  <c r="G305" i="5"/>
  <c r="U304" i="5"/>
  <c r="T304" i="5"/>
  <c r="N304" i="5"/>
  <c r="O304" i="5" s="1"/>
  <c r="M304" i="5"/>
  <c r="K304" i="5"/>
  <c r="I304" i="5"/>
  <c r="G304" i="5"/>
  <c r="T303" i="5"/>
  <c r="S303" i="5"/>
  <c r="R303" i="5"/>
  <c r="Q303" i="5"/>
  <c r="P303" i="5"/>
  <c r="U303" i="5" s="1"/>
  <c r="L303" i="5"/>
  <c r="J303" i="5"/>
  <c r="H303" i="5"/>
  <c r="I303" i="5" s="1"/>
  <c r="G303" i="5"/>
  <c r="F303" i="5"/>
  <c r="E303" i="5"/>
  <c r="M303" i="5" s="1"/>
  <c r="D303" i="5"/>
  <c r="U302" i="5"/>
  <c r="T302" i="5"/>
  <c r="O302" i="5"/>
  <c r="N302" i="5"/>
  <c r="M302" i="5"/>
  <c r="K302" i="5"/>
  <c r="I302" i="5"/>
  <c r="G302" i="5"/>
  <c r="S299" i="5"/>
  <c r="R299" i="5"/>
  <c r="Q299" i="5"/>
  <c r="P299" i="5"/>
  <c r="L299" i="5"/>
  <c r="K299" i="5"/>
  <c r="J299" i="5"/>
  <c r="H299" i="5"/>
  <c r="F299" i="5"/>
  <c r="N299" i="5" s="1"/>
  <c r="E299" i="5"/>
  <c r="D299" i="5"/>
  <c r="U298" i="5"/>
  <c r="S298" i="5"/>
  <c r="R298" i="5"/>
  <c r="Q298" i="5"/>
  <c r="P298" i="5"/>
  <c r="L298" i="5"/>
  <c r="J298" i="5"/>
  <c r="H298" i="5"/>
  <c r="F298" i="5"/>
  <c r="E298" i="5"/>
  <c r="D298" i="5"/>
  <c r="I298" i="5" s="1"/>
  <c r="U297" i="5"/>
  <c r="T297" i="5"/>
  <c r="O297" i="5"/>
  <c r="N297" i="5"/>
  <c r="M297" i="5"/>
  <c r="K297" i="5"/>
  <c r="I297" i="5"/>
  <c r="G297" i="5"/>
  <c r="U296" i="5"/>
  <c r="T296" i="5"/>
  <c r="O296" i="5"/>
  <c r="N296" i="5"/>
  <c r="M296" i="5"/>
  <c r="K296" i="5"/>
  <c r="I296" i="5"/>
  <c r="G296" i="5"/>
  <c r="U295" i="5"/>
  <c r="T295" i="5"/>
  <c r="N295" i="5"/>
  <c r="O295" i="5" s="1"/>
  <c r="M295" i="5"/>
  <c r="K295" i="5"/>
  <c r="I295" i="5"/>
  <c r="G295" i="5"/>
  <c r="U294" i="5"/>
  <c r="T294" i="5"/>
  <c r="O294" i="5"/>
  <c r="N294" i="5"/>
  <c r="M294" i="5"/>
  <c r="K294" i="5"/>
  <c r="I294" i="5"/>
  <c r="G294" i="5"/>
  <c r="U293" i="5"/>
  <c r="T293" i="5"/>
  <c r="N293" i="5"/>
  <c r="O293" i="5" s="1"/>
  <c r="M293" i="5"/>
  <c r="K293" i="5"/>
  <c r="I293" i="5"/>
  <c r="G293" i="5"/>
  <c r="S292" i="5"/>
  <c r="R292" i="5"/>
  <c r="T292" i="5" s="1"/>
  <c r="Q292" i="5"/>
  <c r="P292" i="5"/>
  <c r="U292" i="5" s="1"/>
  <c r="L292" i="5"/>
  <c r="J292" i="5"/>
  <c r="H292" i="5"/>
  <c r="F292" i="5"/>
  <c r="E292" i="5"/>
  <c r="D292" i="5"/>
  <c r="I292" i="5" s="1"/>
  <c r="U291" i="5"/>
  <c r="T291" i="5"/>
  <c r="O291" i="5"/>
  <c r="N291" i="5"/>
  <c r="M291" i="5"/>
  <c r="K291" i="5"/>
  <c r="I291" i="5"/>
  <c r="G291" i="5"/>
  <c r="U290" i="5"/>
  <c r="T290" i="5"/>
  <c r="N290" i="5"/>
  <c r="O290" i="5" s="1"/>
  <c r="M290" i="5"/>
  <c r="K290" i="5"/>
  <c r="I290" i="5"/>
  <c r="G290" i="5"/>
  <c r="U289" i="5"/>
  <c r="T289" i="5"/>
  <c r="N289" i="5"/>
  <c r="O289" i="5" s="1"/>
  <c r="M289" i="5"/>
  <c r="K289" i="5"/>
  <c r="I289" i="5"/>
  <c r="G289" i="5"/>
  <c r="U288" i="5"/>
  <c r="T288" i="5"/>
  <c r="N288" i="5"/>
  <c r="O288" i="5" s="1"/>
  <c r="M288" i="5"/>
  <c r="K288" i="5"/>
  <c r="I288" i="5"/>
  <c r="G288" i="5"/>
  <c r="U287" i="5"/>
  <c r="T287" i="5"/>
  <c r="O287" i="5"/>
  <c r="N287" i="5"/>
  <c r="M287" i="5"/>
  <c r="K287" i="5"/>
  <c r="I287" i="5"/>
  <c r="G287" i="5"/>
  <c r="U286" i="5"/>
  <c r="T286" i="5"/>
  <c r="O286" i="5"/>
  <c r="N286" i="5"/>
  <c r="M286" i="5"/>
  <c r="K286" i="5"/>
  <c r="I286" i="5"/>
  <c r="G286" i="5"/>
  <c r="S285" i="5"/>
  <c r="R285" i="5"/>
  <c r="Q285" i="5"/>
  <c r="P285" i="5"/>
  <c r="L285" i="5"/>
  <c r="J285" i="5"/>
  <c r="I285" i="5"/>
  <c r="H285" i="5"/>
  <c r="G285" i="5"/>
  <c r="F285" i="5"/>
  <c r="E285" i="5"/>
  <c r="D285" i="5"/>
  <c r="U284" i="5"/>
  <c r="T284" i="5"/>
  <c r="O284" i="5"/>
  <c r="N284" i="5"/>
  <c r="M284" i="5"/>
  <c r="K284" i="5"/>
  <c r="I284" i="5"/>
  <c r="G284" i="5"/>
  <c r="U283" i="5"/>
  <c r="T283" i="5"/>
  <c r="O283" i="5"/>
  <c r="N283" i="5"/>
  <c r="M283" i="5"/>
  <c r="K283" i="5"/>
  <c r="I283" i="5"/>
  <c r="G283" i="5"/>
  <c r="U282" i="5"/>
  <c r="T282" i="5"/>
  <c r="O282" i="5"/>
  <c r="N282" i="5"/>
  <c r="M282" i="5"/>
  <c r="K282" i="5"/>
  <c r="I282" i="5"/>
  <c r="G282" i="5"/>
  <c r="U281" i="5"/>
  <c r="T281" i="5"/>
  <c r="O281" i="5"/>
  <c r="N281" i="5"/>
  <c r="M281" i="5"/>
  <c r="K281" i="5"/>
  <c r="I281" i="5"/>
  <c r="G281" i="5"/>
  <c r="U280" i="5"/>
  <c r="T280" i="5"/>
  <c r="O280" i="5"/>
  <c r="N280" i="5"/>
  <c r="M280" i="5"/>
  <c r="K280" i="5"/>
  <c r="I280" i="5"/>
  <c r="G280" i="5"/>
  <c r="U279" i="5"/>
  <c r="T279" i="5"/>
  <c r="O279" i="5"/>
  <c r="N279" i="5"/>
  <c r="M279" i="5"/>
  <c r="K279" i="5"/>
  <c r="I279" i="5"/>
  <c r="G279" i="5"/>
  <c r="U278" i="5"/>
  <c r="T278" i="5"/>
  <c r="O278" i="5"/>
  <c r="N278" i="5"/>
  <c r="M278" i="5"/>
  <c r="K278" i="5"/>
  <c r="I278" i="5"/>
  <c r="G278" i="5"/>
  <c r="U277" i="5"/>
  <c r="T277" i="5"/>
  <c r="O277" i="5"/>
  <c r="N277" i="5"/>
  <c r="M277" i="5"/>
  <c r="K277" i="5"/>
  <c r="I277" i="5"/>
  <c r="G277" i="5"/>
  <c r="U276" i="5"/>
  <c r="T276" i="5"/>
  <c r="O276" i="5"/>
  <c r="N276" i="5"/>
  <c r="M276" i="5"/>
  <c r="K276" i="5"/>
  <c r="I276" i="5"/>
  <c r="G276" i="5"/>
  <c r="S275" i="5"/>
  <c r="R275" i="5"/>
  <c r="Q275" i="5"/>
  <c r="P275" i="5"/>
  <c r="N275" i="5"/>
  <c r="L275" i="5"/>
  <c r="K275" i="5"/>
  <c r="J275" i="5"/>
  <c r="I275" i="5"/>
  <c r="H275" i="5"/>
  <c r="F275" i="5"/>
  <c r="E275" i="5"/>
  <c r="D275" i="5"/>
  <c r="G275" i="5" s="1"/>
  <c r="U274" i="5"/>
  <c r="T274" i="5"/>
  <c r="O274" i="5"/>
  <c r="N274" i="5"/>
  <c r="M274" i="5"/>
  <c r="K274" i="5"/>
  <c r="I274" i="5"/>
  <c r="G274" i="5"/>
  <c r="U273" i="5"/>
  <c r="T273" i="5"/>
  <c r="N273" i="5"/>
  <c r="O273" i="5" s="1"/>
  <c r="M273" i="5"/>
  <c r="K273" i="5"/>
  <c r="I273" i="5"/>
  <c r="G273" i="5"/>
  <c r="U272" i="5"/>
  <c r="T272" i="5"/>
  <c r="O272" i="5"/>
  <c r="N272" i="5"/>
  <c r="M272" i="5"/>
  <c r="K272" i="5"/>
  <c r="I272" i="5"/>
  <c r="G272" i="5"/>
  <c r="U271" i="5"/>
  <c r="T271" i="5"/>
  <c r="O271" i="5"/>
  <c r="N271" i="5"/>
  <c r="M271" i="5"/>
  <c r="K271" i="5"/>
  <c r="I271" i="5"/>
  <c r="G271" i="5"/>
  <c r="U270" i="5"/>
  <c r="T270" i="5"/>
  <c r="O270" i="5"/>
  <c r="N270" i="5"/>
  <c r="M270" i="5"/>
  <c r="K270" i="5"/>
  <c r="I270" i="5"/>
  <c r="G270" i="5"/>
  <c r="U269" i="5"/>
  <c r="T269" i="5"/>
  <c r="N269" i="5"/>
  <c r="O269" i="5" s="1"/>
  <c r="M269" i="5"/>
  <c r="K269" i="5"/>
  <c r="I269" i="5"/>
  <c r="G269" i="5"/>
  <c r="U268" i="5"/>
  <c r="T268" i="5"/>
  <c r="N268" i="5"/>
  <c r="O268" i="5" s="1"/>
  <c r="M268" i="5"/>
  <c r="K268" i="5"/>
  <c r="I268" i="5"/>
  <c r="G268" i="5"/>
  <c r="U267" i="5"/>
  <c r="S267" i="5"/>
  <c r="R267" i="5"/>
  <c r="Q267" i="5"/>
  <c r="P267" i="5"/>
  <c r="L267" i="5"/>
  <c r="J267" i="5"/>
  <c r="H267" i="5"/>
  <c r="F267" i="5"/>
  <c r="E267" i="5"/>
  <c r="K267" i="5" s="1"/>
  <c r="D267" i="5"/>
  <c r="U266" i="5"/>
  <c r="T266" i="5"/>
  <c r="O266" i="5"/>
  <c r="N266" i="5"/>
  <c r="M266" i="5"/>
  <c r="K266" i="5"/>
  <c r="I266" i="5"/>
  <c r="G266" i="5"/>
  <c r="U265" i="5"/>
  <c r="T265" i="5"/>
  <c r="N265" i="5"/>
  <c r="O265" i="5" s="1"/>
  <c r="M265" i="5"/>
  <c r="K265" i="5"/>
  <c r="I265" i="5"/>
  <c r="G265" i="5"/>
  <c r="U264" i="5"/>
  <c r="T264" i="5"/>
  <c r="N264" i="5"/>
  <c r="O264" i="5" s="1"/>
  <c r="M264" i="5"/>
  <c r="K264" i="5"/>
  <c r="I264" i="5"/>
  <c r="G264" i="5"/>
  <c r="U263" i="5"/>
  <c r="T263" i="5"/>
  <c r="O263" i="5"/>
  <c r="N263" i="5"/>
  <c r="M263" i="5"/>
  <c r="K263" i="5"/>
  <c r="I263" i="5"/>
  <c r="G263" i="5"/>
  <c r="U260" i="5"/>
  <c r="S260" i="5"/>
  <c r="R260" i="5"/>
  <c r="T260" i="5" s="1"/>
  <c r="Q260" i="5"/>
  <c r="P260" i="5"/>
  <c r="L260" i="5"/>
  <c r="J260" i="5"/>
  <c r="H260" i="5"/>
  <c r="G260" i="5"/>
  <c r="F260" i="5"/>
  <c r="E260" i="5"/>
  <c r="D260" i="5"/>
  <c r="S259" i="5"/>
  <c r="R259" i="5"/>
  <c r="T259" i="5" s="1"/>
  <c r="Q259" i="5"/>
  <c r="P259" i="5"/>
  <c r="L259" i="5"/>
  <c r="J259" i="5"/>
  <c r="H259" i="5"/>
  <c r="F259" i="5"/>
  <c r="E259" i="5"/>
  <c r="D259" i="5"/>
  <c r="U258" i="5"/>
  <c r="T258" i="5"/>
  <c r="O258" i="5"/>
  <c r="N258" i="5"/>
  <c r="M258" i="5"/>
  <c r="K258" i="5"/>
  <c r="I258" i="5"/>
  <c r="G258" i="5"/>
  <c r="U257" i="5"/>
  <c r="T257" i="5"/>
  <c r="O257" i="5"/>
  <c r="N257" i="5"/>
  <c r="M257" i="5"/>
  <c r="K257" i="5"/>
  <c r="I257" i="5"/>
  <c r="G257" i="5"/>
  <c r="U256" i="5"/>
  <c r="T256" i="5"/>
  <c r="N256" i="5"/>
  <c r="O256" i="5" s="1"/>
  <c r="M256" i="5"/>
  <c r="K256" i="5"/>
  <c r="I256" i="5"/>
  <c r="G256" i="5"/>
  <c r="U255" i="5"/>
  <c r="T255" i="5"/>
  <c r="O255" i="5"/>
  <c r="N255" i="5"/>
  <c r="M255" i="5"/>
  <c r="K255" i="5"/>
  <c r="I255" i="5"/>
  <c r="G255" i="5"/>
  <c r="S254" i="5"/>
  <c r="T254" i="5" s="1"/>
  <c r="R254" i="5"/>
  <c r="Q254" i="5"/>
  <c r="P254" i="5"/>
  <c r="U254" i="5" s="1"/>
  <c r="L254" i="5"/>
  <c r="K254" i="5"/>
  <c r="J254" i="5"/>
  <c r="H254" i="5"/>
  <c r="F254" i="5"/>
  <c r="N254" i="5" s="1"/>
  <c r="E254" i="5"/>
  <c r="D254" i="5"/>
  <c r="I254" i="5" s="1"/>
  <c r="U253" i="5"/>
  <c r="T253" i="5"/>
  <c r="O253" i="5"/>
  <c r="N253" i="5"/>
  <c r="M253" i="5"/>
  <c r="K253" i="5"/>
  <c r="I253" i="5"/>
  <c r="G253" i="5"/>
  <c r="U252" i="5"/>
  <c r="T252" i="5"/>
  <c r="O252" i="5"/>
  <c r="N252" i="5"/>
  <c r="M252" i="5"/>
  <c r="K252" i="5"/>
  <c r="I252" i="5"/>
  <c r="G252" i="5"/>
  <c r="U251" i="5"/>
  <c r="T251" i="5"/>
  <c r="N251" i="5"/>
  <c r="O251" i="5" s="1"/>
  <c r="M251" i="5"/>
  <c r="K251" i="5"/>
  <c r="I251" i="5"/>
  <c r="G251" i="5"/>
  <c r="U250" i="5"/>
  <c r="T250" i="5"/>
  <c r="N250" i="5"/>
  <c r="O250" i="5" s="1"/>
  <c r="M250" i="5"/>
  <c r="K250" i="5"/>
  <c r="I250" i="5"/>
  <c r="G250" i="5"/>
  <c r="U249" i="5"/>
  <c r="T249" i="5"/>
  <c r="O249" i="5"/>
  <c r="N249" i="5"/>
  <c r="M249" i="5"/>
  <c r="K249" i="5"/>
  <c r="I249" i="5"/>
  <c r="G249" i="5"/>
  <c r="U248" i="5"/>
  <c r="T248" i="5"/>
  <c r="O248" i="5"/>
  <c r="N248" i="5"/>
  <c r="M248" i="5"/>
  <c r="K248" i="5"/>
  <c r="I248" i="5"/>
  <c r="G248" i="5"/>
  <c r="S247" i="5"/>
  <c r="R247" i="5"/>
  <c r="Q247" i="5"/>
  <c r="P247" i="5"/>
  <c r="L247" i="5"/>
  <c r="J247" i="5"/>
  <c r="H247" i="5"/>
  <c r="F247" i="5"/>
  <c r="E247" i="5"/>
  <c r="M247" i="5" s="1"/>
  <c r="D247" i="5"/>
  <c r="U246" i="5"/>
  <c r="T246" i="5"/>
  <c r="O246" i="5"/>
  <c r="N246" i="5"/>
  <c r="M246" i="5"/>
  <c r="K246" i="5"/>
  <c r="I246" i="5"/>
  <c r="G246" i="5"/>
  <c r="U245" i="5"/>
  <c r="T245" i="5"/>
  <c r="N245" i="5"/>
  <c r="O245" i="5" s="1"/>
  <c r="M245" i="5"/>
  <c r="K245" i="5"/>
  <c r="I245" i="5"/>
  <c r="G245" i="5"/>
  <c r="U244" i="5"/>
  <c r="T244" i="5"/>
  <c r="N244" i="5"/>
  <c r="O244" i="5" s="1"/>
  <c r="M244" i="5"/>
  <c r="K244" i="5"/>
  <c r="I244" i="5"/>
  <c r="G244" i="5"/>
  <c r="U243" i="5"/>
  <c r="T243" i="5"/>
  <c r="N243" i="5"/>
  <c r="O243" i="5" s="1"/>
  <c r="M243" i="5"/>
  <c r="K243" i="5"/>
  <c r="I243" i="5"/>
  <c r="G243" i="5"/>
  <c r="U242" i="5"/>
  <c r="T242" i="5"/>
  <c r="N242" i="5"/>
  <c r="O242" i="5" s="1"/>
  <c r="M242" i="5"/>
  <c r="K242" i="5"/>
  <c r="I242" i="5"/>
  <c r="G242" i="5"/>
  <c r="U241" i="5"/>
  <c r="T241" i="5"/>
  <c r="O241" i="5"/>
  <c r="N241" i="5"/>
  <c r="M241" i="5"/>
  <c r="K241" i="5"/>
  <c r="I241" i="5"/>
  <c r="G241" i="5"/>
  <c r="S240" i="5"/>
  <c r="R240" i="5"/>
  <c r="Q240" i="5"/>
  <c r="P240" i="5"/>
  <c r="L240" i="5"/>
  <c r="J240" i="5"/>
  <c r="H240" i="5"/>
  <c r="G240" i="5"/>
  <c r="F240" i="5"/>
  <c r="E240" i="5"/>
  <c r="D240" i="5"/>
  <c r="U239" i="5"/>
  <c r="T239" i="5"/>
  <c r="N239" i="5"/>
  <c r="O239" i="5" s="1"/>
  <c r="M239" i="5"/>
  <c r="K239" i="5"/>
  <c r="I239" i="5"/>
  <c r="G239" i="5"/>
  <c r="U238" i="5"/>
  <c r="T238" i="5"/>
  <c r="N238" i="5"/>
  <c r="O238" i="5" s="1"/>
  <c r="M238" i="5"/>
  <c r="K238" i="5"/>
  <c r="I238" i="5"/>
  <c r="G238" i="5"/>
  <c r="U237" i="5"/>
  <c r="T237" i="5"/>
  <c r="N237" i="5"/>
  <c r="O237" i="5" s="1"/>
  <c r="M237" i="5"/>
  <c r="K237" i="5"/>
  <c r="I237" i="5"/>
  <c r="G237" i="5"/>
  <c r="U236" i="5"/>
  <c r="T236" i="5"/>
  <c r="N236" i="5"/>
  <c r="O236" i="5" s="1"/>
  <c r="M236" i="5"/>
  <c r="K236" i="5"/>
  <c r="I236" i="5"/>
  <c r="G236" i="5"/>
  <c r="U235" i="5"/>
  <c r="T235" i="5"/>
  <c r="N235" i="5"/>
  <c r="O235" i="5" s="1"/>
  <c r="M235" i="5"/>
  <c r="K235" i="5"/>
  <c r="I235" i="5"/>
  <c r="G235" i="5"/>
  <c r="U234" i="5"/>
  <c r="T234" i="5"/>
  <c r="N234" i="5"/>
  <c r="O234" i="5" s="1"/>
  <c r="M234" i="5"/>
  <c r="K234" i="5"/>
  <c r="I234" i="5"/>
  <c r="G234" i="5"/>
  <c r="S231" i="5"/>
  <c r="R231" i="5"/>
  <c r="Q231" i="5"/>
  <c r="P231" i="5"/>
  <c r="U231" i="5" s="1"/>
  <c r="L231" i="5"/>
  <c r="J231" i="5"/>
  <c r="K231" i="5" s="1"/>
  <c r="H231" i="5"/>
  <c r="F231" i="5"/>
  <c r="E231" i="5"/>
  <c r="D231" i="5"/>
  <c r="I231" i="5" s="1"/>
  <c r="S230" i="5"/>
  <c r="T230" i="5" s="1"/>
  <c r="R230" i="5"/>
  <c r="Q230" i="5"/>
  <c r="P230" i="5"/>
  <c r="L230" i="5"/>
  <c r="J230" i="5"/>
  <c r="K230" i="5" s="1"/>
  <c r="H230" i="5"/>
  <c r="F230" i="5"/>
  <c r="E230" i="5"/>
  <c r="D230" i="5"/>
  <c r="U229" i="5"/>
  <c r="T229" i="5"/>
  <c r="O229" i="5"/>
  <c r="N229" i="5"/>
  <c r="M229" i="5"/>
  <c r="K229" i="5"/>
  <c r="I229" i="5"/>
  <c r="G229" i="5"/>
  <c r="U228" i="5"/>
  <c r="T228" i="5"/>
  <c r="N228" i="5"/>
  <c r="O228" i="5" s="1"/>
  <c r="M228" i="5"/>
  <c r="K228" i="5"/>
  <c r="I228" i="5"/>
  <c r="G228" i="5"/>
  <c r="U227" i="5"/>
  <c r="T227" i="5"/>
  <c r="O227" i="5"/>
  <c r="N227" i="5"/>
  <c r="M227" i="5"/>
  <c r="K227" i="5"/>
  <c r="I227" i="5"/>
  <c r="G227" i="5"/>
  <c r="U226" i="5"/>
  <c r="T226" i="5"/>
  <c r="O226" i="5"/>
  <c r="N226" i="5"/>
  <c r="M226" i="5"/>
  <c r="K226" i="5"/>
  <c r="I226" i="5"/>
  <c r="G226" i="5"/>
  <c r="U225" i="5"/>
  <c r="T225" i="5"/>
  <c r="N225" i="5"/>
  <c r="O225" i="5" s="1"/>
  <c r="M225" i="5"/>
  <c r="K225" i="5"/>
  <c r="I225" i="5"/>
  <c r="G225" i="5"/>
  <c r="S224" i="5"/>
  <c r="T224" i="5" s="1"/>
  <c r="R224" i="5"/>
  <c r="Q224" i="5"/>
  <c r="P224" i="5"/>
  <c r="L224" i="5"/>
  <c r="M224" i="5" s="1"/>
  <c r="J224" i="5"/>
  <c r="H224" i="5"/>
  <c r="F224" i="5"/>
  <c r="E224" i="5"/>
  <c r="D224" i="5"/>
  <c r="U223" i="5"/>
  <c r="T223" i="5"/>
  <c r="O223" i="5"/>
  <c r="N223" i="5"/>
  <c r="M223" i="5"/>
  <c r="K223" i="5"/>
  <c r="I223" i="5"/>
  <c r="G223" i="5"/>
  <c r="U222" i="5"/>
  <c r="T222" i="5"/>
  <c r="O222" i="5"/>
  <c r="N222" i="5"/>
  <c r="M222" i="5"/>
  <c r="K222" i="5"/>
  <c r="I222" i="5"/>
  <c r="G222" i="5"/>
  <c r="U221" i="5"/>
  <c r="T221" i="5"/>
  <c r="N221" i="5"/>
  <c r="O221" i="5" s="1"/>
  <c r="M221" i="5"/>
  <c r="K221" i="5"/>
  <c r="I221" i="5"/>
  <c r="G221" i="5"/>
  <c r="U220" i="5"/>
  <c r="T220" i="5"/>
  <c r="N220" i="5"/>
  <c r="O220" i="5" s="1"/>
  <c r="M220" i="5"/>
  <c r="K220" i="5"/>
  <c r="I220" i="5"/>
  <c r="G220" i="5"/>
  <c r="U219" i="5"/>
  <c r="T219" i="5"/>
  <c r="N219" i="5"/>
  <c r="O219" i="5" s="1"/>
  <c r="M219" i="5"/>
  <c r="K219" i="5"/>
  <c r="I219" i="5"/>
  <c r="G219" i="5"/>
  <c r="U218" i="5"/>
  <c r="T218" i="5"/>
  <c r="N218" i="5"/>
  <c r="O218" i="5" s="1"/>
  <c r="M218" i="5"/>
  <c r="K218" i="5"/>
  <c r="I218" i="5"/>
  <c r="G218" i="5"/>
  <c r="U217" i="5"/>
  <c r="T217" i="5"/>
  <c r="N217" i="5"/>
  <c r="O217" i="5" s="1"/>
  <c r="M217" i="5"/>
  <c r="K217" i="5"/>
  <c r="I217" i="5"/>
  <c r="G217" i="5"/>
  <c r="S216" i="5"/>
  <c r="R216" i="5"/>
  <c r="T216" i="5" s="1"/>
  <c r="Q216" i="5"/>
  <c r="P216" i="5"/>
  <c r="U216" i="5" s="1"/>
  <c r="M216" i="5"/>
  <c r="L216" i="5"/>
  <c r="J216" i="5"/>
  <c r="H216" i="5"/>
  <c r="G216" i="5"/>
  <c r="F216" i="5"/>
  <c r="E216" i="5"/>
  <c r="K216" i="5" s="1"/>
  <c r="D216" i="5"/>
  <c r="U215" i="5"/>
  <c r="T215" i="5"/>
  <c r="O215" i="5"/>
  <c r="N215" i="5"/>
  <c r="M215" i="5"/>
  <c r="K215" i="5"/>
  <c r="I215" i="5"/>
  <c r="G215" i="5"/>
  <c r="U214" i="5"/>
  <c r="T214" i="5"/>
  <c r="N214" i="5"/>
  <c r="O214" i="5" s="1"/>
  <c r="M214" i="5"/>
  <c r="K214" i="5"/>
  <c r="I214" i="5"/>
  <c r="G214" i="5"/>
  <c r="U213" i="5"/>
  <c r="T213" i="5"/>
  <c r="N213" i="5"/>
  <c r="O213" i="5" s="1"/>
  <c r="M213" i="5"/>
  <c r="K213" i="5"/>
  <c r="I213" i="5"/>
  <c r="G213" i="5"/>
  <c r="U212" i="5"/>
  <c r="T212" i="5"/>
  <c r="N212" i="5"/>
  <c r="O212" i="5" s="1"/>
  <c r="M212" i="5"/>
  <c r="K212" i="5"/>
  <c r="I212" i="5"/>
  <c r="G212" i="5"/>
  <c r="U211" i="5"/>
  <c r="T211" i="5"/>
  <c r="N211" i="5"/>
  <c r="O211" i="5" s="1"/>
  <c r="M211" i="5"/>
  <c r="K211" i="5"/>
  <c r="I211" i="5"/>
  <c r="G211" i="5"/>
  <c r="U210" i="5"/>
  <c r="T210" i="5"/>
  <c r="N210" i="5"/>
  <c r="O210" i="5" s="1"/>
  <c r="M210" i="5"/>
  <c r="K210" i="5"/>
  <c r="I210" i="5"/>
  <c r="G210" i="5"/>
  <c r="U209" i="5"/>
  <c r="T209" i="5"/>
  <c r="N209" i="5"/>
  <c r="O209" i="5" s="1"/>
  <c r="M209" i="5"/>
  <c r="K209" i="5"/>
  <c r="I209" i="5"/>
  <c r="G209" i="5"/>
  <c r="U208" i="5"/>
  <c r="T208" i="5"/>
  <c r="N208" i="5"/>
  <c r="O208" i="5" s="1"/>
  <c r="M208" i="5"/>
  <c r="K208" i="5"/>
  <c r="I208" i="5"/>
  <c r="G208" i="5"/>
  <c r="S205" i="5"/>
  <c r="R205" i="5"/>
  <c r="Q205" i="5"/>
  <c r="P205" i="5"/>
  <c r="L205" i="5"/>
  <c r="J205" i="5"/>
  <c r="K205" i="5" s="1"/>
  <c r="H205" i="5"/>
  <c r="F205" i="5"/>
  <c r="E205" i="5"/>
  <c r="D205" i="5"/>
  <c r="S204" i="5"/>
  <c r="R204" i="5"/>
  <c r="T204" i="5" s="1"/>
  <c r="Q204" i="5"/>
  <c r="P204" i="5"/>
  <c r="U204" i="5" s="1"/>
  <c r="L204" i="5"/>
  <c r="J204" i="5"/>
  <c r="H204" i="5"/>
  <c r="F204" i="5"/>
  <c r="E204" i="5"/>
  <c r="D204" i="5"/>
  <c r="U203" i="5"/>
  <c r="T203" i="5"/>
  <c r="O203" i="5"/>
  <c r="N203" i="5"/>
  <c r="M203" i="5"/>
  <c r="K203" i="5"/>
  <c r="I203" i="5"/>
  <c r="G203" i="5"/>
  <c r="U202" i="5"/>
  <c r="T202" i="5"/>
  <c r="O202" i="5"/>
  <c r="N202" i="5"/>
  <c r="M202" i="5"/>
  <c r="K202" i="5"/>
  <c r="I202" i="5"/>
  <c r="G202" i="5"/>
  <c r="U201" i="5"/>
  <c r="T201" i="5"/>
  <c r="N201" i="5"/>
  <c r="O201" i="5" s="1"/>
  <c r="M201" i="5"/>
  <c r="K201" i="5"/>
  <c r="I201" i="5"/>
  <c r="G201" i="5"/>
  <c r="U200" i="5"/>
  <c r="T200" i="5"/>
  <c r="N200" i="5"/>
  <c r="O200" i="5" s="1"/>
  <c r="M200" i="5"/>
  <c r="K200" i="5"/>
  <c r="I200" i="5"/>
  <c r="G200" i="5"/>
  <c r="U199" i="5"/>
  <c r="T199" i="5"/>
  <c r="O199" i="5"/>
  <c r="N199" i="5"/>
  <c r="M199" i="5"/>
  <c r="K199" i="5"/>
  <c r="I199" i="5"/>
  <c r="G199" i="5"/>
  <c r="S198" i="5"/>
  <c r="T198" i="5" s="1"/>
  <c r="R198" i="5"/>
  <c r="Q198" i="5"/>
  <c r="P198" i="5"/>
  <c r="L198" i="5"/>
  <c r="U198" i="5" s="1"/>
  <c r="J198" i="5"/>
  <c r="N198" i="5" s="1"/>
  <c r="H198" i="5"/>
  <c r="F198" i="5"/>
  <c r="E198" i="5"/>
  <c r="D198" i="5"/>
  <c r="U197" i="5"/>
  <c r="T197" i="5"/>
  <c r="O197" i="5"/>
  <c r="N197" i="5"/>
  <c r="M197" i="5"/>
  <c r="K197" i="5"/>
  <c r="I197" i="5"/>
  <c r="G197" i="5"/>
  <c r="U196" i="5"/>
  <c r="T196" i="5"/>
  <c r="N196" i="5"/>
  <c r="O196" i="5" s="1"/>
  <c r="M196" i="5"/>
  <c r="K196" i="5"/>
  <c r="I196" i="5"/>
  <c r="G196" i="5"/>
  <c r="U195" i="5"/>
  <c r="T195" i="5"/>
  <c r="N195" i="5"/>
  <c r="O195" i="5" s="1"/>
  <c r="M195" i="5"/>
  <c r="K195" i="5"/>
  <c r="I195" i="5"/>
  <c r="G195" i="5"/>
  <c r="U194" i="5"/>
  <c r="T194" i="5"/>
  <c r="N194" i="5"/>
  <c r="O194" i="5" s="1"/>
  <c r="M194" i="5"/>
  <c r="K194" i="5"/>
  <c r="I194" i="5"/>
  <c r="G194" i="5"/>
  <c r="U193" i="5"/>
  <c r="T193" i="5"/>
  <c r="N193" i="5"/>
  <c r="O193" i="5" s="1"/>
  <c r="M193" i="5"/>
  <c r="K193" i="5"/>
  <c r="I193" i="5"/>
  <c r="G193" i="5"/>
  <c r="U192" i="5"/>
  <c r="T192" i="5"/>
  <c r="N192" i="5"/>
  <c r="O192" i="5" s="1"/>
  <c r="M192" i="5"/>
  <c r="K192" i="5"/>
  <c r="I192" i="5"/>
  <c r="G192" i="5"/>
  <c r="S191" i="5"/>
  <c r="R191" i="5"/>
  <c r="Q191" i="5"/>
  <c r="P191" i="5"/>
  <c r="L191" i="5"/>
  <c r="U191" i="5" s="1"/>
  <c r="J191" i="5"/>
  <c r="H191" i="5"/>
  <c r="F191" i="5"/>
  <c r="E191" i="5"/>
  <c r="D191" i="5"/>
  <c r="G191" i="5" s="1"/>
  <c r="U190" i="5"/>
  <c r="T190" i="5"/>
  <c r="N190" i="5"/>
  <c r="O190" i="5" s="1"/>
  <c r="M190" i="5"/>
  <c r="K190" i="5"/>
  <c r="I190" i="5"/>
  <c r="G190" i="5"/>
  <c r="U189" i="5"/>
  <c r="T189" i="5"/>
  <c r="O189" i="5"/>
  <c r="N189" i="5"/>
  <c r="M189" i="5"/>
  <c r="K189" i="5"/>
  <c r="I189" i="5"/>
  <c r="G189" i="5"/>
  <c r="U188" i="5"/>
  <c r="T188" i="5"/>
  <c r="N188" i="5"/>
  <c r="O188" i="5" s="1"/>
  <c r="M188" i="5"/>
  <c r="K188" i="5"/>
  <c r="I188" i="5"/>
  <c r="G188" i="5"/>
  <c r="U187" i="5"/>
  <c r="T187" i="5"/>
  <c r="N187" i="5"/>
  <c r="O187" i="5" s="1"/>
  <c r="M187" i="5"/>
  <c r="K187" i="5"/>
  <c r="I187" i="5"/>
  <c r="G187" i="5"/>
  <c r="U186" i="5"/>
  <c r="T186" i="5"/>
  <c r="O186" i="5"/>
  <c r="N186" i="5"/>
  <c r="M186" i="5"/>
  <c r="K186" i="5"/>
  <c r="I186" i="5"/>
  <c r="G186" i="5"/>
  <c r="S185" i="5"/>
  <c r="T185" i="5" s="1"/>
  <c r="R185" i="5"/>
  <c r="Q185" i="5"/>
  <c r="P185" i="5"/>
  <c r="L185" i="5"/>
  <c r="J185" i="5"/>
  <c r="K185" i="5" s="1"/>
  <c r="I185" i="5"/>
  <c r="H185" i="5"/>
  <c r="G185" i="5"/>
  <c r="F185" i="5"/>
  <c r="E185" i="5"/>
  <c r="D185" i="5"/>
  <c r="U184" i="5"/>
  <c r="T184" i="5"/>
  <c r="O184" i="5"/>
  <c r="N184" i="5"/>
  <c r="M184" i="5"/>
  <c r="K184" i="5"/>
  <c r="I184" i="5"/>
  <c r="G184" i="5"/>
  <c r="U183" i="5"/>
  <c r="T183" i="5"/>
  <c r="O183" i="5"/>
  <c r="N183" i="5"/>
  <c r="M183" i="5"/>
  <c r="K183" i="5"/>
  <c r="I183" i="5"/>
  <c r="G183" i="5"/>
  <c r="U182" i="5"/>
  <c r="T182" i="5"/>
  <c r="O182" i="5"/>
  <c r="N182" i="5"/>
  <c r="M182" i="5"/>
  <c r="K182" i="5"/>
  <c r="I182" i="5"/>
  <c r="G182" i="5"/>
  <c r="U181" i="5"/>
  <c r="T181" i="5"/>
  <c r="O181" i="5"/>
  <c r="N181" i="5"/>
  <c r="M181" i="5"/>
  <c r="K181" i="5"/>
  <c r="I181" i="5"/>
  <c r="G181" i="5"/>
  <c r="U180" i="5"/>
  <c r="T180" i="5"/>
  <c r="N180" i="5"/>
  <c r="O180" i="5" s="1"/>
  <c r="M180" i="5"/>
  <c r="K180" i="5"/>
  <c r="I180" i="5"/>
  <c r="G180" i="5"/>
  <c r="T179" i="5"/>
  <c r="S179" i="5"/>
  <c r="R179" i="5"/>
  <c r="Q179" i="5"/>
  <c r="P179" i="5"/>
  <c r="U179" i="5" s="1"/>
  <c r="L179" i="5"/>
  <c r="J179" i="5"/>
  <c r="H179" i="5"/>
  <c r="I179" i="5" s="1"/>
  <c r="F179" i="5"/>
  <c r="E179" i="5"/>
  <c r="D179" i="5"/>
  <c r="U178" i="5"/>
  <c r="T178" i="5"/>
  <c r="O178" i="5"/>
  <c r="N178" i="5"/>
  <c r="M178" i="5"/>
  <c r="K178" i="5"/>
  <c r="I178" i="5"/>
  <c r="G178" i="5"/>
  <c r="U177" i="5"/>
  <c r="T177" i="5"/>
  <c r="O177" i="5"/>
  <c r="N177" i="5"/>
  <c r="M177" i="5"/>
  <c r="K177" i="5"/>
  <c r="I177" i="5"/>
  <c r="G177" i="5"/>
  <c r="U176" i="5"/>
  <c r="T176" i="5"/>
  <c r="O176" i="5"/>
  <c r="N176" i="5"/>
  <c r="M176" i="5"/>
  <c r="K176" i="5"/>
  <c r="I176" i="5"/>
  <c r="G176" i="5"/>
  <c r="U175" i="5"/>
  <c r="T175" i="5"/>
  <c r="N175" i="5"/>
  <c r="O175" i="5" s="1"/>
  <c r="M175" i="5"/>
  <c r="K175" i="5"/>
  <c r="I175" i="5"/>
  <c r="G175" i="5"/>
  <c r="U174" i="5"/>
  <c r="T174" i="5"/>
  <c r="N174" i="5"/>
  <c r="O174" i="5" s="1"/>
  <c r="M174" i="5"/>
  <c r="K174" i="5"/>
  <c r="I174" i="5"/>
  <c r="G174" i="5"/>
  <c r="U173" i="5"/>
  <c r="T173" i="5"/>
  <c r="N173" i="5"/>
  <c r="O173" i="5" s="1"/>
  <c r="M173" i="5"/>
  <c r="K173" i="5"/>
  <c r="I173" i="5"/>
  <c r="G173" i="5"/>
  <c r="S170" i="5"/>
  <c r="R170" i="5"/>
  <c r="Q170" i="5"/>
  <c r="P170" i="5"/>
  <c r="U170" i="5" s="1"/>
  <c r="N170" i="5"/>
  <c r="L170" i="5"/>
  <c r="J170" i="5"/>
  <c r="H170" i="5"/>
  <c r="F170" i="5"/>
  <c r="E170" i="5"/>
  <c r="D170" i="5"/>
  <c r="S169" i="5"/>
  <c r="R169" i="5"/>
  <c r="Q169" i="5"/>
  <c r="P169" i="5"/>
  <c r="U169" i="5" s="1"/>
  <c r="L169" i="5"/>
  <c r="J169" i="5"/>
  <c r="H169" i="5"/>
  <c r="F169" i="5"/>
  <c r="N169" i="5" s="1"/>
  <c r="E169" i="5"/>
  <c r="D169" i="5"/>
  <c r="I169" i="5" s="1"/>
  <c r="U168" i="5"/>
  <c r="T168" i="5"/>
  <c r="O168" i="5"/>
  <c r="N168" i="5"/>
  <c r="M168" i="5"/>
  <c r="K168" i="5"/>
  <c r="I168" i="5"/>
  <c r="G168" i="5"/>
  <c r="U167" i="5"/>
  <c r="T167" i="5"/>
  <c r="O167" i="5"/>
  <c r="N167" i="5"/>
  <c r="M167" i="5"/>
  <c r="K167" i="5"/>
  <c r="I167" i="5"/>
  <c r="G167" i="5"/>
  <c r="U166" i="5"/>
  <c r="T166" i="5"/>
  <c r="O166" i="5"/>
  <c r="N166" i="5"/>
  <c r="M166" i="5"/>
  <c r="K166" i="5"/>
  <c r="I166" i="5"/>
  <c r="G166" i="5"/>
  <c r="U165" i="5"/>
  <c r="T165" i="5"/>
  <c r="N165" i="5"/>
  <c r="O165" i="5" s="1"/>
  <c r="M165" i="5"/>
  <c r="K165" i="5"/>
  <c r="I165" i="5"/>
  <c r="G165" i="5"/>
  <c r="U164" i="5"/>
  <c r="T164" i="5"/>
  <c r="N164" i="5"/>
  <c r="O164" i="5" s="1"/>
  <c r="M164" i="5"/>
  <c r="K164" i="5"/>
  <c r="I164" i="5"/>
  <c r="G164" i="5"/>
  <c r="S163" i="5"/>
  <c r="T163" i="5" s="1"/>
  <c r="R163" i="5"/>
  <c r="Q163" i="5"/>
  <c r="P163" i="5"/>
  <c r="L163" i="5"/>
  <c r="J163" i="5"/>
  <c r="K163" i="5" s="1"/>
  <c r="H163" i="5"/>
  <c r="F163" i="5"/>
  <c r="N163" i="5" s="1"/>
  <c r="E163" i="5"/>
  <c r="D163" i="5"/>
  <c r="U162" i="5"/>
  <c r="T162" i="5"/>
  <c r="O162" i="5"/>
  <c r="N162" i="5"/>
  <c r="M162" i="5"/>
  <c r="K162" i="5"/>
  <c r="I162" i="5"/>
  <c r="G162" i="5"/>
  <c r="U161" i="5"/>
  <c r="T161" i="5"/>
  <c r="O161" i="5"/>
  <c r="N161" i="5"/>
  <c r="M161" i="5"/>
  <c r="K161" i="5"/>
  <c r="I161" i="5"/>
  <c r="G161" i="5"/>
  <c r="U160" i="5"/>
  <c r="T160" i="5"/>
  <c r="N160" i="5"/>
  <c r="O160" i="5" s="1"/>
  <c r="M160" i="5"/>
  <c r="K160" i="5"/>
  <c r="I160" i="5"/>
  <c r="G160" i="5"/>
  <c r="U159" i="5"/>
  <c r="T159" i="5"/>
  <c r="N159" i="5"/>
  <c r="O159" i="5" s="1"/>
  <c r="M159" i="5"/>
  <c r="K159" i="5"/>
  <c r="I159" i="5"/>
  <c r="G159" i="5"/>
  <c r="U158" i="5"/>
  <c r="T158" i="5"/>
  <c r="O158" i="5"/>
  <c r="N158" i="5"/>
  <c r="M158" i="5"/>
  <c r="K158" i="5"/>
  <c r="I158" i="5"/>
  <c r="G158" i="5"/>
  <c r="S157" i="5"/>
  <c r="R157" i="5"/>
  <c r="Q157" i="5"/>
  <c r="P157" i="5"/>
  <c r="L157" i="5"/>
  <c r="J157" i="5"/>
  <c r="H157" i="5"/>
  <c r="F157" i="5"/>
  <c r="E157" i="5"/>
  <c r="D157" i="5"/>
  <c r="G157" i="5" s="1"/>
  <c r="U156" i="5"/>
  <c r="T156" i="5"/>
  <c r="O156" i="5"/>
  <c r="N156" i="5"/>
  <c r="M156" i="5"/>
  <c r="K156" i="5"/>
  <c r="I156" i="5"/>
  <c r="G156" i="5"/>
  <c r="U155" i="5"/>
  <c r="T155" i="5"/>
  <c r="N155" i="5"/>
  <c r="O155" i="5" s="1"/>
  <c r="M155" i="5"/>
  <c r="K155" i="5"/>
  <c r="I155" i="5"/>
  <c r="G155" i="5"/>
  <c r="U154" i="5"/>
  <c r="T154" i="5"/>
  <c r="O154" i="5"/>
  <c r="N154" i="5"/>
  <c r="M154" i="5"/>
  <c r="K154" i="5"/>
  <c r="I154" i="5"/>
  <c r="G154" i="5"/>
  <c r="U153" i="5"/>
  <c r="T153" i="5"/>
  <c r="N153" i="5"/>
  <c r="O153" i="5" s="1"/>
  <c r="M153" i="5"/>
  <c r="K153" i="5"/>
  <c r="I153" i="5"/>
  <c r="G153" i="5"/>
  <c r="U152" i="5"/>
  <c r="T152" i="5"/>
  <c r="O152" i="5"/>
  <c r="N152" i="5"/>
  <c r="M152" i="5"/>
  <c r="K152" i="5"/>
  <c r="I152" i="5"/>
  <c r="G152" i="5"/>
  <c r="U151" i="5"/>
  <c r="T151" i="5"/>
  <c r="N151" i="5"/>
  <c r="O151" i="5" s="1"/>
  <c r="M151" i="5"/>
  <c r="K151" i="5"/>
  <c r="I151" i="5"/>
  <c r="G151" i="5"/>
  <c r="S150" i="5"/>
  <c r="R150" i="5"/>
  <c r="T150" i="5" s="1"/>
  <c r="Q150" i="5"/>
  <c r="P150" i="5"/>
  <c r="L150" i="5"/>
  <c r="K150" i="5"/>
  <c r="J150" i="5"/>
  <c r="H150" i="5"/>
  <c r="F150" i="5"/>
  <c r="E150" i="5"/>
  <c r="D150" i="5"/>
  <c r="U149" i="5"/>
  <c r="T149" i="5"/>
  <c r="O149" i="5"/>
  <c r="N149" i="5"/>
  <c r="M149" i="5"/>
  <c r="K149" i="5"/>
  <c r="I149" i="5"/>
  <c r="G149" i="5"/>
  <c r="U148" i="5"/>
  <c r="T148" i="5"/>
  <c r="O148" i="5"/>
  <c r="N148" i="5"/>
  <c r="M148" i="5"/>
  <c r="K148" i="5"/>
  <c r="I148" i="5"/>
  <c r="G148" i="5"/>
  <c r="U147" i="5"/>
  <c r="T147" i="5"/>
  <c r="N147" i="5"/>
  <c r="O147" i="5" s="1"/>
  <c r="M147" i="5"/>
  <c r="K147" i="5"/>
  <c r="I147" i="5"/>
  <c r="G147" i="5"/>
  <c r="U146" i="5"/>
  <c r="T146" i="5"/>
  <c r="N146" i="5"/>
  <c r="O146" i="5" s="1"/>
  <c r="M146" i="5"/>
  <c r="K146" i="5"/>
  <c r="I146" i="5"/>
  <c r="G146" i="5"/>
  <c r="U145" i="5"/>
  <c r="T145" i="5"/>
  <c r="O145" i="5"/>
  <c r="N145" i="5"/>
  <c r="M145" i="5"/>
  <c r="K145" i="5"/>
  <c r="I145" i="5"/>
  <c r="G145" i="5"/>
  <c r="S144" i="5"/>
  <c r="R144" i="5"/>
  <c r="Q144" i="5"/>
  <c r="P144" i="5"/>
  <c r="L144" i="5"/>
  <c r="J144" i="5"/>
  <c r="H144" i="5"/>
  <c r="F144" i="5"/>
  <c r="E144" i="5"/>
  <c r="D144" i="5"/>
  <c r="U143" i="5"/>
  <c r="T143" i="5"/>
  <c r="O143" i="5"/>
  <c r="N143" i="5"/>
  <c r="M143" i="5"/>
  <c r="K143" i="5"/>
  <c r="I143" i="5"/>
  <c r="G143" i="5"/>
  <c r="U142" i="5"/>
  <c r="T142" i="5"/>
  <c r="N142" i="5"/>
  <c r="O142" i="5" s="1"/>
  <c r="M142" i="5"/>
  <c r="K142" i="5"/>
  <c r="I142" i="5"/>
  <c r="G142" i="5"/>
  <c r="U141" i="5"/>
  <c r="T141" i="5"/>
  <c r="N141" i="5"/>
  <c r="O141" i="5" s="1"/>
  <c r="M141" i="5"/>
  <c r="K141" i="5"/>
  <c r="I141" i="5"/>
  <c r="G141" i="5"/>
  <c r="U140" i="5"/>
  <c r="T140" i="5"/>
  <c r="N140" i="5"/>
  <c r="O140" i="5" s="1"/>
  <c r="M140" i="5"/>
  <c r="K140" i="5"/>
  <c r="I140" i="5"/>
  <c r="G140" i="5"/>
  <c r="U139" i="5"/>
  <c r="T139" i="5"/>
  <c r="N139" i="5"/>
  <c r="O139" i="5" s="1"/>
  <c r="M139" i="5"/>
  <c r="K139" i="5"/>
  <c r="I139" i="5"/>
  <c r="G139" i="5"/>
  <c r="U138" i="5"/>
  <c r="T138" i="5"/>
  <c r="O138" i="5"/>
  <c r="N138" i="5"/>
  <c r="M138" i="5"/>
  <c r="K138" i="5"/>
  <c r="I138" i="5"/>
  <c r="G138" i="5"/>
  <c r="S137" i="5"/>
  <c r="R137" i="5"/>
  <c r="Q137" i="5"/>
  <c r="P137" i="5"/>
  <c r="L137" i="5"/>
  <c r="J137" i="5"/>
  <c r="K137" i="5" s="1"/>
  <c r="H137" i="5"/>
  <c r="F137" i="5"/>
  <c r="E137" i="5"/>
  <c r="D137" i="5"/>
  <c r="I137" i="5" s="1"/>
  <c r="U136" i="5"/>
  <c r="T136" i="5"/>
  <c r="N136" i="5"/>
  <c r="O136" i="5" s="1"/>
  <c r="M136" i="5"/>
  <c r="K136" i="5"/>
  <c r="I136" i="5"/>
  <c r="G136" i="5"/>
  <c r="U135" i="5"/>
  <c r="T135" i="5"/>
  <c r="O135" i="5"/>
  <c r="N135" i="5"/>
  <c r="M135" i="5"/>
  <c r="K135" i="5"/>
  <c r="I135" i="5"/>
  <c r="G135" i="5"/>
  <c r="U134" i="5"/>
  <c r="T134" i="5"/>
  <c r="N134" i="5"/>
  <c r="O134" i="5" s="1"/>
  <c r="M134" i="5"/>
  <c r="K134" i="5"/>
  <c r="I134" i="5"/>
  <c r="G134" i="5"/>
  <c r="U133" i="5"/>
  <c r="T133" i="5"/>
  <c r="N133" i="5"/>
  <c r="O133" i="5" s="1"/>
  <c r="M133" i="5"/>
  <c r="K133" i="5"/>
  <c r="I133" i="5"/>
  <c r="G133" i="5"/>
  <c r="S132" i="5"/>
  <c r="R132" i="5"/>
  <c r="T132" i="5" s="1"/>
  <c r="Q132" i="5"/>
  <c r="P132" i="5"/>
  <c r="L132" i="5"/>
  <c r="M132" i="5" s="1"/>
  <c r="J132" i="5"/>
  <c r="H132" i="5"/>
  <c r="F132" i="5"/>
  <c r="N132" i="5" s="1"/>
  <c r="E132" i="5"/>
  <c r="D132" i="5"/>
  <c r="G132" i="5" s="1"/>
  <c r="U131" i="5"/>
  <c r="T131" i="5"/>
  <c r="O131" i="5"/>
  <c r="N131" i="5"/>
  <c r="M131" i="5"/>
  <c r="K131" i="5"/>
  <c r="I131" i="5"/>
  <c r="G131" i="5"/>
  <c r="U130" i="5"/>
  <c r="T130" i="5"/>
  <c r="N130" i="5"/>
  <c r="O130" i="5" s="1"/>
  <c r="M130" i="5"/>
  <c r="K130" i="5"/>
  <c r="I130" i="5"/>
  <c r="G130" i="5"/>
  <c r="U129" i="5"/>
  <c r="T129" i="5"/>
  <c r="O129" i="5"/>
  <c r="N129" i="5"/>
  <c r="M129" i="5"/>
  <c r="K129" i="5"/>
  <c r="I129" i="5"/>
  <c r="G129" i="5"/>
  <c r="U128" i="5"/>
  <c r="T128" i="5"/>
  <c r="O128" i="5"/>
  <c r="N128" i="5"/>
  <c r="M128" i="5"/>
  <c r="K128" i="5"/>
  <c r="I128" i="5"/>
  <c r="G128" i="5"/>
  <c r="U127" i="5"/>
  <c r="T127" i="5"/>
  <c r="N127" i="5"/>
  <c r="O127" i="5" s="1"/>
  <c r="M127" i="5"/>
  <c r="K127" i="5"/>
  <c r="I127" i="5"/>
  <c r="G127" i="5"/>
  <c r="S126" i="5"/>
  <c r="R126" i="5"/>
  <c r="Q126" i="5"/>
  <c r="P126" i="5"/>
  <c r="U126" i="5" s="1"/>
  <c r="L126" i="5"/>
  <c r="J126" i="5"/>
  <c r="H126" i="5"/>
  <c r="F126" i="5"/>
  <c r="E126" i="5"/>
  <c r="D126" i="5"/>
  <c r="G126" i="5" s="1"/>
  <c r="U125" i="5"/>
  <c r="T125" i="5"/>
  <c r="O125" i="5"/>
  <c r="N125" i="5"/>
  <c r="M125" i="5"/>
  <c r="K125" i="5"/>
  <c r="I125" i="5"/>
  <c r="G125" i="5"/>
  <c r="U124" i="5"/>
  <c r="T124" i="5"/>
  <c r="N124" i="5"/>
  <c r="O124" i="5" s="1"/>
  <c r="M124" i="5"/>
  <c r="K124" i="5"/>
  <c r="I124" i="5"/>
  <c r="G124" i="5"/>
  <c r="U123" i="5"/>
  <c r="T123" i="5"/>
  <c r="N123" i="5"/>
  <c r="O123" i="5" s="1"/>
  <c r="M123" i="5"/>
  <c r="K123" i="5"/>
  <c r="I123" i="5"/>
  <c r="G123" i="5"/>
  <c r="U122" i="5"/>
  <c r="T122" i="5"/>
  <c r="N122" i="5"/>
  <c r="O122" i="5" s="1"/>
  <c r="M122" i="5"/>
  <c r="K122" i="5"/>
  <c r="I122" i="5"/>
  <c r="G122" i="5"/>
  <c r="T121" i="5"/>
  <c r="S121" i="5"/>
  <c r="R121" i="5"/>
  <c r="Q121" i="5"/>
  <c r="P121" i="5"/>
  <c r="U121" i="5" s="1"/>
  <c r="L121" i="5"/>
  <c r="J121" i="5"/>
  <c r="H121" i="5"/>
  <c r="F121" i="5"/>
  <c r="E121" i="5"/>
  <c r="M121" i="5" s="1"/>
  <c r="D121" i="5"/>
  <c r="I121" i="5" s="1"/>
  <c r="U120" i="5"/>
  <c r="T120" i="5"/>
  <c r="O120" i="5"/>
  <c r="N120" i="5"/>
  <c r="M120" i="5"/>
  <c r="K120" i="5"/>
  <c r="I120" i="5"/>
  <c r="G120" i="5"/>
  <c r="U119" i="5"/>
  <c r="T119" i="5"/>
  <c r="N119" i="5"/>
  <c r="O119" i="5" s="1"/>
  <c r="M119" i="5"/>
  <c r="K119" i="5"/>
  <c r="I119" i="5"/>
  <c r="G119" i="5"/>
  <c r="U118" i="5"/>
  <c r="T118" i="5"/>
  <c r="N118" i="5"/>
  <c r="O118" i="5" s="1"/>
  <c r="M118" i="5"/>
  <c r="K118" i="5"/>
  <c r="I118" i="5"/>
  <c r="G118" i="5"/>
  <c r="U117" i="5"/>
  <c r="T117" i="5"/>
  <c r="N117" i="5"/>
  <c r="O117" i="5" s="1"/>
  <c r="M117" i="5"/>
  <c r="K117" i="5"/>
  <c r="I117" i="5"/>
  <c r="G117" i="5"/>
  <c r="U116" i="5"/>
  <c r="T116" i="5"/>
  <c r="N116" i="5"/>
  <c r="O116" i="5" s="1"/>
  <c r="M116" i="5"/>
  <c r="K116" i="5"/>
  <c r="I116" i="5"/>
  <c r="G116" i="5"/>
  <c r="U115" i="5"/>
  <c r="T115" i="5"/>
  <c r="N115" i="5"/>
  <c r="O115" i="5" s="1"/>
  <c r="M115" i="5"/>
  <c r="K115" i="5"/>
  <c r="I115" i="5"/>
  <c r="G115" i="5"/>
  <c r="U114" i="5"/>
  <c r="T114" i="5"/>
  <c r="N114" i="5"/>
  <c r="O114" i="5" s="1"/>
  <c r="M114" i="5"/>
  <c r="K114" i="5"/>
  <c r="I114" i="5"/>
  <c r="G114" i="5"/>
  <c r="U113" i="5"/>
  <c r="T113" i="5"/>
  <c r="N113" i="5"/>
  <c r="O113" i="5" s="1"/>
  <c r="M113" i="5"/>
  <c r="K113" i="5"/>
  <c r="I113" i="5"/>
  <c r="G113" i="5"/>
  <c r="S112" i="5"/>
  <c r="R112" i="5"/>
  <c r="T112" i="5" s="1"/>
  <c r="Q112" i="5"/>
  <c r="P112" i="5"/>
  <c r="U112" i="5" s="1"/>
  <c r="L112" i="5"/>
  <c r="J112" i="5"/>
  <c r="H112" i="5"/>
  <c r="F112" i="5"/>
  <c r="G112" i="5" s="1"/>
  <c r="E112" i="5"/>
  <c r="M112" i="5" s="1"/>
  <c r="D112" i="5"/>
  <c r="U111" i="5"/>
  <c r="T111" i="5"/>
  <c r="O111" i="5"/>
  <c r="N111" i="5"/>
  <c r="M111" i="5"/>
  <c r="K111" i="5"/>
  <c r="I111" i="5"/>
  <c r="G111" i="5"/>
  <c r="U110" i="5"/>
  <c r="T110" i="5"/>
  <c r="O110" i="5"/>
  <c r="N110" i="5"/>
  <c r="M110" i="5"/>
  <c r="K110" i="5"/>
  <c r="I110" i="5"/>
  <c r="G110" i="5"/>
  <c r="U109" i="5"/>
  <c r="T109" i="5"/>
  <c r="O109" i="5"/>
  <c r="N109" i="5"/>
  <c r="M109" i="5"/>
  <c r="K109" i="5"/>
  <c r="I109" i="5"/>
  <c r="G109" i="5"/>
  <c r="U108" i="5"/>
  <c r="T108" i="5"/>
  <c r="N108" i="5"/>
  <c r="O108" i="5" s="1"/>
  <c r="M108" i="5"/>
  <c r="K108" i="5"/>
  <c r="I108" i="5"/>
  <c r="G108" i="5"/>
  <c r="U107" i="5"/>
  <c r="T107" i="5"/>
  <c r="N107" i="5"/>
  <c r="O107" i="5" s="1"/>
  <c r="M107" i="5"/>
  <c r="K107" i="5"/>
  <c r="I107" i="5"/>
  <c r="G107" i="5"/>
  <c r="S106" i="5"/>
  <c r="R106" i="5"/>
  <c r="T106" i="5" s="1"/>
  <c r="Q106" i="5"/>
  <c r="P106" i="5"/>
  <c r="U106" i="5" s="1"/>
  <c r="L106" i="5"/>
  <c r="J106" i="5"/>
  <c r="H106" i="5"/>
  <c r="F106" i="5"/>
  <c r="E106" i="5"/>
  <c r="M106" i="5" s="1"/>
  <c r="D106" i="5"/>
  <c r="I106" i="5" s="1"/>
  <c r="U105" i="5"/>
  <c r="T105" i="5"/>
  <c r="N105" i="5"/>
  <c r="O105" i="5" s="1"/>
  <c r="M105" i="5"/>
  <c r="K105" i="5"/>
  <c r="I105" i="5"/>
  <c r="G105" i="5"/>
  <c r="S102" i="5"/>
  <c r="R102" i="5"/>
  <c r="T102" i="5" s="1"/>
  <c r="Q102" i="5"/>
  <c r="P102" i="5"/>
  <c r="L102" i="5"/>
  <c r="J102" i="5"/>
  <c r="H102" i="5"/>
  <c r="F102" i="5"/>
  <c r="E102" i="5"/>
  <c r="D102" i="5"/>
  <c r="G102" i="5" s="1"/>
  <c r="T101" i="5"/>
  <c r="S101" i="5"/>
  <c r="R101" i="5"/>
  <c r="Q101" i="5"/>
  <c r="P101" i="5"/>
  <c r="U101" i="5" s="1"/>
  <c r="L101" i="5"/>
  <c r="J101" i="5"/>
  <c r="H101" i="5"/>
  <c r="F101" i="5"/>
  <c r="E101" i="5"/>
  <c r="D101" i="5"/>
  <c r="I101" i="5" s="1"/>
  <c r="U100" i="5"/>
  <c r="T100" i="5"/>
  <c r="O100" i="5"/>
  <c r="N100" i="5"/>
  <c r="M100" i="5"/>
  <c r="K100" i="5"/>
  <c r="I100" i="5"/>
  <c r="G100" i="5"/>
  <c r="U99" i="5"/>
  <c r="T99" i="5"/>
  <c r="N99" i="5"/>
  <c r="O99" i="5" s="1"/>
  <c r="M99" i="5"/>
  <c r="K99" i="5"/>
  <c r="I99" i="5"/>
  <c r="G99" i="5"/>
  <c r="U98" i="5"/>
  <c r="T98" i="5"/>
  <c r="N98" i="5"/>
  <c r="O98" i="5" s="1"/>
  <c r="M98" i="5"/>
  <c r="K98" i="5"/>
  <c r="I98" i="5"/>
  <c r="G98" i="5"/>
  <c r="U97" i="5"/>
  <c r="T97" i="5"/>
  <c r="N97" i="5"/>
  <c r="O97" i="5" s="1"/>
  <c r="M97" i="5"/>
  <c r="K97" i="5"/>
  <c r="I97" i="5"/>
  <c r="G97" i="5"/>
  <c r="S96" i="5"/>
  <c r="R96" i="5"/>
  <c r="Q96" i="5"/>
  <c r="P96" i="5"/>
  <c r="L96" i="5"/>
  <c r="J96" i="5"/>
  <c r="H96" i="5"/>
  <c r="I96" i="5" s="1"/>
  <c r="F96" i="5"/>
  <c r="G96" i="5" s="1"/>
  <c r="E96" i="5"/>
  <c r="D96" i="5"/>
  <c r="U95" i="5"/>
  <c r="T95" i="5"/>
  <c r="O95" i="5"/>
  <c r="N95" i="5"/>
  <c r="M95" i="5"/>
  <c r="K95" i="5"/>
  <c r="I95" i="5"/>
  <c r="G95" i="5"/>
  <c r="U94" i="5"/>
  <c r="T94" i="5"/>
  <c r="O94" i="5"/>
  <c r="N94" i="5"/>
  <c r="M94" i="5"/>
  <c r="K94" i="5"/>
  <c r="I94" i="5"/>
  <c r="G94" i="5"/>
  <c r="U93" i="5"/>
  <c r="T93" i="5"/>
  <c r="O93" i="5"/>
  <c r="N93" i="5"/>
  <c r="M93" i="5"/>
  <c r="K93" i="5"/>
  <c r="I93" i="5"/>
  <c r="G93" i="5"/>
  <c r="U92" i="5"/>
  <c r="T92" i="5"/>
  <c r="O92" i="5"/>
  <c r="N92" i="5"/>
  <c r="M92" i="5"/>
  <c r="K92" i="5"/>
  <c r="I92" i="5"/>
  <c r="G92" i="5"/>
  <c r="T91" i="5"/>
  <c r="S91" i="5"/>
  <c r="R91" i="5"/>
  <c r="Q91" i="5"/>
  <c r="P91" i="5"/>
  <c r="L91" i="5"/>
  <c r="J91" i="5"/>
  <c r="H91" i="5"/>
  <c r="F91" i="5"/>
  <c r="N91" i="5" s="1"/>
  <c r="E91" i="5"/>
  <c r="D91" i="5"/>
  <c r="U90" i="5"/>
  <c r="T90" i="5"/>
  <c r="N90" i="5"/>
  <c r="O90" i="5" s="1"/>
  <c r="M90" i="5"/>
  <c r="K90" i="5"/>
  <c r="I90" i="5"/>
  <c r="G90" i="5"/>
  <c r="U89" i="5"/>
  <c r="T89" i="5"/>
  <c r="N89" i="5"/>
  <c r="O89" i="5" s="1"/>
  <c r="M89" i="5"/>
  <c r="K89" i="5"/>
  <c r="I89" i="5"/>
  <c r="G89" i="5"/>
  <c r="U88" i="5"/>
  <c r="T88" i="5"/>
  <c r="N88" i="5"/>
  <c r="O88" i="5" s="1"/>
  <c r="M88" i="5"/>
  <c r="K88" i="5"/>
  <c r="I88" i="5"/>
  <c r="G88" i="5"/>
  <c r="S85" i="5"/>
  <c r="R85" i="5"/>
  <c r="T85" i="5" s="1"/>
  <c r="Q85" i="5"/>
  <c r="P85" i="5"/>
  <c r="U85" i="5" s="1"/>
  <c r="L85" i="5"/>
  <c r="J85" i="5"/>
  <c r="H85" i="5"/>
  <c r="F85" i="5"/>
  <c r="N85" i="5" s="1"/>
  <c r="E85" i="5"/>
  <c r="D85" i="5"/>
  <c r="G85" i="5" s="1"/>
  <c r="S84" i="5"/>
  <c r="R84" i="5"/>
  <c r="T84" i="5" s="1"/>
  <c r="Q84" i="5"/>
  <c r="P84" i="5"/>
  <c r="U84" i="5" s="1"/>
  <c r="L84" i="5"/>
  <c r="J84" i="5"/>
  <c r="H84" i="5"/>
  <c r="F84" i="5"/>
  <c r="E84" i="5"/>
  <c r="M84" i="5" s="1"/>
  <c r="D84" i="5"/>
  <c r="I84" i="5" s="1"/>
  <c r="U83" i="5"/>
  <c r="T83" i="5"/>
  <c r="O83" i="5"/>
  <c r="N83" i="5"/>
  <c r="M83" i="5"/>
  <c r="K83" i="5"/>
  <c r="I83" i="5"/>
  <c r="G83" i="5"/>
  <c r="U82" i="5"/>
  <c r="T82" i="5"/>
  <c r="O82" i="5"/>
  <c r="N82" i="5"/>
  <c r="M82" i="5"/>
  <c r="K82" i="5"/>
  <c r="I82" i="5"/>
  <c r="G82" i="5"/>
  <c r="U81" i="5"/>
  <c r="T81" i="5"/>
  <c r="N81" i="5"/>
  <c r="O81" i="5" s="1"/>
  <c r="M81" i="5"/>
  <c r="K81" i="5"/>
  <c r="I81" i="5"/>
  <c r="G81" i="5"/>
  <c r="U80" i="5"/>
  <c r="T80" i="5"/>
  <c r="N80" i="5"/>
  <c r="O80" i="5" s="1"/>
  <c r="M80" i="5"/>
  <c r="K80" i="5"/>
  <c r="I80" i="5"/>
  <c r="G80" i="5"/>
  <c r="U79" i="5"/>
  <c r="T79" i="5"/>
  <c r="N79" i="5"/>
  <c r="O79" i="5" s="1"/>
  <c r="M79" i="5"/>
  <c r="K79" i="5"/>
  <c r="I79" i="5"/>
  <c r="G79" i="5"/>
  <c r="S78" i="5"/>
  <c r="R78" i="5"/>
  <c r="Q78" i="5"/>
  <c r="P78" i="5"/>
  <c r="L78" i="5"/>
  <c r="J78" i="5"/>
  <c r="I78" i="5"/>
  <c r="H78" i="5"/>
  <c r="F78" i="5"/>
  <c r="E78" i="5"/>
  <c r="M78" i="5" s="1"/>
  <c r="D78" i="5"/>
  <c r="U77" i="5"/>
  <c r="T77" i="5"/>
  <c r="N77" i="5"/>
  <c r="O77" i="5" s="1"/>
  <c r="M77" i="5"/>
  <c r="K77" i="5"/>
  <c r="I77" i="5"/>
  <c r="G77" i="5"/>
  <c r="U76" i="5"/>
  <c r="T76" i="5"/>
  <c r="O76" i="5"/>
  <c r="N76" i="5"/>
  <c r="M76" i="5"/>
  <c r="K76" i="5"/>
  <c r="I76" i="5"/>
  <c r="G76" i="5"/>
  <c r="U75" i="5"/>
  <c r="T75" i="5"/>
  <c r="O75" i="5"/>
  <c r="N75" i="5"/>
  <c r="M75" i="5"/>
  <c r="K75" i="5"/>
  <c r="I75" i="5"/>
  <c r="G75" i="5"/>
  <c r="U74" i="5"/>
  <c r="T74" i="5"/>
  <c r="N74" i="5"/>
  <c r="O74" i="5" s="1"/>
  <c r="M74" i="5"/>
  <c r="K74" i="5"/>
  <c r="I74" i="5"/>
  <c r="G74" i="5"/>
  <c r="U73" i="5"/>
  <c r="T73" i="5"/>
  <c r="O73" i="5"/>
  <c r="N73" i="5"/>
  <c r="M73" i="5"/>
  <c r="K73" i="5"/>
  <c r="I73" i="5"/>
  <c r="G73" i="5"/>
  <c r="U72" i="5"/>
  <c r="T72" i="5"/>
  <c r="N72" i="5"/>
  <c r="O72" i="5" s="1"/>
  <c r="M72" i="5"/>
  <c r="K72" i="5"/>
  <c r="I72" i="5"/>
  <c r="G72" i="5"/>
  <c r="U71" i="5"/>
  <c r="T71" i="5"/>
  <c r="O71" i="5"/>
  <c r="N71" i="5"/>
  <c r="M71" i="5"/>
  <c r="K71" i="5"/>
  <c r="I71" i="5"/>
  <c r="G71" i="5"/>
  <c r="T70" i="5"/>
  <c r="S70" i="5"/>
  <c r="R70" i="5"/>
  <c r="Q70" i="5"/>
  <c r="P70" i="5"/>
  <c r="U70" i="5" s="1"/>
  <c r="L70" i="5"/>
  <c r="K70" i="5"/>
  <c r="J70" i="5"/>
  <c r="H70" i="5"/>
  <c r="F70" i="5"/>
  <c r="N70" i="5" s="1"/>
  <c r="E70" i="5"/>
  <c r="D70" i="5"/>
  <c r="I70" i="5" s="1"/>
  <c r="U69" i="5"/>
  <c r="T69" i="5"/>
  <c r="O69" i="5"/>
  <c r="N69" i="5"/>
  <c r="M69" i="5"/>
  <c r="K69" i="5"/>
  <c r="I69" i="5"/>
  <c r="G69" i="5"/>
  <c r="U68" i="5"/>
  <c r="T68" i="5"/>
  <c r="N68" i="5"/>
  <c r="O68" i="5" s="1"/>
  <c r="M68" i="5"/>
  <c r="K68" i="5"/>
  <c r="I68" i="5"/>
  <c r="G68" i="5"/>
  <c r="U67" i="5"/>
  <c r="T67" i="5"/>
  <c r="N67" i="5"/>
  <c r="O67" i="5" s="1"/>
  <c r="M67" i="5"/>
  <c r="K67" i="5"/>
  <c r="I67" i="5"/>
  <c r="G67" i="5"/>
  <c r="U66" i="5"/>
  <c r="T66" i="5"/>
  <c r="N66" i="5"/>
  <c r="O66" i="5" s="1"/>
  <c r="M66" i="5"/>
  <c r="K66" i="5"/>
  <c r="I66" i="5"/>
  <c r="G66" i="5"/>
  <c r="U65" i="5"/>
  <c r="T65" i="5"/>
  <c r="N65" i="5"/>
  <c r="O65" i="5" s="1"/>
  <c r="M65" i="5"/>
  <c r="K65" i="5"/>
  <c r="I65" i="5"/>
  <c r="G65" i="5"/>
  <c r="U64" i="5"/>
  <c r="T64" i="5"/>
  <c r="N64" i="5"/>
  <c r="O64" i="5" s="1"/>
  <c r="M64" i="5"/>
  <c r="K64" i="5"/>
  <c r="I64" i="5"/>
  <c r="G64" i="5"/>
  <c r="S63" i="5"/>
  <c r="R63" i="5"/>
  <c r="T63" i="5" s="1"/>
  <c r="Q63" i="5"/>
  <c r="P63" i="5"/>
  <c r="L63" i="5"/>
  <c r="U63" i="5" s="1"/>
  <c r="J63" i="5"/>
  <c r="H63" i="5"/>
  <c r="F63" i="5"/>
  <c r="E63" i="5"/>
  <c r="D63" i="5"/>
  <c r="G63" i="5" s="1"/>
  <c r="U62" i="5"/>
  <c r="T62" i="5"/>
  <c r="O62" i="5"/>
  <c r="N62" i="5"/>
  <c r="M62" i="5"/>
  <c r="K62" i="5"/>
  <c r="I62" i="5"/>
  <c r="G62" i="5"/>
  <c r="U61" i="5"/>
  <c r="T61" i="5"/>
  <c r="N61" i="5"/>
  <c r="O61" i="5" s="1"/>
  <c r="M61" i="5"/>
  <c r="K61" i="5"/>
  <c r="I61" i="5"/>
  <c r="G61" i="5"/>
  <c r="U60" i="5"/>
  <c r="T60" i="5"/>
  <c r="O60" i="5"/>
  <c r="N60" i="5"/>
  <c r="M60" i="5"/>
  <c r="K60" i="5"/>
  <c r="I60" i="5"/>
  <c r="G60" i="5"/>
  <c r="U59" i="5"/>
  <c r="T59" i="5"/>
  <c r="N59" i="5"/>
  <c r="O59" i="5" s="1"/>
  <c r="M59" i="5"/>
  <c r="K59" i="5"/>
  <c r="I59" i="5"/>
  <c r="G59" i="5"/>
  <c r="S58" i="5"/>
  <c r="R58" i="5"/>
  <c r="Q58" i="5"/>
  <c r="P58" i="5"/>
  <c r="L58" i="5"/>
  <c r="J58" i="5"/>
  <c r="H58" i="5"/>
  <c r="F58" i="5"/>
  <c r="N58" i="5" s="1"/>
  <c r="E58" i="5"/>
  <c r="M58" i="5" s="1"/>
  <c r="D58" i="5"/>
  <c r="U57" i="5"/>
  <c r="T57" i="5"/>
  <c r="N57" i="5"/>
  <c r="O57" i="5" s="1"/>
  <c r="M57" i="5"/>
  <c r="K57" i="5"/>
  <c r="I57" i="5"/>
  <c r="G57" i="5"/>
  <c r="S54" i="5"/>
  <c r="R54" i="5"/>
  <c r="T54" i="5" s="1"/>
  <c r="Q54" i="5"/>
  <c r="P54" i="5"/>
  <c r="U54" i="5" s="1"/>
  <c r="L54" i="5"/>
  <c r="J54" i="5"/>
  <c r="K54" i="5" s="1"/>
  <c r="I54" i="5"/>
  <c r="H54" i="5"/>
  <c r="F54" i="5"/>
  <c r="E54" i="5"/>
  <c r="M54" i="5" s="1"/>
  <c r="D54" i="5"/>
  <c r="S53" i="5"/>
  <c r="R53" i="5"/>
  <c r="T53" i="5" s="1"/>
  <c r="Q53" i="5"/>
  <c r="P53" i="5"/>
  <c r="U53" i="5" s="1"/>
  <c r="L53" i="5"/>
  <c r="J53" i="5"/>
  <c r="K53" i="5" s="1"/>
  <c r="H53" i="5"/>
  <c r="F53" i="5"/>
  <c r="E53" i="5"/>
  <c r="M53" i="5" s="1"/>
  <c r="D53" i="5"/>
  <c r="U52" i="5"/>
  <c r="T52" i="5"/>
  <c r="N52" i="5"/>
  <c r="O52" i="5" s="1"/>
  <c r="M52" i="5"/>
  <c r="K52" i="5"/>
  <c r="I52" i="5"/>
  <c r="G52" i="5"/>
  <c r="U51" i="5"/>
  <c r="T51" i="5"/>
  <c r="O51" i="5"/>
  <c r="N51" i="5"/>
  <c r="M51" i="5"/>
  <c r="K51" i="5"/>
  <c r="I51" i="5"/>
  <c r="G51" i="5"/>
  <c r="U50" i="5"/>
  <c r="T50" i="5"/>
  <c r="N50" i="5"/>
  <c r="O50" i="5" s="1"/>
  <c r="M50" i="5"/>
  <c r="K50" i="5"/>
  <c r="I50" i="5"/>
  <c r="G50" i="5"/>
  <c r="U49" i="5"/>
  <c r="T49" i="5"/>
  <c r="N49" i="5"/>
  <c r="O49" i="5" s="1"/>
  <c r="M49" i="5"/>
  <c r="K49" i="5"/>
  <c r="I49" i="5"/>
  <c r="G49" i="5"/>
  <c r="U48" i="5"/>
  <c r="T48" i="5"/>
  <c r="O48" i="5"/>
  <c r="N48" i="5"/>
  <c r="M48" i="5"/>
  <c r="K48" i="5"/>
  <c r="I48" i="5"/>
  <c r="G48" i="5"/>
  <c r="S47" i="5"/>
  <c r="R47" i="5"/>
  <c r="T47" i="5" s="1"/>
  <c r="Q47" i="5"/>
  <c r="P47" i="5"/>
  <c r="U47" i="5" s="1"/>
  <c r="L47" i="5"/>
  <c r="J47" i="5"/>
  <c r="H47" i="5"/>
  <c r="F47" i="5"/>
  <c r="E47" i="5"/>
  <c r="D47" i="5"/>
  <c r="U46" i="5"/>
  <c r="T46" i="5"/>
  <c r="N46" i="5"/>
  <c r="O46" i="5" s="1"/>
  <c r="M46" i="5"/>
  <c r="K46" i="5"/>
  <c r="I46" i="5"/>
  <c r="G46" i="5"/>
  <c r="U45" i="5"/>
  <c r="T45" i="5"/>
  <c r="N45" i="5"/>
  <c r="O45" i="5" s="1"/>
  <c r="M45" i="5"/>
  <c r="K45" i="5"/>
  <c r="I45" i="5"/>
  <c r="G45" i="5"/>
  <c r="U44" i="5"/>
  <c r="T44" i="5"/>
  <c r="N44" i="5"/>
  <c r="O44" i="5" s="1"/>
  <c r="M44" i="5"/>
  <c r="K44" i="5"/>
  <c r="I44" i="5"/>
  <c r="G44" i="5"/>
  <c r="U43" i="5"/>
  <c r="T43" i="5"/>
  <c r="O43" i="5"/>
  <c r="N43" i="5"/>
  <c r="M43" i="5"/>
  <c r="K43" i="5"/>
  <c r="I43" i="5"/>
  <c r="G43" i="5"/>
  <c r="U42" i="5"/>
  <c r="T42" i="5"/>
  <c r="O42" i="5"/>
  <c r="N42" i="5"/>
  <c r="M42" i="5"/>
  <c r="K42" i="5"/>
  <c r="I42" i="5"/>
  <c r="G42" i="5"/>
  <c r="U41" i="5"/>
  <c r="T41" i="5"/>
  <c r="O41" i="5"/>
  <c r="N41" i="5"/>
  <c r="M41" i="5"/>
  <c r="K41" i="5"/>
  <c r="I41" i="5"/>
  <c r="G41" i="5"/>
  <c r="T40" i="5"/>
  <c r="S40" i="5"/>
  <c r="R40" i="5"/>
  <c r="Q40" i="5"/>
  <c r="P40" i="5"/>
  <c r="L40" i="5"/>
  <c r="J40" i="5"/>
  <c r="H40" i="5"/>
  <c r="F40" i="5"/>
  <c r="E40" i="5"/>
  <c r="M40" i="5" s="1"/>
  <c r="D40" i="5"/>
  <c r="I40" i="5" s="1"/>
  <c r="U39" i="5"/>
  <c r="T39" i="5"/>
  <c r="O39" i="5"/>
  <c r="N39" i="5"/>
  <c r="M39" i="5"/>
  <c r="K39" i="5"/>
  <c r="I39" i="5"/>
  <c r="G39" i="5"/>
  <c r="U38" i="5"/>
  <c r="T38" i="5"/>
  <c r="N38" i="5"/>
  <c r="O38" i="5" s="1"/>
  <c r="M38" i="5"/>
  <c r="K38" i="5"/>
  <c r="I38" i="5"/>
  <c r="G38" i="5"/>
  <c r="U37" i="5"/>
  <c r="T37" i="5"/>
  <c r="N37" i="5"/>
  <c r="O37" i="5" s="1"/>
  <c r="M37" i="5"/>
  <c r="K37" i="5"/>
  <c r="I37" i="5"/>
  <c r="G37" i="5"/>
  <c r="U36" i="5"/>
  <c r="T36" i="5"/>
  <c r="N36" i="5"/>
  <c r="O36" i="5" s="1"/>
  <c r="M36" i="5"/>
  <c r="K36" i="5"/>
  <c r="I36" i="5"/>
  <c r="G36" i="5"/>
  <c r="S35" i="5"/>
  <c r="R35" i="5"/>
  <c r="Q35" i="5"/>
  <c r="P35" i="5"/>
  <c r="L35" i="5"/>
  <c r="J35" i="5"/>
  <c r="K35" i="5" s="1"/>
  <c r="H35" i="5"/>
  <c r="F35" i="5"/>
  <c r="E35" i="5"/>
  <c r="D35" i="5"/>
  <c r="I35" i="5" s="1"/>
  <c r="U34" i="5"/>
  <c r="T34" i="5"/>
  <c r="O34" i="5"/>
  <c r="N34" i="5"/>
  <c r="M34" i="5"/>
  <c r="K34" i="5"/>
  <c r="I34" i="5"/>
  <c r="G34" i="5"/>
  <c r="U33" i="5"/>
  <c r="T33" i="5"/>
  <c r="O33" i="5"/>
  <c r="N33" i="5"/>
  <c r="M33" i="5"/>
  <c r="K33" i="5"/>
  <c r="I33" i="5"/>
  <c r="G33" i="5"/>
  <c r="U32" i="5"/>
  <c r="T32" i="5"/>
  <c r="O32" i="5"/>
  <c r="N32" i="5"/>
  <c r="M32" i="5"/>
  <c r="K32" i="5"/>
  <c r="I32" i="5"/>
  <c r="G32" i="5"/>
  <c r="U31" i="5"/>
  <c r="T31" i="5"/>
  <c r="O31" i="5"/>
  <c r="N31" i="5"/>
  <c r="M31" i="5"/>
  <c r="K31" i="5"/>
  <c r="I31" i="5"/>
  <c r="G31" i="5"/>
  <c r="U30" i="5"/>
  <c r="T30" i="5"/>
  <c r="O30" i="5"/>
  <c r="N30" i="5"/>
  <c r="M30" i="5"/>
  <c r="K30" i="5"/>
  <c r="I30" i="5"/>
  <c r="G30" i="5"/>
  <c r="U29" i="5"/>
  <c r="T29" i="5"/>
  <c r="N29" i="5"/>
  <c r="O29" i="5" s="1"/>
  <c r="M29" i="5"/>
  <c r="K29" i="5"/>
  <c r="I29" i="5"/>
  <c r="G29" i="5"/>
  <c r="U28" i="5"/>
  <c r="T28" i="5"/>
  <c r="N28" i="5"/>
  <c r="O28" i="5" s="1"/>
  <c r="M28" i="5"/>
  <c r="K28" i="5"/>
  <c r="I28" i="5"/>
  <c r="G28" i="5"/>
  <c r="S27" i="5"/>
  <c r="T27" i="5" s="1"/>
  <c r="R27" i="5"/>
  <c r="Q27" i="5"/>
  <c r="P27" i="5"/>
  <c r="U27" i="5" s="1"/>
  <c r="L27" i="5"/>
  <c r="J27" i="5"/>
  <c r="H27" i="5"/>
  <c r="F27" i="5"/>
  <c r="E27" i="5"/>
  <c r="D27" i="5"/>
  <c r="I27" i="5" s="1"/>
  <c r="U26" i="5"/>
  <c r="T26" i="5"/>
  <c r="O26" i="5"/>
  <c r="N26" i="5"/>
  <c r="M26" i="5"/>
  <c r="K26" i="5"/>
  <c r="I26" i="5"/>
  <c r="G26" i="5"/>
  <c r="U25" i="5"/>
  <c r="T25" i="5"/>
  <c r="N25" i="5"/>
  <c r="O25" i="5" s="1"/>
  <c r="M25" i="5"/>
  <c r="K25" i="5"/>
  <c r="I25" i="5"/>
  <c r="G25" i="5"/>
  <c r="U24" i="5"/>
  <c r="T24" i="5"/>
  <c r="N24" i="5"/>
  <c r="O24" i="5" s="1"/>
  <c r="M24" i="5"/>
  <c r="K24" i="5"/>
  <c r="I24" i="5"/>
  <c r="G24" i="5"/>
  <c r="U23" i="5"/>
  <c r="T23" i="5"/>
  <c r="N23" i="5"/>
  <c r="O23" i="5" s="1"/>
  <c r="M23" i="5"/>
  <c r="K23" i="5"/>
  <c r="I23" i="5"/>
  <c r="G23" i="5"/>
  <c r="U22" i="5"/>
  <c r="T22" i="5"/>
  <c r="O22" i="5"/>
  <c r="N22" i="5"/>
  <c r="M22" i="5"/>
  <c r="K22" i="5"/>
  <c r="I22" i="5"/>
  <c r="G22" i="5"/>
  <c r="U21" i="5"/>
  <c r="T21" i="5"/>
  <c r="O21" i="5"/>
  <c r="N21" i="5"/>
  <c r="M21" i="5"/>
  <c r="K21" i="5"/>
  <c r="I21" i="5"/>
  <c r="G21" i="5"/>
  <c r="U20" i="5"/>
  <c r="T20" i="5"/>
  <c r="O20" i="5"/>
  <c r="N20" i="5"/>
  <c r="M20" i="5"/>
  <c r="K20" i="5"/>
  <c r="I20" i="5"/>
  <c r="G20" i="5"/>
  <c r="U19" i="5"/>
  <c r="S19" i="5"/>
  <c r="R19" i="5"/>
  <c r="Q19" i="5"/>
  <c r="P19" i="5"/>
  <c r="L19" i="5"/>
  <c r="J19" i="5"/>
  <c r="H19" i="5"/>
  <c r="F19" i="5"/>
  <c r="N19" i="5" s="1"/>
  <c r="E19" i="5"/>
  <c r="D19" i="5"/>
  <c r="U18" i="5"/>
  <c r="T18" i="5"/>
  <c r="O18" i="5"/>
  <c r="N18" i="5"/>
  <c r="M18" i="5"/>
  <c r="K18" i="5"/>
  <c r="I18" i="5"/>
  <c r="G18" i="5"/>
  <c r="U17" i="5"/>
  <c r="T17" i="5"/>
  <c r="N17" i="5"/>
  <c r="O17" i="5" s="1"/>
  <c r="M17" i="5"/>
  <c r="K17" i="5"/>
  <c r="I17" i="5"/>
  <c r="G17" i="5"/>
  <c r="U16" i="5"/>
  <c r="T16" i="5"/>
  <c r="N16" i="5"/>
  <c r="O16" i="5" s="1"/>
  <c r="M16" i="5"/>
  <c r="K16" i="5"/>
  <c r="I16" i="5"/>
  <c r="G16" i="5"/>
  <c r="U15" i="5"/>
  <c r="T15" i="5"/>
  <c r="O15" i="5"/>
  <c r="N15" i="5"/>
  <c r="M15" i="5"/>
  <c r="K15" i="5"/>
  <c r="I15" i="5"/>
  <c r="G15" i="5"/>
  <c r="U14" i="5"/>
  <c r="T14" i="5"/>
  <c r="N14" i="5"/>
  <c r="O14" i="5" s="1"/>
  <c r="M14" i="5"/>
  <c r="K14" i="5"/>
  <c r="I14" i="5"/>
  <c r="G14" i="5"/>
  <c r="U13" i="5"/>
  <c r="T13" i="5"/>
  <c r="N13" i="5"/>
  <c r="O13" i="5" s="1"/>
  <c r="M13" i="5"/>
  <c r="K13" i="5"/>
  <c r="I13" i="5"/>
  <c r="G13" i="5"/>
  <c r="U12" i="5"/>
  <c r="T12" i="5"/>
  <c r="N12" i="5"/>
  <c r="O12" i="5" s="1"/>
  <c r="M12" i="5"/>
  <c r="K12" i="5"/>
  <c r="I12" i="5"/>
  <c r="G12" i="5"/>
  <c r="U11" i="5"/>
  <c r="T11" i="5"/>
  <c r="N11" i="5"/>
  <c r="O11" i="5" s="1"/>
  <c r="M11" i="5"/>
  <c r="K11" i="5"/>
  <c r="I11" i="5"/>
  <c r="G11" i="5"/>
  <c r="T10" i="5"/>
  <c r="S10" i="5"/>
  <c r="R10" i="5"/>
  <c r="Q10" i="5"/>
  <c r="P10" i="5"/>
  <c r="L10" i="5"/>
  <c r="J10" i="5"/>
  <c r="H10" i="5"/>
  <c r="F10" i="5"/>
  <c r="E10" i="5"/>
  <c r="D10" i="5"/>
  <c r="U9" i="5"/>
  <c r="T9" i="5"/>
  <c r="N9" i="5"/>
  <c r="O9" i="5" s="1"/>
  <c r="M9" i="5"/>
  <c r="K9" i="5"/>
  <c r="I9" i="5"/>
  <c r="G9" i="5"/>
  <c r="U8" i="5"/>
  <c r="T8" i="5"/>
  <c r="N8" i="5"/>
  <c r="O8" i="5" s="1"/>
  <c r="M8" i="5"/>
  <c r="K8" i="5"/>
  <c r="I8" i="5"/>
  <c r="G8" i="5"/>
  <c r="U339" i="4"/>
  <c r="S339" i="4"/>
  <c r="R339" i="4"/>
  <c r="T339" i="4" s="1"/>
  <c r="Q339" i="4"/>
  <c r="P339" i="4"/>
  <c r="L339" i="4"/>
  <c r="J339" i="4"/>
  <c r="H339" i="4"/>
  <c r="F339" i="4"/>
  <c r="E339" i="4"/>
  <c r="D339" i="4"/>
  <c r="I339" i="4" s="1"/>
  <c r="S338" i="4"/>
  <c r="R338" i="4"/>
  <c r="Q338" i="4"/>
  <c r="P338" i="4"/>
  <c r="L338" i="4"/>
  <c r="U338" i="4" s="1"/>
  <c r="K338" i="4"/>
  <c r="J338" i="4"/>
  <c r="H338" i="4"/>
  <c r="F338" i="4"/>
  <c r="E338" i="4"/>
  <c r="D338" i="4"/>
  <c r="U337" i="4"/>
  <c r="S337" i="4"/>
  <c r="R337" i="4"/>
  <c r="Q337" i="4"/>
  <c r="P337" i="4"/>
  <c r="L337" i="4"/>
  <c r="J337" i="4"/>
  <c r="H337" i="4"/>
  <c r="F337" i="4"/>
  <c r="E337" i="4"/>
  <c r="K337" i="4" s="1"/>
  <c r="D337" i="4"/>
  <c r="U336" i="4"/>
  <c r="T336" i="4"/>
  <c r="O336" i="4"/>
  <c r="N336" i="4"/>
  <c r="M336" i="4"/>
  <c r="K336" i="4"/>
  <c r="I336" i="4"/>
  <c r="G336" i="4"/>
  <c r="U335" i="4"/>
  <c r="T335" i="4"/>
  <c r="N335" i="4"/>
  <c r="O335" i="4" s="1"/>
  <c r="M335" i="4"/>
  <c r="K335" i="4"/>
  <c r="I335" i="4"/>
  <c r="G335" i="4"/>
  <c r="U334" i="4"/>
  <c r="T334" i="4"/>
  <c r="N334" i="4"/>
  <c r="O334" i="4" s="1"/>
  <c r="M334" i="4"/>
  <c r="K334" i="4"/>
  <c r="I334" i="4"/>
  <c r="G334" i="4"/>
  <c r="U333" i="4"/>
  <c r="T333" i="4"/>
  <c r="N333" i="4"/>
  <c r="O333" i="4" s="1"/>
  <c r="M333" i="4"/>
  <c r="K333" i="4"/>
  <c r="I333" i="4"/>
  <c r="G333" i="4"/>
  <c r="S332" i="4"/>
  <c r="R332" i="4"/>
  <c r="T332" i="4" s="1"/>
  <c r="Q332" i="4"/>
  <c r="P332" i="4"/>
  <c r="U332" i="4" s="1"/>
  <c r="L332" i="4"/>
  <c r="J332" i="4"/>
  <c r="H332" i="4"/>
  <c r="F332" i="4"/>
  <c r="E332" i="4"/>
  <c r="M332" i="4" s="1"/>
  <c r="D332" i="4"/>
  <c r="G332" i="4" s="1"/>
  <c r="U331" i="4"/>
  <c r="T331" i="4"/>
  <c r="N331" i="4"/>
  <c r="O331" i="4" s="1"/>
  <c r="M331" i="4"/>
  <c r="K331" i="4"/>
  <c r="I331" i="4"/>
  <c r="G331" i="4"/>
  <c r="U330" i="4"/>
  <c r="T330" i="4"/>
  <c r="N330" i="4"/>
  <c r="O330" i="4" s="1"/>
  <c r="M330" i="4"/>
  <c r="K330" i="4"/>
  <c r="I330" i="4"/>
  <c r="G330" i="4"/>
  <c r="U329" i="4"/>
  <c r="T329" i="4"/>
  <c r="N329" i="4"/>
  <c r="O329" i="4" s="1"/>
  <c r="M329" i="4"/>
  <c r="K329" i="4"/>
  <c r="I329" i="4"/>
  <c r="G329" i="4"/>
  <c r="U328" i="4"/>
  <c r="T328" i="4"/>
  <c r="N328" i="4"/>
  <c r="O328" i="4" s="1"/>
  <c r="M328" i="4"/>
  <c r="K328" i="4"/>
  <c r="I328" i="4"/>
  <c r="G328" i="4"/>
  <c r="U327" i="4"/>
  <c r="T327" i="4"/>
  <c r="N327" i="4"/>
  <c r="O327" i="4" s="1"/>
  <c r="M327" i="4"/>
  <c r="K327" i="4"/>
  <c r="I327" i="4"/>
  <c r="G327" i="4"/>
  <c r="U326" i="4"/>
  <c r="T326" i="4"/>
  <c r="N326" i="4"/>
  <c r="O326" i="4" s="1"/>
  <c r="M326" i="4"/>
  <c r="K326" i="4"/>
  <c r="I326" i="4"/>
  <c r="G326" i="4"/>
  <c r="U325" i="4"/>
  <c r="T325" i="4"/>
  <c r="N325" i="4"/>
  <c r="O325" i="4" s="1"/>
  <c r="M325" i="4"/>
  <c r="K325" i="4"/>
  <c r="I325" i="4"/>
  <c r="G325" i="4"/>
  <c r="U324" i="4"/>
  <c r="T324" i="4"/>
  <c r="N324" i="4"/>
  <c r="O324" i="4" s="1"/>
  <c r="M324" i="4"/>
  <c r="K324" i="4"/>
  <c r="I324" i="4"/>
  <c r="G324" i="4"/>
  <c r="S323" i="4"/>
  <c r="R323" i="4"/>
  <c r="Q323" i="4"/>
  <c r="P323" i="4"/>
  <c r="U323" i="4" s="1"/>
  <c r="L323" i="4"/>
  <c r="J323" i="4"/>
  <c r="H323" i="4"/>
  <c r="I323" i="4" s="1"/>
  <c r="F323" i="4"/>
  <c r="N323" i="4" s="1"/>
  <c r="E323" i="4"/>
  <c r="D323" i="4"/>
  <c r="U322" i="4"/>
  <c r="T322" i="4"/>
  <c r="O322" i="4"/>
  <c r="N322" i="4"/>
  <c r="M322" i="4"/>
  <c r="K322" i="4"/>
  <c r="I322" i="4"/>
  <c r="G322" i="4"/>
  <c r="U321" i="4"/>
  <c r="T321" i="4"/>
  <c r="N321" i="4"/>
  <c r="O321" i="4" s="1"/>
  <c r="M321" i="4"/>
  <c r="K321" i="4"/>
  <c r="I321" i="4"/>
  <c r="G321" i="4"/>
  <c r="U320" i="4"/>
  <c r="T320" i="4"/>
  <c r="N320" i="4"/>
  <c r="O320" i="4" s="1"/>
  <c r="M320" i="4"/>
  <c r="K320" i="4"/>
  <c r="I320" i="4"/>
  <c r="G320" i="4"/>
  <c r="U319" i="4"/>
  <c r="T319" i="4"/>
  <c r="O319" i="4"/>
  <c r="N319" i="4"/>
  <c r="M319" i="4"/>
  <c r="K319" i="4"/>
  <c r="I319" i="4"/>
  <c r="G319" i="4"/>
  <c r="U318" i="4"/>
  <c r="T318" i="4"/>
  <c r="N318" i="4"/>
  <c r="O318" i="4" s="1"/>
  <c r="M318" i="4"/>
  <c r="K318" i="4"/>
  <c r="I318" i="4"/>
  <c r="G318" i="4"/>
  <c r="S317" i="4"/>
  <c r="R317" i="4"/>
  <c r="Q317" i="4"/>
  <c r="P317" i="4"/>
  <c r="L317" i="4"/>
  <c r="U317" i="4" s="1"/>
  <c r="J317" i="4"/>
  <c r="H317" i="4"/>
  <c r="F317" i="4"/>
  <c r="E317" i="4"/>
  <c r="D317" i="4"/>
  <c r="U316" i="4"/>
  <c r="T316" i="4"/>
  <c r="O316" i="4"/>
  <c r="N316" i="4"/>
  <c r="M316" i="4"/>
  <c r="K316" i="4"/>
  <c r="I316" i="4"/>
  <c r="G316" i="4"/>
  <c r="U315" i="4"/>
  <c r="T315" i="4"/>
  <c r="O315" i="4"/>
  <c r="N315" i="4"/>
  <c r="M315" i="4"/>
  <c r="K315" i="4"/>
  <c r="I315" i="4"/>
  <c r="G315" i="4"/>
  <c r="U314" i="4"/>
  <c r="T314" i="4"/>
  <c r="N314" i="4"/>
  <c r="O314" i="4" s="1"/>
  <c r="M314" i="4"/>
  <c r="K314" i="4"/>
  <c r="I314" i="4"/>
  <c r="G314" i="4"/>
  <c r="U313" i="4"/>
  <c r="T313" i="4"/>
  <c r="N313" i="4"/>
  <c r="O313" i="4" s="1"/>
  <c r="M313" i="4"/>
  <c r="K313" i="4"/>
  <c r="I313" i="4"/>
  <c r="G313" i="4"/>
  <c r="U312" i="4"/>
  <c r="T312" i="4"/>
  <c r="N312" i="4"/>
  <c r="O312" i="4" s="1"/>
  <c r="M312" i="4"/>
  <c r="K312" i="4"/>
  <c r="I312" i="4"/>
  <c r="G312" i="4"/>
  <c r="U311" i="4"/>
  <c r="T311" i="4"/>
  <c r="N311" i="4"/>
  <c r="O311" i="4" s="1"/>
  <c r="M311" i="4"/>
  <c r="K311" i="4"/>
  <c r="I311" i="4"/>
  <c r="G311" i="4"/>
  <c r="U310" i="4"/>
  <c r="S310" i="4"/>
  <c r="R310" i="4"/>
  <c r="Q310" i="4"/>
  <c r="P310" i="4"/>
  <c r="L310" i="4"/>
  <c r="J310" i="4"/>
  <c r="H310" i="4"/>
  <c r="F310" i="4"/>
  <c r="N310" i="4" s="1"/>
  <c r="E310" i="4"/>
  <c r="D310" i="4"/>
  <c r="U309" i="4"/>
  <c r="T309" i="4"/>
  <c r="N309" i="4"/>
  <c r="O309" i="4" s="1"/>
  <c r="M309" i="4"/>
  <c r="K309" i="4"/>
  <c r="I309" i="4"/>
  <c r="G309" i="4"/>
  <c r="U308" i="4"/>
  <c r="T308" i="4"/>
  <c r="O308" i="4"/>
  <c r="N308" i="4"/>
  <c r="M308" i="4"/>
  <c r="K308" i="4"/>
  <c r="I308" i="4"/>
  <c r="G308" i="4"/>
  <c r="U307" i="4"/>
  <c r="T307" i="4"/>
  <c r="N307" i="4"/>
  <c r="O307" i="4" s="1"/>
  <c r="M307" i="4"/>
  <c r="K307" i="4"/>
  <c r="I307" i="4"/>
  <c r="G307" i="4"/>
  <c r="U306" i="4"/>
  <c r="T306" i="4"/>
  <c r="N306" i="4"/>
  <c r="O306" i="4" s="1"/>
  <c r="M306" i="4"/>
  <c r="K306" i="4"/>
  <c r="I306" i="4"/>
  <c r="G306" i="4"/>
  <c r="U305" i="4"/>
  <c r="T305" i="4"/>
  <c r="N305" i="4"/>
  <c r="O305" i="4" s="1"/>
  <c r="M305" i="4"/>
  <c r="K305" i="4"/>
  <c r="I305" i="4"/>
  <c r="G305" i="4"/>
  <c r="U304" i="4"/>
  <c r="T304" i="4"/>
  <c r="O304" i="4"/>
  <c r="N304" i="4"/>
  <c r="M304" i="4"/>
  <c r="K304" i="4"/>
  <c r="I304" i="4"/>
  <c r="G304" i="4"/>
  <c r="S303" i="4"/>
  <c r="R303" i="4"/>
  <c r="T303" i="4" s="1"/>
  <c r="Q303" i="4"/>
  <c r="P303" i="4"/>
  <c r="U303" i="4" s="1"/>
  <c r="L303" i="4"/>
  <c r="J303" i="4"/>
  <c r="H303" i="4"/>
  <c r="F303" i="4"/>
  <c r="E303" i="4"/>
  <c r="M303" i="4" s="1"/>
  <c r="D303" i="4"/>
  <c r="U302" i="4"/>
  <c r="T302" i="4"/>
  <c r="N302" i="4"/>
  <c r="O302" i="4" s="1"/>
  <c r="M302" i="4"/>
  <c r="K302" i="4"/>
  <c r="I302" i="4"/>
  <c r="G302" i="4"/>
  <c r="S299" i="4"/>
  <c r="R299" i="4"/>
  <c r="Q299" i="4"/>
  <c r="P299" i="4"/>
  <c r="U299" i="4" s="1"/>
  <c r="L299" i="4"/>
  <c r="J299" i="4"/>
  <c r="H299" i="4"/>
  <c r="F299" i="4"/>
  <c r="E299" i="4"/>
  <c r="D299" i="4"/>
  <c r="S298" i="4"/>
  <c r="T298" i="4" s="1"/>
  <c r="R298" i="4"/>
  <c r="Q298" i="4"/>
  <c r="P298" i="4"/>
  <c r="L298" i="4"/>
  <c r="U298" i="4" s="1"/>
  <c r="K298" i="4"/>
  <c r="J298" i="4"/>
  <c r="I298" i="4"/>
  <c r="H298" i="4"/>
  <c r="F298" i="4"/>
  <c r="E298" i="4"/>
  <c r="D298" i="4"/>
  <c r="G298" i="4" s="1"/>
  <c r="U297" i="4"/>
  <c r="T297" i="4"/>
  <c r="O297" i="4"/>
  <c r="N297" i="4"/>
  <c r="M297" i="4"/>
  <c r="K297" i="4"/>
  <c r="I297" i="4"/>
  <c r="G297" i="4"/>
  <c r="U296" i="4"/>
  <c r="T296" i="4"/>
  <c r="O296" i="4"/>
  <c r="N296" i="4"/>
  <c r="M296" i="4"/>
  <c r="K296" i="4"/>
  <c r="I296" i="4"/>
  <c r="G296" i="4"/>
  <c r="U295" i="4"/>
  <c r="T295" i="4"/>
  <c r="O295" i="4"/>
  <c r="N295" i="4"/>
  <c r="M295" i="4"/>
  <c r="K295" i="4"/>
  <c r="I295" i="4"/>
  <c r="G295" i="4"/>
  <c r="U294" i="4"/>
  <c r="T294" i="4"/>
  <c r="O294" i="4"/>
  <c r="N294" i="4"/>
  <c r="M294" i="4"/>
  <c r="K294" i="4"/>
  <c r="I294" i="4"/>
  <c r="G294" i="4"/>
  <c r="U293" i="4"/>
  <c r="T293" i="4"/>
  <c r="N293" i="4"/>
  <c r="O293" i="4" s="1"/>
  <c r="M293" i="4"/>
  <c r="K293" i="4"/>
  <c r="I293" i="4"/>
  <c r="G293" i="4"/>
  <c r="S292" i="4"/>
  <c r="T292" i="4" s="1"/>
  <c r="R292" i="4"/>
  <c r="Q292" i="4"/>
  <c r="P292" i="4"/>
  <c r="U292" i="4" s="1"/>
  <c r="L292" i="4"/>
  <c r="K292" i="4"/>
  <c r="J292" i="4"/>
  <c r="I292" i="4"/>
  <c r="H292" i="4"/>
  <c r="F292" i="4"/>
  <c r="E292" i="4"/>
  <c r="D292" i="4"/>
  <c r="G292" i="4" s="1"/>
  <c r="U291" i="4"/>
  <c r="T291" i="4"/>
  <c r="O291" i="4"/>
  <c r="N291" i="4"/>
  <c r="M291" i="4"/>
  <c r="K291" i="4"/>
  <c r="I291" i="4"/>
  <c r="G291" i="4"/>
  <c r="U290" i="4"/>
  <c r="T290" i="4"/>
  <c r="O290" i="4"/>
  <c r="N290" i="4"/>
  <c r="M290" i="4"/>
  <c r="K290" i="4"/>
  <c r="I290" i="4"/>
  <c r="G290" i="4"/>
  <c r="U289" i="4"/>
  <c r="T289" i="4"/>
  <c r="N289" i="4"/>
  <c r="O289" i="4" s="1"/>
  <c r="M289" i="4"/>
  <c r="K289" i="4"/>
  <c r="I289" i="4"/>
  <c r="G289" i="4"/>
  <c r="U288" i="4"/>
  <c r="T288" i="4"/>
  <c r="N288" i="4"/>
  <c r="O288" i="4" s="1"/>
  <c r="M288" i="4"/>
  <c r="K288" i="4"/>
  <c r="I288" i="4"/>
  <c r="G288" i="4"/>
  <c r="U287" i="4"/>
  <c r="T287" i="4"/>
  <c r="N287" i="4"/>
  <c r="O287" i="4" s="1"/>
  <c r="M287" i="4"/>
  <c r="K287" i="4"/>
  <c r="I287" i="4"/>
  <c r="G287" i="4"/>
  <c r="U286" i="4"/>
  <c r="T286" i="4"/>
  <c r="N286" i="4"/>
  <c r="O286" i="4" s="1"/>
  <c r="M286" i="4"/>
  <c r="K286" i="4"/>
  <c r="I286" i="4"/>
  <c r="G286" i="4"/>
  <c r="S285" i="4"/>
  <c r="R285" i="4"/>
  <c r="Q285" i="4"/>
  <c r="P285" i="4"/>
  <c r="L285" i="4"/>
  <c r="U285" i="4" s="1"/>
  <c r="K285" i="4"/>
  <c r="J285" i="4"/>
  <c r="H285" i="4"/>
  <c r="I285" i="4" s="1"/>
  <c r="F285" i="4"/>
  <c r="E285" i="4"/>
  <c r="D285" i="4"/>
  <c r="U284" i="4"/>
  <c r="T284" i="4"/>
  <c r="O284" i="4"/>
  <c r="N284" i="4"/>
  <c r="M284" i="4"/>
  <c r="K284" i="4"/>
  <c r="I284" i="4"/>
  <c r="G284" i="4"/>
  <c r="U283" i="4"/>
  <c r="T283" i="4"/>
  <c r="N283" i="4"/>
  <c r="O283" i="4" s="1"/>
  <c r="M283" i="4"/>
  <c r="K283" i="4"/>
  <c r="I283" i="4"/>
  <c r="G283" i="4"/>
  <c r="U282" i="4"/>
  <c r="T282" i="4"/>
  <c r="N282" i="4"/>
  <c r="O282" i="4" s="1"/>
  <c r="M282" i="4"/>
  <c r="K282" i="4"/>
  <c r="I282" i="4"/>
  <c r="G282" i="4"/>
  <c r="U281" i="4"/>
  <c r="T281" i="4"/>
  <c r="N281" i="4"/>
  <c r="O281" i="4" s="1"/>
  <c r="M281" i="4"/>
  <c r="K281" i="4"/>
  <c r="I281" i="4"/>
  <c r="G281" i="4"/>
  <c r="U280" i="4"/>
  <c r="T280" i="4"/>
  <c r="N280" i="4"/>
  <c r="O280" i="4" s="1"/>
  <c r="M280" i="4"/>
  <c r="K280" i="4"/>
  <c r="I280" i="4"/>
  <c r="G280" i="4"/>
  <c r="U279" i="4"/>
  <c r="T279" i="4"/>
  <c r="N279" i="4"/>
  <c r="O279" i="4" s="1"/>
  <c r="M279" i="4"/>
  <c r="K279" i="4"/>
  <c r="I279" i="4"/>
  <c r="G279" i="4"/>
  <c r="U278" i="4"/>
  <c r="T278" i="4"/>
  <c r="N278" i="4"/>
  <c r="O278" i="4" s="1"/>
  <c r="M278" i="4"/>
  <c r="K278" i="4"/>
  <c r="I278" i="4"/>
  <c r="G278" i="4"/>
  <c r="U277" i="4"/>
  <c r="T277" i="4"/>
  <c r="N277" i="4"/>
  <c r="O277" i="4" s="1"/>
  <c r="M277" i="4"/>
  <c r="K277" i="4"/>
  <c r="I277" i="4"/>
  <c r="G277" i="4"/>
  <c r="U276" i="4"/>
  <c r="T276" i="4"/>
  <c r="N276" i="4"/>
  <c r="O276" i="4" s="1"/>
  <c r="M276" i="4"/>
  <c r="K276" i="4"/>
  <c r="I276" i="4"/>
  <c r="G276" i="4"/>
  <c r="U275" i="4"/>
  <c r="S275" i="4"/>
  <c r="R275" i="4"/>
  <c r="T275" i="4" s="1"/>
  <c r="Q275" i="4"/>
  <c r="P275" i="4"/>
  <c r="L275" i="4"/>
  <c r="J275" i="4"/>
  <c r="H275" i="4"/>
  <c r="F275" i="4"/>
  <c r="N275" i="4" s="1"/>
  <c r="E275" i="4"/>
  <c r="K275" i="4" s="1"/>
  <c r="D275" i="4"/>
  <c r="G275" i="4" s="1"/>
  <c r="U274" i="4"/>
  <c r="T274" i="4"/>
  <c r="O274" i="4"/>
  <c r="N274" i="4"/>
  <c r="M274" i="4"/>
  <c r="K274" i="4"/>
  <c r="I274" i="4"/>
  <c r="G274" i="4"/>
  <c r="U273" i="4"/>
  <c r="T273" i="4"/>
  <c r="O273" i="4"/>
  <c r="N273" i="4"/>
  <c r="M273" i="4"/>
  <c r="K273" i="4"/>
  <c r="I273" i="4"/>
  <c r="G273" i="4"/>
  <c r="U272" i="4"/>
  <c r="T272" i="4"/>
  <c r="N272" i="4"/>
  <c r="O272" i="4" s="1"/>
  <c r="M272" i="4"/>
  <c r="K272" i="4"/>
  <c r="I272" i="4"/>
  <c r="G272" i="4"/>
  <c r="U271" i="4"/>
  <c r="T271" i="4"/>
  <c r="N271" i="4"/>
  <c r="O271" i="4" s="1"/>
  <c r="M271" i="4"/>
  <c r="K271" i="4"/>
  <c r="I271" i="4"/>
  <c r="G271" i="4"/>
  <c r="U270" i="4"/>
  <c r="T270" i="4"/>
  <c r="N270" i="4"/>
  <c r="O270" i="4" s="1"/>
  <c r="M270" i="4"/>
  <c r="K270" i="4"/>
  <c r="I270" i="4"/>
  <c r="G270" i="4"/>
  <c r="U269" i="4"/>
  <c r="T269" i="4"/>
  <c r="O269" i="4"/>
  <c r="N269" i="4"/>
  <c r="M269" i="4"/>
  <c r="K269" i="4"/>
  <c r="I269" i="4"/>
  <c r="G269" i="4"/>
  <c r="U268" i="4"/>
  <c r="T268" i="4"/>
  <c r="N268" i="4"/>
  <c r="O268" i="4" s="1"/>
  <c r="M268" i="4"/>
  <c r="K268" i="4"/>
  <c r="I268" i="4"/>
  <c r="G268" i="4"/>
  <c r="S267" i="4"/>
  <c r="R267" i="4"/>
  <c r="Q267" i="4"/>
  <c r="P267" i="4"/>
  <c r="L267" i="4"/>
  <c r="U267" i="4" s="1"/>
  <c r="J267" i="4"/>
  <c r="H267" i="4"/>
  <c r="F267" i="4"/>
  <c r="N267" i="4" s="1"/>
  <c r="O267" i="4" s="1"/>
  <c r="E267" i="4"/>
  <c r="D267" i="4"/>
  <c r="U266" i="4"/>
  <c r="T266" i="4"/>
  <c r="O266" i="4"/>
  <c r="N266" i="4"/>
  <c r="M266" i="4"/>
  <c r="K266" i="4"/>
  <c r="I266" i="4"/>
  <c r="G266" i="4"/>
  <c r="U265" i="4"/>
  <c r="T265" i="4"/>
  <c r="N265" i="4"/>
  <c r="O265" i="4" s="1"/>
  <c r="M265" i="4"/>
  <c r="K265" i="4"/>
  <c r="I265" i="4"/>
  <c r="G265" i="4"/>
  <c r="U264" i="4"/>
  <c r="T264" i="4"/>
  <c r="N264" i="4"/>
  <c r="O264" i="4" s="1"/>
  <c r="M264" i="4"/>
  <c r="K264" i="4"/>
  <c r="I264" i="4"/>
  <c r="G264" i="4"/>
  <c r="U263" i="4"/>
  <c r="T263" i="4"/>
  <c r="O263" i="4"/>
  <c r="N263" i="4"/>
  <c r="M263" i="4"/>
  <c r="K263" i="4"/>
  <c r="I263" i="4"/>
  <c r="G263" i="4"/>
  <c r="U260" i="4"/>
  <c r="S260" i="4"/>
  <c r="R260" i="4"/>
  <c r="Q260" i="4"/>
  <c r="P260" i="4"/>
  <c r="L260" i="4"/>
  <c r="J260" i="4"/>
  <c r="H260" i="4"/>
  <c r="F260" i="4"/>
  <c r="E260" i="4"/>
  <c r="D260" i="4"/>
  <c r="S259" i="4"/>
  <c r="R259" i="4"/>
  <c r="Q259" i="4"/>
  <c r="P259" i="4"/>
  <c r="U259" i="4" s="1"/>
  <c r="L259" i="4"/>
  <c r="K259" i="4"/>
  <c r="J259" i="4"/>
  <c r="H259" i="4"/>
  <c r="I259" i="4" s="1"/>
  <c r="F259" i="4"/>
  <c r="N259" i="4" s="1"/>
  <c r="E259" i="4"/>
  <c r="D259" i="4"/>
  <c r="U258" i="4"/>
  <c r="T258" i="4"/>
  <c r="N258" i="4"/>
  <c r="O258" i="4" s="1"/>
  <c r="M258" i="4"/>
  <c r="K258" i="4"/>
  <c r="I258" i="4"/>
  <c r="G258" i="4"/>
  <c r="U257" i="4"/>
  <c r="T257" i="4"/>
  <c r="N257" i="4"/>
  <c r="O257" i="4" s="1"/>
  <c r="M257" i="4"/>
  <c r="K257" i="4"/>
  <c r="I257" i="4"/>
  <c r="G257" i="4"/>
  <c r="U256" i="4"/>
  <c r="T256" i="4"/>
  <c r="N256" i="4"/>
  <c r="O256" i="4" s="1"/>
  <c r="M256" i="4"/>
  <c r="K256" i="4"/>
  <c r="I256" i="4"/>
  <c r="G256" i="4"/>
  <c r="U255" i="4"/>
  <c r="T255" i="4"/>
  <c r="N255" i="4"/>
  <c r="O255" i="4" s="1"/>
  <c r="M255" i="4"/>
  <c r="K255" i="4"/>
  <c r="I255" i="4"/>
  <c r="G255" i="4"/>
  <c r="S254" i="4"/>
  <c r="R254" i="4"/>
  <c r="T254" i="4" s="1"/>
  <c r="Q254" i="4"/>
  <c r="P254" i="4"/>
  <c r="U254" i="4" s="1"/>
  <c r="L254" i="4"/>
  <c r="J254" i="4"/>
  <c r="H254" i="4"/>
  <c r="G254" i="4"/>
  <c r="F254" i="4"/>
  <c r="E254" i="4"/>
  <c r="D254" i="4"/>
  <c r="I254" i="4" s="1"/>
  <c r="U253" i="4"/>
  <c r="T253" i="4"/>
  <c r="O253" i="4"/>
  <c r="N253" i="4"/>
  <c r="M253" i="4"/>
  <c r="K253" i="4"/>
  <c r="I253" i="4"/>
  <c r="G253" i="4"/>
  <c r="U252" i="4"/>
  <c r="T252" i="4"/>
  <c r="N252" i="4"/>
  <c r="O252" i="4" s="1"/>
  <c r="M252" i="4"/>
  <c r="K252" i="4"/>
  <c r="I252" i="4"/>
  <c r="G252" i="4"/>
  <c r="U251" i="4"/>
  <c r="T251" i="4"/>
  <c r="O251" i="4"/>
  <c r="N251" i="4"/>
  <c r="M251" i="4"/>
  <c r="K251" i="4"/>
  <c r="I251" i="4"/>
  <c r="G251" i="4"/>
  <c r="U250" i="4"/>
  <c r="T250" i="4"/>
  <c r="N250" i="4"/>
  <c r="O250" i="4" s="1"/>
  <c r="M250" i="4"/>
  <c r="K250" i="4"/>
  <c r="I250" i="4"/>
  <c r="G250" i="4"/>
  <c r="U249" i="4"/>
  <c r="T249" i="4"/>
  <c r="N249" i="4"/>
  <c r="O249" i="4" s="1"/>
  <c r="M249" i="4"/>
  <c r="K249" i="4"/>
  <c r="I249" i="4"/>
  <c r="G249" i="4"/>
  <c r="U248" i="4"/>
  <c r="T248" i="4"/>
  <c r="O248" i="4"/>
  <c r="N248" i="4"/>
  <c r="M248" i="4"/>
  <c r="K248" i="4"/>
  <c r="I248" i="4"/>
  <c r="G248" i="4"/>
  <c r="S247" i="4"/>
  <c r="R247" i="4"/>
  <c r="Q247" i="4"/>
  <c r="P247" i="4"/>
  <c r="L247" i="4"/>
  <c r="U247" i="4" s="1"/>
  <c r="J247" i="4"/>
  <c r="H247" i="4"/>
  <c r="F247" i="4"/>
  <c r="N247" i="4" s="1"/>
  <c r="E247" i="4"/>
  <c r="D247" i="4"/>
  <c r="I247" i="4" s="1"/>
  <c r="U246" i="4"/>
  <c r="T246" i="4"/>
  <c r="O246" i="4"/>
  <c r="N246" i="4"/>
  <c r="M246" i="4"/>
  <c r="K246" i="4"/>
  <c r="I246" i="4"/>
  <c r="G246" i="4"/>
  <c r="U245" i="4"/>
  <c r="T245" i="4"/>
  <c r="N245" i="4"/>
  <c r="O245" i="4" s="1"/>
  <c r="M245" i="4"/>
  <c r="K245" i="4"/>
  <c r="I245" i="4"/>
  <c r="G245" i="4"/>
  <c r="U244" i="4"/>
  <c r="T244" i="4"/>
  <c r="N244" i="4"/>
  <c r="O244" i="4" s="1"/>
  <c r="M244" i="4"/>
  <c r="K244" i="4"/>
  <c r="I244" i="4"/>
  <c r="G244" i="4"/>
  <c r="U243" i="4"/>
  <c r="T243" i="4"/>
  <c r="O243" i="4"/>
  <c r="N243" i="4"/>
  <c r="M243" i="4"/>
  <c r="K243" i="4"/>
  <c r="I243" i="4"/>
  <c r="G243" i="4"/>
  <c r="U242" i="4"/>
  <c r="T242" i="4"/>
  <c r="N242" i="4"/>
  <c r="O242" i="4" s="1"/>
  <c r="M242" i="4"/>
  <c r="K242" i="4"/>
  <c r="I242" i="4"/>
  <c r="G242" i="4"/>
  <c r="U241" i="4"/>
  <c r="T241" i="4"/>
  <c r="N241" i="4"/>
  <c r="O241" i="4" s="1"/>
  <c r="M241" i="4"/>
  <c r="K241" i="4"/>
  <c r="I241" i="4"/>
  <c r="G241" i="4"/>
  <c r="U240" i="4"/>
  <c r="S240" i="4"/>
  <c r="T240" i="4" s="1"/>
  <c r="R240" i="4"/>
  <c r="Q240" i="4"/>
  <c r="P240" i="4"/>
  <c r="L240" i="4"/>
  <c r="K240" i="4"/>
  <c r="J240" i="4"/>
  <c r="H240" i="4"/>
  <c r="F240" i="4"/>
  <c r="E240" i="4"/>
  <c r="D240" i="4"/>
  <c r="U239" i="4"/>
  <c r="T239" i="4"/>
  <c r="O239" i="4"/>
  <c r="N239" i="4"/>
  <c r="M239" i="4"/>
  <c r="K239" i="4"/>
  <c r="I239" i="4"/>
  <c r="G239" i="4"/>
  <c r="U238" i="4"/>
  <c r="T238" i="4"/>
  <c r="O238" i="4"/>
  <c r="N238" i="4"/>
  <c r="M238" i="4"/>
  <c r="K238" i="4"/>
  <c r="I238" i="4"/>
  <c r="G238" i="4"/>
  <c r="U237" i="4"/>
  <c r="T237" i="4"/>
  <c r="O237" i="4"/>
  <c r="N237" i="4"/>
  <c r="M237" i="4"/>
  <c r="K237" i="4"/>
  <c r="I237" i="4"/>
  <c r="G237" i="4"/>
  <c r="U236" i="4"/>
  <c r="T236" i="4"/>
  <c r="N236" i="4"/>
  <c r="O236" i="4" s="1"/>
  <c r="M236" i="4"/>
  <c r="K236" i="4"/>
  <c r="I236" i="4"/>
  <c r="G236" i="4"/>
  <c r="U235" i="4"/>
  <c r="T235" i="4"/>
  <c r="O235" i="4"/>
  <c r="N235" i="4"/>
  <c r="M235" i="4"/>
  <c r="K235" i="4"/>
  <c r="I235" i="4"/>
  <c r="G235" i="4"/>
  <c r="U234" i="4"/>
  <c r="T234" i="4"/>
  <c r="N234" i="4"/>
  <c r="O234" i="4" s="1"/>
  <c r="M234" i="4"/>
  <c r="K234" i="4"/>
  <c r="I234" i="4"/>
  <c r="G234" i="4"/>
  <c r="S231" i="4"/>
  <c r="R231" i="4"/>
  <c r="T231" i="4" s="1"/>
  <c r="Q231" i="4"/>
  <c r="P231" i="4"/>
  <c r="U231" i="4" s="1"/>
  <c r="L231" i="4"/>
  <c r="J231" i="4"/>
  <c r="H231" i="4"/>
  <c r="G231" i="4"/>
  <c r="F231" i="4"/>
  <c r="E231" i="4"/>
  <c r="D231" i="4"/>
  <c r="S230" i="4"/>
  <c r="R230" i="4"/>
  <c r="T230" i="4" s="1"/>
  <c r="Q230" i="4"/>
  <c r="P230" i="4"/>
  <c r="U230" i="4" s="1"/>
  <c r="L230" i="4"/>
  <c r="J230" i="4"/>
  <c r="H230" i="4"/>
  <c r="F230" i="4"/>
  <c r="N230" i="4" s="1"/>
  <c r="E230" i="4"/>
  <c r="K230" i="4" s="1"/>
  <c r="D230" i="4"/>
  <c r="I230" i="4" s="1"/>
  <c r="U229" i="4"/>
  <c r="T229" i="4"/>
  <c r="O229" i="4"/>
  <c r="N229" i="4"/>
  <c r="M229" i="4"/>
  <c r="K229" i="4"/>
  <c r="I229" i="4"/>
  <c r="G229" i="4"/>
  <c r="U228" i="4"/>
  <c r="T228" i="4"/>
  <c r="N228" i="4"/>
  <c r="O228" i="4" s="1"/>
  <c r="M228" i="4"/>
  <c r="K228" i="4"/>
  <c r="I228" i="4"/>
  <c r="G228" i="4"/>
  <c r="U227" i="4"/>
  <c r="T227" i="4"/>
  <c r="N227" i="4"/>
  <c r="O227" i="4" s="1"/>
  <c r="M227" i="4"/>
  <c r="K227" i="4"/>
  <c r="I227" i="4"/>
  <c r="G227" i="4"/>
  <c r="U226" i="4"/>
  <c r="T226" i="4"/>
  <c r="N226" i="4"/>
  <c r="O226" i="4" s="1"/>
  <c r="M226" i="4"/>
  <c r="K226" i="4"/>
  <c r="I226" i="4"/>
  <c r="G226" i="4"/>
  <c r="U225" i="4"/>
  <c r="T225" i="4"/>
  <c r="N225" i="4"/>
  <c r="O225" i="4" s="1"/>
  <c r="M225" i="4"/>
  <c r="K225" i="4"/>
  <c r="I225" i="4"/>
  <c r="G225" i="4"/>
  <c r="S224" i="4"/>
  <c r="R224" i="4"/>
  <c r="Q224" i="4"/>
  <c r="P224" i="4"/>
  <c r="L224" i="4"/>
  <c r="U224" i="4" s="1"/>
  <c r="J224" i="4"/>
  <c r="K224" i="4" s="1"/>
  <c r="H224" i="4"/>
  <c r="G224" i="4"/>
  <c r="F224" i="4"/>
  <c r="N224" i="4" s="1"/>
  <c r="O224" i="4" s="1"/>
  <c r="E224" i="4"/>
  <c r="D224" i="4"/>
  <c r="U223" i="4"/>
  <c r="T223" i="4"/>
  <c r="N223" i="4"/>
  <c r="O223" i="4" s="1"/>
  <c r="M223" i="4"/>
  <c r="K223" i="4"/>
  <c r="I223" i="4"/>
  <c r="G223" i="4"/>
  <c r="U222" i="4"/>
  <c r="T222" i="4"/>
  <c r="N222" i="4"/>
  <c r="O222" i="4" s="1"/>
  <c r="M222" i="4"/>
  <c r="K222" i="4"/>
  <c r="I222" i="4"/>
  <c r="G222" i="4"/>
  <c r="U221" i="4"/>
  <c r="T221" i="4"/>
  <c r="N221" i="4"/>
  <c r="O221" i="4" s="1"/>
  <c r="M221" i="4"/>
  <c r="K221" i="4"/>
  <c r="I221" i="4"/>
  <c r="G221" i="4"/>
  <c r="U220" i="4"/>
  <c r="T220" i="4"/>
  <c r="O220" i="4"/>
  <c r="N220" i="4"/>
  <c r="M220" i="4"/>
  <c r="K220" i="4"/>
  <c r="I220" i="4"/>
  <c r="G220" i="4"/>
  <c r="U219" i="4"/>
  <c r="T219" i="4"/>
  <c r="O219" i="4"/>
  <c r="N219" i="4"/>
  <c r="M219" i="4"/>
  <c r="K219" i="4"/>
  <c r="I219" i="4"/>
  <c r="G219" i="4"/>
  <c r="U218" i="4"/>
  <c r="T218" i="4"/>
  <c r="N218" i="4"/>
  <c r="O218" i="4" s="1"/>
  <c r="M218" i="4"/>
  <c r="K218" i="4"/>
  <c r="I218" i="4"/>
  <c r="G218" i="4"/>
  <c r="U217" i="4"/>
  <c r="T217" i="4"/>
  <c r="O217" i="4"/>
  <c r="N217" i="4"/>
  <c r="M217" i="4"/>
  <c r="K217" i="4"/>
  <c r="I217" i="4"/>
  <c r="G217" i="4"/>
  <c r="S216" i="4"/>
  <c r="T216" i="4" s="1"/>
  <c r="R216" i="4"/>
  <c r="Q216" i="4"/>
  <c r="P216" i="4"/>
  <c r="L216" i="4"/>
  <c r="U216" i="4" s="1"/>
  <c r="J216" i="4"/>
  <c r="K216" i="4" s="1"/>
  <c r="H216" i="4"/>
  <c r="F216" i="4"/>
  <c r="E216" i="4"/>
  <c r="D216" i="4"/>
  <c r="U215" i="4"/>
  <c r="T215" i="4"/>
  <c r="N215" i="4"/>
  <c r="O215" i="4" s="1"/>
  <c r="M215" i="4"/>
  <c r="K215" i="4"/>
  <c r="I215" i="4"/>
  <c r="G215" i="4"/>
  <c r="U214" i="4"/>
  <c r="T214" i="4"/>
  <c r="N214" i="4"/>
  <c r="O214" i="4" s="1"/>
  <c r="M214" i="4"/>
  <c r="K214" i="4"/>
  <c r="I214" i="4"/>
  <c r="G214" i="4"/>
  <c r="U213" i="4"/>
  <c r="T213" i="4"/>
  <c r="O213" i="4"/>
  <c r="N213" i="4"/>
  <c r="M213" i="4"/>
  <c r="K213" i="4"/>
  <c r="I213" i="4"/>
  <c r="G213" i="4"/>
  <c r="U212" i="4"/>
  <c r="T212" i="4"/>
  <c r="O212" i="4"/>
  <c r="N212" i="4"/>
  <c r="M212" i="4"/>
  <c r="K212" i="4"/>
  <c r="I212" i="4"/>
  <c r="G212" i="4"/>
  <c r="U211" i="4"/>
  <c r="T211" i="4"/>
  <c r="O211" i="4"/>
  <c r="N211" i="4"/>
  <c r="M211" i="4"/>
  <c r="K211" i="4"/>
  <c r="I211" i="4"/>
  <c r="G211" i="4"/>
  <c r="U210" i="4"/>
  <c r="T210" i="4"/>
  <c r="N210" i="4"/>
  <c r="O210" i="4" s="1"/>
  <c r="M210" i="4"/>
  <c r="K210" i="4"/>
  <c r="I210" i="4"/>
  <c r="G210" i="4"/>
  <c r="U209" i="4"/>
  <c r="T209" i="4"/>
  <c r="N209" i="4"/>
  <c r="O209" i="4" s="1"/>
  <c r="M209" i="4"/>
  <c r="K209" i="4"/>
  <c r="I209" i="4"/>
  <c r="G209" i="4"/>
  <c r="U208" i="4"/>
  <c r="T208" i="4"/>
  <c r="N208" i="4"/>
  <c r="O208" i="4" s="1"/>
  <c r="M208" i="4"/>
  <c r="K208" i="4"/>
  <c r="I208" i="4"/>
  <c r="G208" i="4"/>
  <c r="S205" i="4"/>
  <c r="R205" i="4"/>
  <c r="Q205" i="4"/>
  <c r="P205" i="4"/>
  <c r="L205" i="4"/>
  <c r="J205" i="4"/>
  <c r="H205" i="4"/>
  <c r="F205" i="4"/>
  <c r="E205" i="4"/>
  <c r="D205" i="4"/>
  <c r="G205" i="4" s="1"/>
  <c r="U204" i="4"/>
  <c r="S204" i="4"/>
  <c r="R204" i="4"/>
  <c r="Q204" i="4"/>
  <c r="P204" i="4"/>
  <c r="L204" i="4"/>
  <c r="M204" i="4" s="1"/>
  <c r="J204" i="4"/>
  <c r="I204" i="4"/>
  <c r="H204" i="4"/>
  <c r="F204" i="4"/>
  <c r="N204" i="4" s="1"/>
  <c r="E204" i="4"/>
  <c r="K204" i="4" s="1"/>
  <c r="D204" i="4"/>
  <c r="U203" i="4"/>
  <c r="T203" i="4"/>
  <c r="O203" i="4"/>
  <c r="N203" i="4"/>
  <c r="M203" i="4"/>
  <c r="K203" i="4"/>
  <c r="I203" i="4"/>
  <c r="G203" i="4"/>
  <c r="U202" i="4"/>
  <c r="T202" i="4"/>
  <c r="O202" i="4"/>
  <c r="N202" i="4"/>
  <c r="M202" i="4"/>
  <c r="K202" i="4"/>
  <c r="I202" i="4"/>
  <c r="G202" i="4"/>
  <c r="U201" i="4"/>
  <c r="T201" i="4"/>
  <c r="N201" i="4"/>
  <c r="O201" i="4" s="1"/>
  <c r="M201" i="4"/>
  <c r="K201" i="4"/>
  <c r="I201" i="4"/>
  <c r="G201" i="4"/>
  <c r="U200" i="4"/>
  <c r="T200" i="4"/>
  <c r="O200" i="4"/>
  <c r="N200" i="4"/>
  <c r="M200" i="4"/>
  <c r="K200" i="4"/>
  <c r="I200" i="4"/>
  <c r="G200" i="4"/>
  <c r="U199" i="4"/>
  <c r="T199" i="4"/>
  <c r="N199" i="4"/>
  <c r="O199" i="4" s="1"/>
  <c r="M199" i="4"/>
  <c r="K199" i="4"/>
  <c r="I199" i="4"/>
  <c r="G199" i="4"/>
  <c r="S198" i="4"/>
  <c r="R198" i="4"/>
  <c r="Q198" i="4"/>
  <c r="P198" i="4"/>
  <c r="L198" i="4"/>
  <c r="U198" i="4" s="1"/>
  <c r="K198" i="4"/>
  <c r="J198" i="4"/>
  <c r="H198" i="4"/>
  <c r="G198" i="4"/>
  <c r="F198" i="4"/>
  <c r="E198" i="4"/>
  <c r="D198" i="4"/>
  <c r="I198" i="4" s="1"/>
  <c r="U197" i="4"/>
  <c r="T197" i="4"/>
  <c r="O197" i="4"/>
  <c r="N197" i="4"/>
  <c r="M197" i="4"/>
  <c r="K197" i="4"/>
  <c r="I197" i="4"/>
  <c r="G197" i="4"/>
  <c r="U196" i="4"/>
  <c r="T196" i="4"/>
  <c r="N196" i="4"/>
  <c r="O196" i="4" s="1"/>
  <c r="M196" i="4"/>
  <c r="K196" i="4"/>
  <c r="I196" i="4"/>
  <c r="G196" i="4"/>
  <c r="U195" i="4"/>
  <c r="T195" i="4"/>
  <c r="O195" i="4"/>
  <c r="N195" i="4"/>
  <c r="M195" i="4"/>
  <c r="K195" i="4"/>
  <c r="I195" i="4"/>
  <c r="G195" i="4"/>
  <c r="U194" i="4"/>
  <c r="T194" i="4"/>
  <c r="O194" i="4"/>
  <c r="N194" i="4"/>
  <c r="M194" i="4"/>
  <c r="K194" i="4"/>
  <c r="I194" i="4"/>
  <c r="G194" i="4"/>
  <c r="U193" i="4"/>
  <c r="T193" i="4"/>
  <c r="N193" i="4"/>
  <c r="O193" i="4" s="1"/>
  <c r="M193" i="4"/>
  <c r="K193" i="4"/>
  <c r="I193" i="4"/>
  <c r="G193" i="4"/>
  <c r="U192" i="4"/>
  <c r="T192" i="4"/>
  <c r="O192" i="4"/>
  <c r="N192" i="4"/>
  <c r="M192" i="4"/>
  <c r="K192" i="4"/>
  <c r="I192" i="4"/>
  <c r="G192" i="4"/>
  <c r="U191" i="4"/>
  <c r="S191" i="4"/>
  <c r="R191" i="4"/>
  <c r="Q191" i="4"/>
  <c r="P191" i="4"/>
  <c r="L191" i="4"/>
  <c r="J191" i="4"/>
  <c r="H191" i="4"/>
  <c r="F191" i="4"/>
  <c r="G191" i="4" s="1"/>
  <c r="E191" i="4"/>
  <c r="M191" i="4" s="1"/>
  <c r="D191" i="4"/>
  <c r="I191" i="4" s="1"/>
  <c r="U190" i="4"/>
  <c r="T190" i="4"/>
  <c r="N190" i="4"/>
  <c r="O190" i="4" s="1"/>
  <c r="M190" i="4"/>
  <c r="K190" i="4"/>
  <c r="I190" i="4"/>
  <c r="G190" i="4"/>
  <c r="U189" i="4"/>
  <c r="T189" i="4"/>
  <c r="O189" i="4"/>
  <c r="N189" i="4"/>
  <c r="M189" i="4"/>
  <c r="K189" i="4"/>
  <c r="I189" i="4"/>
  <c r="G189" i="4"/>
  <c r="U188" i="4"/>
  <c r="T188" i="4"/>
  <c r="N188" i="4"/>
  <c r="O188" i="4" s="1"/>
  <c r="M188" i="4"/>
  <c r="K188" i="4"/>
  <c r="I188" i="4"/>
  <c r="G188" i="4"/>
  <c r="U187" i="4"/>
  <c r="T187" i="4"/>
  <c r="N187" i="4"/>
  <c r="O187" i="4" s="1"/>
  <c r="M187" i="4"/>
  <c r="K187" i="4"/>
  <c r="I187" i="4"/>
  <c r="G187" i="4"/>
  <c r="U186" i="4"/>
  <c r="T186" i="4"/>
  <c r="O186" i="4"/>
  <c r="N186" i="4"/>
  <c r="M186" i="4"/>
  <c r="K186" i="4"/>
  <c r="I186" i="4"/>
  <c r="G186" i="4"/>
  <c r="S185" i="4"/>
  <c r="R185" i="4"/>
  <c r="T185" i="4" s="1"/>
  <c r="Q185" i="4"/>
  <c r="P185" i="4"/>
  <c r="L185" i="4"/>
  <c r="J185" i="4"/>
  <c r="K185" i="4" s="1"/>
  <c r="H185" i="4"/>
  <c r="F185" i="4"/>
  <c r="G185" i="4" s="1"/>
  <c r="E185" i="4"/>
  <c r="D185" i="4"/>
  <c r="U184" i="4"/>
  <c r="T184" i="4"/>
  <c r="N184" i="4"/>
  <c r="O184" i="4" s="1"/>
  <c r="M184" i="4"/>
  <c r="K184" i="4"/>
  <c r="I184" i="4"/>
  <c r="G184" i="4"/>
  <c r="U183" i="4"/>
  <c r="T183" i="4"/>
  <c r="N183" i="4"/>
  <c r="O183" i="4" s="1"/>
  <c r="M183" i="4"/>
  <c r="K183" i="4"/>
  <c r="I183" i="4"/>
  <c r="G183" i="4"/>
  <c r="U182" i="4"/>
  <c r="T182" i="4"/>
  <c r="N182" i="4"/>
  <c r="O182" i="4" s="1"/>
  <c r="M182" i="4"/>
  <c r="K182" i="4"/>
  <c r="I182" i="4"/>
  <c r="G182" i="4"/>
  <c r="U181" i="4"/>
  <c r="T181" i="4"/>
  <c r="N181" i="4"/>
  <c r="O181" i="4" s="1"/>
  <c r="M181" i="4"/>
  <c r="K181" i="4"/>
  <c r="I181" i="4"/>
  <c r="G181" i="4"/>
  <c r="U180" i="4"/>
  <c r="T180" i="4"/>
  <c r="N180" i="4"/>
  <c r="O180" i="4" s="1"/>
  <c r="M180" i="4"/>
  <c r="K180" i="4"/>
  <c r="I180" i="4"/>
  <c r="G180" i="4"/>
  <c r="S179" i="4"/>
  <c r="R179" i="4"/>
  <c r="T179" i="4" s="1"/>
  <c r="Q179" i="4"/>
  <c r="P179" i="4"/>
  <c r="L179" i="4"/>
  <c r="U179" i="4" s="1"/>
  <c r="J179" i="4"/>
  <c r="I179" i="4"/>
  <c r="H179" i="4"/>
  <c r="G179" i="4"/>
  <c r="F179" i="4"/>
  <c r="E179" i="4"/>
  <c r="D179" i="4"/>
  <c r="U178" i="4"/>
  <c r="T178" i="4"/>
  <c r="N178" i="4"/>
  <c r="O178" i="4" s="1"/>
  <c r="M178" i="4"/>
  <c r="K178" i="4"/>
  <c r="I178" i="4"/>
  <c r="G178" i="4"/>
  <c r="U177" i="4"/>
  <c r="T177" i="4"/>
  <c r="N177" i="4"/>
  <c r="O177" i="4" s="1"/>
  <c r="M177" i="4"/>
  <c r="K177" i="4"/>
  <c r="I177" i="4"/>
  <c r="G177" i="4"/>
  <c r="U176" i="4"/>
  <c r="T176" i="4"/>
  <c r="O176" i="4"/>
  <c r="N176" i="4"/>
  <c r="M176" i="4"/>
  <c r="K176" i="4"/>
  <c r="I176" i="4"/>
  <c r="G176" i="4"/>
  <c r="U175" i="4"/>
  <c r="T175" i="4"/>
  <c r="N175" i="4"/>
  <c r="O175" i="4" s="1"/>
  <c r="M175" i="4"/>
  <c r="K175" i="4"/>
  <c r="I175" i="4"/>
  <c r="G175" i="4"/>
  <c r="U174" i="4"/>
  <c r="T174" i="4"/>
  <c r="N174" i="4"/>
  <c r="O174" i="4" s="1"/>
  <c r="M174" i="4"/>
  <c r="K174" i="4"/>
  <c r="I174" i="4"/>
  <c r="G174" i="4"/>
  <c r="U173" i="4"/>
  <c r="T173" i="4"/>
  <c r="O173" i="4"/>
  <c r="N173" i="4"/>
  <c r="M173" i="4"/>
  <c r="K173" i="4"/>
  <c r="I173" i="4"/>
  <c r="G173" i="4"/>
  <c r="S170" i="4"/>
  <c r="R170" i="4"/>
  <c r="Q170" i="4"/>
  <c r="P170" i="4"/>
  <c r="L170" i="4"/>
  <c r="U170" i="4" s="1"/>
  <c r="J170" i="4"/>
  <c r="H170" i="4"/>
  <c r="I170" i="4" s="1"/>
  <c r="F170" i="4"/>
  <c r="E170" i="4"/>
  <c r="M170" i="4" s="1"/>
  <c r="D170" i="4"/>
  <c r="G170" i="4" s="1"/>
  <c r="S169" i="4"/>
  <c r="R169" i="4"/>
  <c r="Q169" i="4"/>
  <c r="P169" i="4"/>
  <c r="L169" i="4"/>
  <c r="U169" i="4" s="1"/>
  <c r="J169" i="4"/>
  <c r="H169" i="4"/>
  <c r="F169" i="4"/>
  <c r="G169" i="4" s="1"/>
  <c r="E169" i="4"/>
  <c r="D169" i="4"/>
  <c r="I169" i="4" s="1"/>
  <c r="U168" i="4"/>
  <c r="T168" i="4"/>
  <c r="N168" i="4"/>
  <c r="O168" i="4" s="1"/>
  <c r="M168" i="4"/>
  <c r="K168" i="4"/>
  <c r="I168" i="4"/>
  <c r="G168" i="4"/>
  <c r="U167" i="4"/>
  <c r="T167" i="4"/>
  <c r="O167" i="4"/>
  <c r="N167" i="4"/>
  <c r="M167" i="4"/>
  <c r="K167" i="4"/>
  <c r="I167" i="4"/>
  <c r="G167" i="4"/>
  <c r="U166" i="4"/>
  <c r="T166" i="4"/>
  <c r="N166" i="4"/>
  <c r="O166" i="4" s="1"/>
  <c r="M166" i="4"/>
  <c r="K166" i="4"/>
  <c r="I166" i="4"/>
  <c r="G166" i="4"/>
  <c r="U165" i="4"/>
  <c r="T165" i="4"/>
  <c r="N165" i="4"/>
  <c r="O165" i="4" s="1"/>
  <c r="M165" i="4"/>
  <c r="K165" i="4"/>
  <c r="I165" i="4"/>
  <c r="G165" i="4"/>
  <c r="U164" i="4"/>
  <c r="T164" i="4"/>
  <c r="O164" i="4"/>
  <c r="N164" i="4"/>
  <c r="M164" i="4"/>
  <c r="K164" i="4"/>
  <c r="I164" i="4"/>
  <c r="G164" i="4"/>
  <c r="S163" i="4"/>
  <c r="R163" i="4"/>
  <c r="Q163" i="4"/>
  <c r="P163" i="4"/>
  <c r="L163" i="4"/>
  <c r="M163" i="4" s="1"/>
  <c r="K163" i="4"/>
  <c r="J163" i="4"/>
  <c r="H163" i="4"/>
  <c r="F163" i="4"/>
  <c r="E163" i="4"/>
  <c r="D163" i="4"/>
  <c r="G163" i="4" s="1"/>
  <c r="U162" i="4"/>
  <c r="T162" i="4"/>
  <c r="N162" i="4"/>
  <c r="O162" i="4" s="1"/>
  <c r="M162" i="4"/>
  <c r="K162" i="4"/>
  <c r="I162" i="4"/>
  <c r="G162" i="4"/>
  <c r="U161" i="4"/>
  <c r="T161" i="4"/>
  <c r="N161" i="4"/>
  <c r="O161" i="4" s="1"/>
  <c r="M161" i="4"/>
  <c r="K161" i="4"/>
  <c r="I161" i="4"/>
  <c r="G161" i="4"/>
  <c r="U160" i="4"/>
  <c r="T160" i="4"/>
  <c r="N160" i="4"/>
  <c r="O160" i="4" s="1"/>
  <c r="M160" i="4"/>
  <c r="K160" i="4"/>
  <c r="I160" i="4"/>
  <c r="G160" i="4"/>
  <c r="U159" i="4"/>
  <c r="T159" i="4"/>
  <c r="N159" i="4"/>
  <c r="O159" i="4" s="1"/>
  <c r="M159" i="4"/>
  <c r="K159" i="4"/>
  <c r="I159" i="4"/>
  <c r="G159" i="4"/>
  <c r="U158" i="4"/>
  <c r="T158" i="4"/>
  <c r="N158" i="4"/>
  <c r="O158" i="4" s="1"/>
  <c r="M158" i="4"/>
  <c r="K158" i="4"/>
  <c r="I158" i="4"/>
  <c r="G158" i="4"/>
  <c r="S157" i="4"/>
  <c r="R157" i="4"/>
  <c r="Q157" i="4"/>
  <c r="P157" i="4"/>
  <c r="U157" i="4" s="1"/>
  <c r="M157" i="4"/>
  <c r="L157" i="4"/>
  <c r="J157" i="4"/>
  <c r="H157" i="4"/>
  <c r="I157" i="4" s="1"/>
  <c r="G157" i="4"/>
  <c r="F157" i="4"/>
  <c r="E157" i="4"/>
  <c r="D157" i="4"/>
  <c r="U156" i="4"/>
  <c r="T156" i="4"/>
  <c r="N156" i="4"/>
  <c r="O156" i="4" s="1"/>
  <c r="M156" i="4"/>
  <c r="K156" i="4"/>
  <c r="I156" i="4"/>
  <c r="G156" i="4"/>
  <c r="U155" i="4"/>
  <c r="T155" i="4"/>
  <c r="O155" i="4"/>
  <c r="N155" i="4"/>
  <c r="M155" i="4"/>
  <c r="K155" i="4"/>
  <c r="I155" i="4"/>
  <c r="G155" i="4"/>
  <c r="U154" i="4"/>
  <c r="T154" i="4"/>
  <c r="O154" i="4"/>
  <c r="N154" i="4"/>
  <c r="M154" i="4"/>
  <c r="K154" i="4"/>
  <c r="I154" i="4"/>
  <c r="G154" i="4"/>
  <c r="U153" i="4"/>
  <c r="T153" i="4"/>
  <c r="N153" i="4"/>
  <c r="O153" i="4" s="1"/>
  <c r="M153" i="4"/>
  <c r="K153" i="4"/>
  <c r="I153" i="4"/>
  <c r="G153" i="4"/>
  <c r="U152" i="4"/>
  <c r="T152" i="4"/>
  <c r="O152" i="4"/>
  <c r="N152" i="4"/>
  <c r="M152" i="4"/>
  <c r="K152" i="4"/>
  <c r="I152" i="4"/>
  <c r="G152" i="4"/>
  <c r="U151" i="4"/>
  <c r="T151" i="4"/>
  <c r="N151" i="4"/>
  <c r="O151" i="4" s="1"/>
  <c r="M151" i="4"/>
  <c r="K151" i="4"/>
  <c r="I151" i="4"/>
  <c r="G151" i="4"/>
  <c r="S150" i="4"/>
  <c r="R150" i="4"/>
  <c r="T150" i="4" s="1"/>
  <c r="Q150" i="4"/>
  <c r="P150" i="4"/>
  <c r="O150" i="4"/>
  <c r="L150" i="4"/>
  <c r="J150" i="4"/>
  <c r="K150" i="4" s="1"/>
  <c r="H150" i="4"/>
  <c r="F150" i="4"/>
  <c r="N150" i="4" s="1"/>
  <c r="E150" i="4"/>
  <c r="D150" i="4"/>
  <c r="I150" i="4" s="1"/>
  <c r="U149" i="4"/>
  <c r="T149" i="4"/>
  <c r="O149" i="4"/>
  <c r="N149" i="4"/>
  <c r="M149" i="4"/>
  <c r="K149" i="4"/>
  <c r="I149" i="4"/>
  <c r="G149" i="4"/>
  <c r="U148" i="4"/>
  <c r="T148" i="4"/>
  <c r="N148" i="4"/>
  <c r="O148" i="4" s="1"/>
  <c r="M148" i="4"/>
  <c r="K148" i="4"/>
  <c r="I148" i="4"/>
  <c r="G148" i="4"/>
  <c r="U147" i="4"/>
  <c r="T147" i="4"/>
  <c r="N147" i="4"/>
  <c r="O147" i="4" s="1"/>
  <c r="M147" i="4"/>
  <c r="K147" i="4"/>
  <c r="I147" i="4"/>
  <c r="G147" i="4"/>
  <c r="U146" i="4"/>
  <c r="T146" i="4"/>
  <c r="O146" i="4"/>
  <c r="N146" i="4"/>
  <c r="M146" i="4"/>
  <c r="K146" i="4"/>
  <c r="I146" i="4"/>
  <c r="G146" i="4"/>
  <c r="U145" i="4"/>
  <c r="T145" i="4"/>
  <c r="O145" i="4"/>
  <c r="N145" i="4"/>
  <c r="M145" i="4"/>
  <c r="K145" i="4"/>
  <c r="I145" i="4"/>
  <c r="G145" i="4"/>
  <c r="S144" i="4"/>
  <c r="R144" i="4"/>
  <c r="Q144" i="4"/>
  <c r="P144" i="4"/>
  <c r="U144" i="4" s="1"/>
  <c r="L144" i="4"/>
  <c r="J144" i="4"/>
  <c r="H144" i="4"/>
  <c r="F144" i="4"/>
  <c r="E144" i="4"/>
  <c r="M144" i="4" s="1"/>
  <c r="D144" i="4"/>
  <c r="I144" i="4" s="1"/>
  <c r="U143" i="4"/>
  <c r="T143" i="4"/>
  <c r="N143" i="4"/>
  <c r="O143" i="4" s="1"/>
  <c r="M143" i="4"/>
  <c r="K143" i="4"/>
  <c r="I143" i="4"/>
  <c r="G143" i="4"/>
  <c r="U142" i="4"/>
  <c r="T142" i="4"/>
  <c r="N142" i="4"/>
  <c r="O142" i="4" s="1"/>
  <c r="M142" i="4"/>
  <c r="K142" i="4"/>
  <c r="I142" i="4"/>
  <c r="G142" i="4"/>
  <c r="U141" i="4"/>
  <c r="T141" i="4"/>
  <c r="N141" i="4"/>
  <c r="O141" i="4" s="1"/>
  <c r="M141" i="4"/>
  <c r="K141" i="4"/>
  <c r="I141" i="4"/>
  <c r="G141" i="4"/>
  <c r="U140" i="4"/>
  <c r="T140" i="4"/>
  <c r="O140" i="4"/>
  <c r="N140" i="4"/>
  <c r="M140" i="4"/>
  <c r="K140" i="4"/>
  <c r="I140" i="4"/>
  <c r="G140" i="4"/>
  <c r="U139" i="4"/>
  <c r="T139" i="4"/>
  <c r="O139" i="4"/>
  <c r="N139" i="4"/>
  <c r="M139" i="4"/>
  <c r="K139" i="4"/>
  <c r="I139" i="4"/>
  <c r="G139" i="4"/>
  <c r="U138" i="4"/>
  <c r="T138" i="4"/>
  <c r="N138" i="4"/>
  <c r="O138" i="4" s="1"/>
  <c r="M138" i="4"/>
  <c r="K138" i="4"/>
  <c r="I138" i="4"/>
  <c r="G138" i="4"/>
  <c r="S137" i="4"/>
  <c r="R137" i="4"/>
  <c r="Q137" i="4"/>
  <c r="P137" i="4"/>
  <c r="L137" i="4"/>
  <c r="J137" i="4"/>
  <c r="H137" i="4"/>
  <c r="I137" i="4" s="1"/>
  <c r="F137" i="4"/>
  <c r="E137" i="4"/>
  <c r="D137" i="4"/>
  <c r="U136" i="4"/>
  <c r="T136" i="4"/>
  <c r="O136" i="4"/>
  <c r="N136" i="4"/>
  <c r="M136" i="4"/>
  <c r="K136" i="4"/>
  <c r="I136" i="4"/>
  <c r="G136" i="4"/>
  <c r="U135" i="4"/>
  <c r="T135" i="4"/>
  <c r="O135" i="4"/>
  <c r="N135" i="4"/>
  <c r="M135" i="4"/>
  <c r="K135" i="4"/>
  <c r="I135" i="4"/>
  <c r="G135" i="4"/>
  <c r="U134" i="4"/>
  <c r="T134" i="4"/>
  <c r="N134" i="4"/>
  <c r="O134" i="4" s="1"/>
  <c r="M134" i="4"/>
  <c r="K134" i="4"/>
  <c r="I134" i="4"/>
  <c r="G134" i="4"/>
  <c r="U133" i="4"/>
  <c r="T133" i="4"/>
  <c r="N133" i="4"/>
  <c r="O133" i="4" s="1"/>
  <c r="M133" i="4"/>
  <c r="K133" i="4"/>
  <c r="I133" i="4"/>
  <c r="G133" i="4"/>
  <c r="U132" i="4"/>
  <c r="S132" i="4"/>
  <c r="R132" i="4"/>
  <c r="T132" i="4" s="1"/>
  <c r="Q132" i="4"/>
  <c r="P132" i="4"/>
  <c r="L132" i="4"/>
  <c r="J132" i="4"/>
  <c r="K132" i="4" s="1"/>
  <c r="I132" i="4"/>
  <c r="H132" i="4"/>
  <c r="F132" i="4"/>
  <c r="E132" i="4"/>
  <c r="D132" i="4"/>
  <c r="U131" i="4"/>
  <c r="T131" i="4"/>
  <c r="N131" i="4"/>
  <c r="O131" i="4" s="1"/>
  <c r="M131" i="4"/>
  <c r="K131" i="4"/>
  <c r="I131" i="4"/>
  <c r="G131" i="4"/>
  <c r="U130" i="4"/>
  <c r="T130" i="4"/>
  <c r="N130" i="4"/>
  <c r="O130" i="4" s="1"/>
  <c r="M130" i="4"/>
  <c r="K130" i="4"/>
  <c r="I130" i="4"/>
  <c r="G130" i="4"/>
  <c r="U129" i="4"/>
  <c r="T129" i="4"/>
  <c r="N129" i="4"/>
  <c r="O129" i="4" s="1"/>
  <c r="M129" i="4"/>
  <c r="K129" i="4"/>
  <c r="I129" i="4"/>
  <c r="G129" i="4"/>
  <c r="U128" i="4"/>
  <c r="T128" i="4"/>
  <c r="N128" i="4"/>
  <c r="O128" i="4" s="1"/>
  <c r="M128" i="4"/>
  <c r="K128" i="4"/>
  <c r="I128" i="4"/>
  <c r="G128" i="4"/>
  <c r="U127" i="4"/>
  <c r="T127" i="4"/>
  <c r="N127" i="4"/>
  <c r="O127" i="4" s="1"/>
  <c r="M127" i="4"/>
  <c r="K127" i="4"/>
  <c r="I127" i="4"/>
  <c r="G127" i="4"/>
  <c r="S126" i="4"/>
  <c r="R126" i="4"/>
  <c r="Q126" i="4"/>
  <c r="P126" i="4"/>
  <c r="L126" i="4"/>
  <c r="J126" i="4"/>
  <c r="H126" i="4"/>
  <c r="F126" i="4"/>
  <c r="E126" i="4"/>
  <c r="D126" i="4"/>
  <c r="I126" i="4" s="1"/>
  <c r="U125" i="4"/>
  <c r="T125" i="4"/>
  <c r="O125" i="4"/>
  <c r="N125" i="4"/>
  <c r="M125" i="4"/>
  <c r="K125" i="4"/>
  <c r="I125" i="4"/>
  <c r="G125" i="4"/>
  <c r="U124" i="4"/>
  <c r="T124" i="4"/>
  <c r="O124" i="4"/>
  <c r="N124" i="4"/>
  <c r="M124" i="4"/>
  <c r="K124" i="4"/>
  <c r="I124" i="4"/>
  <c r="G124" i="4"/>
  <c r="U123" i="4"/>
  <c r="T123" i="4"/>
  <c r="N123" i="4"/>
  <c r="O123" i="4" s="1"/>
  <c r="M123" i="4"/>
  <c r="K123" i="4"/>
  <c r="I123" i="4"/>
  <c r="G123" i="4"/>
  <c r="U122" i="4"/>
  <c r="T122" i="4"/>
  <c r="N122" i="4"/>
  <c r="O122" i="4" s="1"/>
  <c r="M122" i="4"/>
  <c r="K122" i="4"/>
  <c r="I122" i="4"/>
  <c r="G122" i="4"/>
  <c r="U121" i="4"/>
  <c r="S121" i="4"/>
  <c r="T121" i="4" s="1"/>
  <c r="R121" i="4"/>
  <c r="Q121" i="4"/>
  <c r="P121" i="4"/>
  <c r="L121" i="4"/>
  <c r="J121" i="4"/>
  <c r="H121" i="4"/>
  <c r="F121" i="4"/>
  <c r="E121" i="4"/>
  <c r="D121" i="4"/>
  <c r="G121" i="4" s="1"/>
  <c r="U120" i="4"/>
  <c r="T120" i="4"/>
  <c r="N120" i="4"/>
  <c r="O120" i="4" s="1"/>
  <c r="M120" i="4"/>
  <c r="K120" i="4"/>
  <c r="I120" i="4"/>
  <c r="G120" i="4"/>
  <c r="U119" i="4"/>
  <c r="T119" i="4"/>
  <c r="O119" i="4"/>
  <c r="N119" i="4"/>
  <c r="M119" i="4"/>
  <c r="K119" i="4"/>
  <c r="I119" i="4"/>
  <c r="G119" i="4"/>
  <c r="U118" i="4"/>
  <c r="T118" i="4"/>
  <c r="N118" i="4"/>
  <c r="O118" i="4" s="1"/>
  <c r="M118" i="4"/>
  <c r="K118" i="4"/>
  <c r="I118" i="4"/>
  <c r="G118" i="4"/>
  <c r="U117" i="4"/>
  <c r="T117" i="4"/>
  <c r="N117" i="4"/>
  <c r="O117" i="4" s="1"/>
  <c r="M117" i="4"/>
  <c r="K117" i="4"/>
  <c r="I117" i="4"/>
  <c r="G117" i="4"/>
  <c r="U116" i="4"/>
  <c r="T116" i="4"/>
  <c r="N116" i="4"/>
  <c r="O116" i="4" s="1"/>
  <c r="M116" i="4"/>
  <c r="K116" i="4"/>
  <c r="I116" i="4"/>
  <c r="G116" i="4"/>
  <c r="U115" i="4"/>
  <c r="T115" i="4"/>
  <c r="N115" i="4"/>
  <c r="O115" i="4" s="1"/>
  <c r="M115" i="4"/>
  <c r="K115" i="4"/>
  <c r="I115" i="4"/>
  <c r="G115" i="4"/>
  <c r="U114" i="4"/>
  <c r="T114" i="4"/>
  <c r="N114" i="4"/>
  <c r="O114" i="4" s="1"/>
  <c r="M114" i="4"/>
  <c r="K114" i="4"/>
  <c r="I114" i="4"/>
  <c r="G114" i="4"/>
  <c r="U113" i="4"/>
  <c r="T113" i="4"/>
  <c r="N113" i="4"/>
  <c r="O113" i="4" s="1"/>
  <c r="M113" i="4"/>
  <c r="K113" i="4"/>
  <c r="I113" i="4"/>
  <c r="G113" i="4"/>
  <c r="S112" i="4"/>
  <c r="R112" i="4"/>
  <c r="Q112" i="4"/>
  <c r="P112" i="4"/>
  <c r="U112" i="4" s="1"/>
  <c r="L112" i="4"/>
  <c r="J112" i="4"/>
  <c r="H112" i="4"/>
  <c r="F112" i="4"/>
  <c r="E112" i="4"/>
  <c r="D112" i="4"/>
  <c r="I112" i="4" s="1"/>
  <c r="U111" i="4"/>
  <c r="T111" i="4"/>
  <c r="O111" i="4"/>
  <c r="N111" i="4"/>
  <c r="M111" i="4"/>
  <c r="K111" i="4"/>
  <c r="I111" i="4"/>
  <c r="G111" i="4"/>
  <c r="U110" i="4"/>
  <c r="T110" i="4"/>
  <c r="O110" i="4"/>
  <c r="N110" i="4"/>
  <c r="M110" i="4"/>
  <c r="K110" i="4"/>
  <c r="I110" i="4"/>
  <c r="G110" i="4"/>
  <c r="U109" i="4"/>
  <c r="T109" i="4"/>
  <c r="O109" i="4"/>
  <c r="N109" i="4"/>
  <c r="M109" i="4"/>
  <c r="K109" i="4"/>
  <c r="I109" i="4"/>
  <c r="G109" i="4"/>
  <c r="U108" i="4"/>
  <c r="T108" i="4"/>
  <c r="N108" i="4"/>
  <c r="O108" i="4" s="1"/>
  <c r="M108" i="4"/>
  <c r="K108" i="4"/>
  <c r="I108" i="4"/>
  <c r="G108" i="4"/>
  <c r="U107" i="4"/>
  <c r="T107" i="4"/>
  <c r="N107" i="4"/>
  <c r="O107" i="4" s="1"/>
  <c r="M107" i="4"/>
  <c r="K107" i="4"/>
  <c r="I107" i="4"/>
  <c r="G107" i="4"/>
  <c r="S106" i="4"/>
  <c r="R106" i="4"/>
  <c r="Q106" i="4"/>
  <c r="P106" i="4"/>
  <c r="U106" i="4" s="1"/>
  <c r="L106" i="4"/>
  <c r="J106" i="4"/>
  <c r="H106" i="4"/>
  <c r="G106" i="4"/>
  <c r="F106" i="4"/>
  <c r="E106" i="4"/>
  <c r="D106" i="4"/>
  <c r="U105" i="4"/>
  <c r="T105" i="4"/>
  <c r="O105" i="4"/>
  <c r="N105" i="4"/>
  <c r="M105" i="4"/>
  <c r="K105" i="4"/>
  <c r="I105" i="4"/>
  <c r="G105" i="4"/>
  <c r="S102" i="4"/>
  <c r="R102" i="4"/>
  <c r="Q102" i="4"/>
  <c r="P102" i="4"/>
  <c r="L102" i="4"/>
  <c r="U102" i="4" s="1"/>
  <c r="J102" i="4"/>
  <c r="I102" i="4"/>
  <c r="H102" i="4"/>
  <c r="F102" i="4"/>
  <c r="N102" i="4" s="1"/>
  <c r="E102" i="4"/>
  <c r="D102" i="4"/>
  <c r="S101" i="4"/>
  <c r="R101" i="4"/>
  <c r="Q101" i="4"/>
  <c r="P101" i="4"/>
  <c r="L101" i="4"/>
  <c r="K101" i="4"/>
  <c r="J101" i="4"/>
  <c r="I101" i="4"/>
  <c r="H101" i="4"/>
  <c r="F101" i="4"/>
  <c r="E101" i="4"/>
  <c r="D101" i="4"/>
  <c r="U100" i="4"/>
  <c r="T100" i="4"/>
  <c r="O100" i="4"/>
  <c r="N100" i="4"/>
  <c r="M100" i="4"/>
  <c r="K100" i="4"/>
  <c r="I100" i="4"/>
  <c r="G100" i="4"/>
  <c r="U99" i="4"/>
  <c r="T99" i="4"/>
  <c r="N99" i="4"/>
  <c r="O99" i="4" s="1"/>
  <c r="M99" i="4"/>
  <c r="K99" i="4"/>
  <c r="I99" i="4"/>
  <c r="G99" i="4"/>
  <c r="U98" i="4"/>
  <c r="T98" i="4"/>
  <c r="O98" i="4"/>
  <c r="N98" i="4"/>
  <c r="M98" i="4"/>
  <c r="K98" i="4"/>
  <c r="I98" i="4"/>
  <c r="G98" i="4"/>
  <c r="U97" i="4"/>
  <c r="T97" i="4"/>
  <c r="N97" i="4"/>
  <c r="O97" i="4" s="1"/>
  <c r="M97" i="4"/>
  <c r="K97" i="4"/>
  <c r="I97" i="4"/>
  <c r="G97" i="4"/>
  <c r="S96" i="4"/>
  <c r="R96" i="4"/>
  <c r="Q96" i="4"/>
  <c r="P96" i="4"/>
  <c r="L96" i="4"/>
  <c r="J96" i="4"/>
  <c r="I96" i="4"/>
  <c r="H96" i="4"/>
  <c r="F96" i="4"/>
  <c r="E96" i="4"/>
  <c r="D96" i="4"/>
  <c r="U95" i="4"/>
  <c r="T95" i="4"/>
  <c r="O95" i="4"/>
  <c r="N95" i="4"/>
  <c r="M95" i="4"/>
  <c r="K95" i="4"/>
  <c r="I95" i="4"/>
  <c r="G95" i="4"/>
  <c r="U94" i="4"/>
  <c r="T94" i="4"/>
  <c r="N94" i="4"/>
  <c r="O94" i="4" s="1"/>
  <c r="M94" i="4"/>
  <c r="K94" i="4"/>
  <c r="I94" i="4"/>
  <c r="G94" i="4"/>
  <c r="U93" i="4"/>
  <c r="T93" i="4"/>
  <c r="N93" i="4"/>
  <c r="O93" i="4" s="1"/>
  <c r="M93" i="4"/>
  <c r="K93" i="4"/>
  <c r="I93" i="4"/>
  <c r="G93" i="4"/>
  <c r="U92" i="4"/>
  <c r="T92" i="4"/>
  <c r="N92" i="4"/>
  <c r="O92" i="4" s="1"/>
  <c r="M92" i="4"/>
  <c r="K92" i="4"/>
  <c r="I92" i="4"/>
  <c r="G92" i="4"/>
  <c r="S91" i="4"/>
  <c r="R91" i="4"/>
  <c r="T91" i="4" s="1"/>
  <c r="Q91" i="4"/>
  <c r="P91" i="4"/>
  <c r="U91" i="4" s="1"/>
  <c r="L91" i="4"/>
  <c r="J91" i="4"/>
  <c r="H91" i="4"/>
  <c r="I91" i="4" s="1"/>
  <c r="F91" i="4"/>
  <c r="E91" i="4"/>
  <c r="D91" i="4"/>
  <c r="U90" i="4"/>
  <c r="T90" i="4"/>
  <c r="N90" i="4"/>
  <c r="O90" i="4" s="1"/>
  <c r="M90" i="4"/>
  <c r="K90" i="4"/>
  <c r="I90" i="4"/>
  <c r="G90" i="4"/>
  <c r="U89" i="4"/>
  <c r="T89" i="4"/>
  <c r="N89" i="4"/>
  <c r="O89" i="4" s="1"/>
  <c r="M89" i="4"/>
  <c r="K89" i="4"/>
  <c r="I89" i="4"/>
  <c r="G89" i="4"/>
  <c r="U88" i="4"/>
  <c r="T88" i="4"/>
  <c r="N88" i="4"/>
  <c r="O88" i="4" s="1"/>
  <c r="M88" i="4"/>
  <c r="K88" i="4"/>
  <c r="I88" i="4"/>
  <c r="G88" i="4"/>
  <c r="S85" i="4"/>
  <c r="R85" i="4"/>
  <c r="T85" i="4" s="1"/>
  <c r="Q85" i="4"/>
  <c r="P85" i="4"/>
  <c r="L85" i="4"/>
  <c r="J85" i="4"/>
  <c r="H85" i="4"/>
  <c r="G85" i="4"/>
  <c r="F85" i="4"/>
  <c r="E85" i="4"/>
  <c r="M85" i="4" s="1"/>
  <c r="D85" i="4"/>
  <c r="T84" i="4"/>
  <c r="S84" i="4"/>
  <c r="R84" i="4"/>
  <c r="Q84" i="4"/>
  <c r="P84" i="4"/>
  <c r="L84" i="4"/>
  <c r="U84" i="4" s="1"/>
  <c r="J84" i="4"/>
  <c r="K84" i="4" s="1"/>
  <c r="H84" i="4"/>
  <c r="F84" i="4"/>
  <c r="E84" i="4"/>
  <c r="D84" i="4"/>
  <c r="U83" i="4"/>
  <c r="T83" i="4"/>
  <c r="O83" i="4"/>
  <c r="N83" i="4"/>
  <c r="M83" i="4"/>
  <c r="K83" i="4"/>
  <c r="I83" i="4"/>
  <c r="G83" i="4"/>
  <c r="U82" i="4"/>
  <c r="T82" i="4"/>
  <c r="O82" i="4"/>
  <c r="N82" i="4"/>
  <c r="M82" i="4"/>
  <c r="K82" i="4"/>
  <c r="I82" i="4"/>
  <c r="G82" i="4"/>
  <c r="U81" i="4"/>
  <c r="T81" i="4"/>
  <c r="O81" i="4"/>
  <c r="N81" i="4"/>
  <c r="M81" i="4"/>
  <c r="K81" i="4"/>
  <c r="I81" i="4"/>
  <c r="G81" i="4"/>
  <c r="U80" i="4"/>
  <c r="T80" i="4"/>
  <c r="N80" i="4"/>
  <c r="O80" i="4" s="1"/>
  <c r="M80" i="4"/>
  <c r="K80" i="4"/>
  <c r="I80" i="4"/>
  <c r="G80" i="4"/>
  <c r="U79" i="4"/>
  <c r="T79" i="4"/>
  <c r="N79" i="4"/>
  <c r="O79" i="4" s="1"/>
  <c r="M79" i="4"/>
  <c r="K79" i="4"/>
  <c r="I79" i="4"/>
  <c r="G79" i="4"/>
  <c r="S78" i="4"/>
  <c r="R78" i="4"/>
  <c r="Q78" i="4"/>
  <c r="P78" i="4"/>
  <c r="U78" i="4" s="1"/>
  <c r="L78" i="4"/>
  <c r="J78" i="4"/>
  <c r="H78" i="4"/>
  <c r="G78" i="4"/>
  <c r="F78" i="4"/>
  <c r="E78" i="4"/>
  <c r="K78" i="4" s="1"/>
  <c r="D78" i="4"/>
  <c r="U77" i="4"/>
  <c r="T77" i="4"/>
  <c r="N77" i="4"/>
  <c r="O77" i="4" s="1"/>
  <c r="M77" i="4"/>
  <c r="K77" i="4"/>
  <c r="I77" i="4"/>
  <c r="G77" i="4"/>
  <c r="U76" i="4"/>
  <c r="T76" i="4"/>
  <c r="N76" i="4"/>
  <c r="O76" i="4" s="1"/>
  <c r="M76" i="4"/>
  <c r="K76" i="4"/>
  <c r="I76" i="4"/>
  <c r="G76" i="4"/>
  <c r="U75" i="4"/>
  <c r="T75" i="4"/>
  <c r="N75" i="4"/>
  <c r="O75" i="4" s="1"/>
  <c r="M75" i="4"/>
  <c r="K75" i="4"/>
  <c r="I75" i="4"/>
  <c r="G75" i="4"/>
  <c r="U74" i="4"/>
  <c r="T74" i="4"/>
  <c r="N74" i="4"/>
  <c r="O74" i="4" s="1"/>
  <c r="M74" i="4"/>
  <c r="K74" i="4"/>
  <c r="I74" i="4"/>
  <c r="G74" i="4"/>
  <c r="U73" i="4"/>
  <c r="T73" i="4"/>
  <c r="N73" i="4"/>
  <c r="O73" i="4" s="1"/>
  <c r="M73" i="4"/>
  <c r="K73" i="4"/>
  <c r="I73" i="4"/>
  <c r="G73" i="4"/>
  <c r="U72" i="4"/>
  <c r="T72" i="4"/>
  <c r="N72" i="4"/>
  <c r="O72" i="4" s="1"/>
  <c r="M72" i="4"/>
  <c r="K72" i="4"/>
  <c r="I72" i="4"/>
  <c r="G72" i="4"/>
  <c r="U71" i="4"/>
  <c r="T71" i="4"/>
  <c r="N71" i="4"/>
  <c r="O71" i="4" s="1"/>
  <c r="M71" i="4"/>
  <c r="K71" i="4"/>
  <c r="I71" i="4"/>
  <c r="G71" i="4"/>
  <c r="S70" i="4"/>
  <c r="T70" i="4" s="1"/>
  <c r="R70" i="4"/>
  <c r="Q70" i="4"/>
  <c r="P70" i="4"/>
  <c r="U70" i="4" s="1"/>
  <c r="L70" i="4"/>
  <c r="K70" i="4"/>
  <c r="J70" i="4"/>
  <c r="H70" i="4"/>
  <c r="G70" i="4"/>
  <c r="F70" i="4"/>
  <c r="E70" i="4"/>
  <c r="D70" i="4"/>
  <c r="U69" i="4"/>
  <c r="T69" i="4"/>
  <c r="N69" i="4"/>
  <c r="O69" i="4" s="1"/>
  <c r="M69" i="4"/>
  <c r="K69" i="4"/>
  <c r="I69" i="4"/>
  <c r="G69" i="4"/>
  <c r="U68" i="4"/>
  <c r="T68" i="4"/>
  <c r="O68" i="4"/>
  <c r="N68" i="4"/>
  <c r="M68" i="4"/>
  <c r="K68" i="4"/>
  <c r="I68" i="4"/>
  <c r="G68" i="4"/>
  <c r="U67" i="4"/>
  <c r="T67" i="4"/>
  <c r="O67" i="4"/>
  <c r="N67" i="4"/>
  <c r="M67" i="4"/>
  <c r="K67" i="4"/>
  <c r="I67" i="4"/>
  <c r="G67" i="4"/>
  <c r="U66" i="4"/>
  <c r="T66" i="4"/>
  <c r="N66" i="4"/>
  <c r="O66" i="4" s="1"/>
  <c r="M66" i="4"/>
  <c r="K66" i="4"/>
  <c r="I66" i="4"/>
  <c r="G66" i="4"/>
  <c r="U65" i="4"/>
  <c r="T65" i="4"/>
  <c r="N65" i="4"/>
  <c r="O65" i="4" s="1"/>
  <c r="M65" i="4"/>
  <c r="K65" i="4"/>
  <c r="I65" i="4"/>
  <c r="G65" i="4"/>
  <c r="U64" i="4"/>
  <c r="T64" i="4"/>
  <c r="N64" i="4"/>
  <c r="O64" i="4" s="1"/>
  <c r="M64" i="4"/>
  <c r="K64" i="4"/>
  <c r="I64" i="4"/>
  <c r="G64" i="4"/>
  <c r="S63" i="4"/>
  <c r="R63" i="4"/>
  <c r="Q63" i="4"/>
  <c r="P63" i="4"/>
  <c r="U63" i="4" s="1"/>
  <c r="L63" i="4"/>
  <c r="J63" i="4"/>
  <c r="H63" i="4"/>
  <c r="I63" i="4" s="1"/>
  <c r="G63" i="4"/>
  <c r="F63" i="4"/>
  <c r="E63" i="4"/>
  <c r="D63" i="4"/>
  <c r="U62" i="4"/>
  <c r="T62" i="4"/>
  <c r="O62" i="4"/>
  <c r="N62" i="4"/>
  <c r="M62" i="4"/>
  <c r="K62" i="4"/>
  <c r="I62" i="4"/>
  <c r="G62" i="4"/>
  <c r="U61" i="4"/>
  <c r="T61" i="4"/>
  <c r="O61" i="4"/>
  <c r="N61" i="4"/>
  <c r="M61" i="4"/>
  <c r="K61" i="4"/>
  <c r="I61" i="4"/>
  <c r="G61" i="4"/>
  <c r="U60" i="4"/>
  <c r="T60" i="4"/>
  <c r="O60" i="4"/>
  <c r="N60" i="4"/>
  <c r="M60" i="4"/>
  <c r="K60" i="4"/>
  <c r="I60" i="4"/>
  <c r="G60" i="4"/>
  <c r="U59" i="4"/>
  <c r="T59" i="4"/>
  <c r="N59" i="4"/>
  <c r="O59" i="4" s="1"/>
  <c r="M59" i="4"/>
  <c r="K59" i="4"/>
  <c r="I59" i="4"/>
  <c r="G59" i="4"/>
  <c r="S58" i="4"/>
  <c r="T58" i="4" s="1"/>
  <c r="R58" i="4"/>
  <c r="Q58" i="4"/>
  <c r="P58" i="4"/>
  <c r="U58" i="4" s="1"/>
  <c r="L58" i="4"/>
  <c r="J58" i="4"/>
  <c r="H58" i="4"/>
  <c r="F58" i="4"/>
  <c r="E58" i="4"/>
  <c r="D58" i="4"/>
  <c r="U57" i="4"/>
  <c r="T57" i="4"/>
  <c r="N57" i="4"/>
  <c r="O57" i="4" s="1"/>
  <c r="M57" i="4"/>
  <c r="K57" i="4"/>
  <c r="I57" i="4"/>
  <c r="G57" i="4"/>
  <c r="S54" i="4"/>
  <c r="R54" i="4"/>
  <c r="Q54" i="4"/>
  <c r="P54" i="4"/>
  <c r="U54" i="4" s="1"/>
  <c r="L54" i="4"/>
  <c r="J54" i="4"/>
  <c r="H54" i="4"/>
  <c r="F54" i="4"/>
  <c r="E54" i="4"/>
  <c r="K54" i="4" s="1"/>
  <c r="D54" i="4"/>
  <c r="S53" i="4"/>
  <c r="R53" i="4"/>
  <c r="T53" i="4" s="1"/>
  <c r="Q53" i="4"/>
  <c r="P53" i="4"/>
  <c r="L53" i="4"/>
  <c r="J53" i="4"/>
  <c r="H53" i="4"/>
  <c r="I53" i="4" s="1"/>
  <c r="F53" i="4"/>
  <c r="E53" i="4"/>
  <c r="D53" i="4"/>
  <c r="U52" i="4"/>
  <c r="T52" i="4"/>
  <c r="N52" i="4"/>
  <c r="O52" i="4" s="1"/>
  <c r="M52" i="4"/>
  <c r="K52" i="4"/>
  <c r="I52" i="4"/>
  <c r="G52" i="4"/>
  <c r="U51" i="4"/>
  <c r="T51" i="4"/>
  <c r="O51" i="4"/>
  <c r="N51" i="4"/>
  <c r="M51" i="4"/>
  <c r="K51" i="4"/>
  <c r="I51" i="4"/>
  <c r="G51" i="4"/>
  <c r="U50" i="4"/>
  <c r="T50" i="4"/>
  <c r="N50" i="4"/>
  <c r="O50" i="4" s="1"/>
  <c r="M50" i="4"/>
  <c r="K50" i="4"/>
  <c r="I50" i="4"/>
  <c r="G50" i="4"/>
  <c r="U49" i="4"/>
  <c r="T49" i="4"/>
  <c r="O49" i="4"/>
  <c r="N49" i="4"/>
  <c r="M49" i="4"/>
  <c r="K49" i="4"/>
  <c r="I49" i="4"/>
  <c r="G49" i="4"/>
  <c r="U48" i="4"/>
  <c r="T48" i="4"/>
  <c r="O48" i="4"/>
  <c r="N48" i="4"/>
  <c r="M48" i="4"/>
  <c r="K48" i="4"/>
  <c r="I48" i="4"/>
  <c r="G48" i="4"/>
  <c r="U47" i="4"/>
  <c r="S47" i="4"/>
  <c r="T47" i="4" s="1"/>
  <c r="R47" i="4"/>
  <c r="Q47" i="4"/>
  <c r="P47" i="4"/>
  <c r="L47" i="4"/>
  <c r="J47" i="4"/>
  <c r="I47" i="4"/>
  <c r="H47" i="4"/>
  <c r="F47" i="4"/>
  <c r="E47" i="4"/>
  <c r="M47" i="4" s="1"/>
  <c r="D47" i="4"/>
  <c r="G47" i="4" s="1"/>
  <c r="U46" i="4"/>
  <c r="T46" i="4"/>
  <c r="N46" i="4"/>
  <c r="O46" i="4" s="1"/>
  <c r="M46" i="4"/>
  <c r="K46" i="4"/>
  <c r="I46" i="4"/>
  <c r="G46" i="4"/>
  <c r="U45" i="4"/>
  <c r="T45" i="4"/>
  <c r="O45" i="4"/>
  <c r="N45" i="4"/>
  <c r="M45" i="4"/>
  <c r="K45" i="4"/>
  <c r="I45" i="4"/>
  <c r="G45" i="4"/>
  <c r="U44" i="4"/>
  <c r="T44" i="4"/>
  <c r="O44" i="4"/>
  <c r="N44" i="4"/>
  <c r="M44" i="4"/>
  <c r="K44" i="4"/>
  <c r="I44" i="4"/>
  <c r="G44" i="4"/>
  <c r="U43" i="4"/>
  <c r="T43" i="4"/>
  <c r="N43" i="4"/>
  <c r="O43" i="4" s="1"/>
  <c r="M43" i="4"/>
  <c r="K43" i="4"/>
  <c r="I43" i="4"/>
  <c r="G43" i="4"/>
  <c r="U42" i="4"/>
  <c r="T42" i="4"/>
  <c r="N42" i="4"/>
  <c r="O42" i="4" s="1"/>
  <c r="M42" i="4"/>
  <c r="K42" i="4"/>
  <c r="I42" i="4"/>
  <c r="G42" i="4"/>
  <c r="U41" i="4"/>
  <c r="T41" i="4"/>
  <c r="O41" i="4"/>
  <c r="N41" i="4"/>
  <c r="M41" i="4"/>
  <c r="K41" i="4"/>
  <c r="I41" i="4"/>
  <c r="G41" i="4"/>
  <c r="S40" i="4"/>
  <c r="T40" i="4" s="1"/>
  <c r="R40" i="4"/>
  <c r="Q40" i="4"/>
  <c r="P40" i="4"/>
  <c r="L40" i="4"/>
  <c r="U40" i="4" s="1"/>
  <c r="J40" i="4"/>
  <c r="H40" i="4"/>
  <c r="I40" i="4" s="1"/>
  <c r="F40" i="4"/>
  <c r="E40" i="4"/>
  <c r="D40" i="4"/>
  <c r="G40" i="4" s="1"/>
  <c r="U39" i="4"/>
  <c r="T39" i="4"/>
  <c r="O39" i="4"/>
  <c r="N39" i="4"/>
  <c r="M39" i="4"/>
  <c r="K39" i="4"/>
  <c r="I39" i="4"/>
  <c r="G39" i="4"/>
  <c r="U38" i="4"/>
  <c r="T38" i="4"/>
  <c r="N38" i="4"/>
  <c r="O38" i="4" s="1"/>
  <c r="M38" i="4"/>
  <c r="K38" i="4"/>
  <c r="I38" i="4"/>
  <c r="G38" i="4"/>
  <c r="U37" i="4"/>
  <c r="T37" i="4"/>
  <c r="N37" i="4"/>
  <c r="O37" i="4" s="1"/>
  <c r="M37" i="4"/>
  <c r="K37" i="4"/>
  <c r="I37" i="4"/>
  <c r="G37" i="4"/>
  <c r="U36" i="4"/>
  <c r="T36" i="4"/>
  <c r="N36" i="4"/>
  <c r="O36" i="4" s="1"/>
  <c r="M36" i="4"/>
  <c r="K36" i="4"/>
  <c r="I36" i="4"/>
  <c r="G36" i="4"/>
  <c r="U35" i="4"/>
  <c r="S35" i="4"/>
  <c r="R35" i="4"/>
  <c r="Q35" i="4"/>
  <c r="P35" i="4"/>
  <c r="L35" i="4"/>
  <c r="J35" i="4"/>
  <c r="H35" i="4"/>
  <c r="F35" i="4"/>
  <c r="G35" i="4" s="1"/>
  <c r="E35" i="4"/>
  <c r="M35" i="4" s="1"/>
  <c r="D35" i="4"/>
  <c r="I35" i="4" s="1"/>
  <c r="U34" i="4"/>
  <c r="T34" i="4"/>
  <c r="N34" i="4"/>
  <c r="O34" i="4" s="1"/>
  <c r="M34" i="4"/>
  <c r="K34" i="4"/>
  <c r="I34" i="4"/>
  <c r="G34" i="4"/>
  <c r="U33" i="4"/>
  <c r="T33" i="4"/>
  <c r="N33" i="4"/>
  <c r="O33" i="4" s="1"/>
  <c r="M33" i="4"/>
  <c r="K33" i="4"/>
  <c r="I33" i="4"/>
  <c r="G33" i="4"/>
  <c r="U32" i="4"/>
  <c r="T32" i="4"/>
  <c r="N32" i="4"/>
  <c r="O32" i="4" s="1"/>
  <c r="M32" i="4"/>
  <c r="K32" i="4"/>
  <c r="I32" i="4"/>
  <c r="G32" i="4"/>
  <c r="U31" i="4"/>
  <c r="T31" i="4"/>
  <c r="N31" i="4"/>
  <c r="O31" i="4" s="1"/>
  <c r="M31" i="4"/>
  <c r="K31" i="4"/>
  <c r="I31" i="4"/>
  <c r="G31" i="4"/>
  <c r="U30" i="4"/>
  <c r="T30" i="4"/>
  <c r="N30" i="4"/>
  <c r="O30" i="4" s="1"/>
  <c r="M30" i="4"/>
  <c r="K30" i="4"/>
  <c r="I30" i="4"/>
  <c r="G30" i="4"/>
  <c r="U29" i="4"/>
  <c r="T29" i="4"/>
  <c r="O29" i="4"/>
  <c r="N29" i="4"/>
  <c r="M29" i="4"/>
  <c r="K29" i="4"/>
  <c r="I29" i="4"/>
  <c r="G29" i="4"/>
  <c r="U28" i="4"/>
  <c r="T28" i="4"/>
  <c r="O28" i="4"/>
  <c r="N28" i="4"/>
  <c r="M28" i="4"/>
  <c r="K28" i="4"/>
  <c r="I28" i="4"/>
  <c r="G28" i="4"/>
  <c r="S27" i="4"/>
  <c r="R27" i="4"/>
  <c r="T27" i="4" s="1"/>
  <c r="Q27" i="4"/>
  <c r="P27" i="4"/>
  <c r="U27" i="4" s="1"/>
  <c r="L27" i="4"/>
  <c r="J27" i="4"/>
  <c r="H27" i="4"/>
  <c r="I27" i="4" s="1"/>
  <c r="G27" i="4"/>
  <c r="F27" i="4"/>
  <c r="E27" i="4"/>
  <c r="D27" i="4"/>
  <c r="U26" i="4"/>
  <c r="T26" i="4"/>
  <c r="N26" i="4"/>
  <c r="O26" i="4" s="1"/>
  <c r="M26" i="4"/>
  <c r="K26" i="4"/>
  <c r="I26" i="4"/>
  <c r="G26" i="4"/>
  <c r="U25" i="4"/>
  <c r="T25" i="4"/>
  <c r="N25" i="4"/>
  <c r="O25" i="4" s="1"/>
  <c r="M25" i="4"/>
  <c r="K25" i="4"/>
  <c r="I25" i="4"/>
  <c r="G25" i="4"/>
  <c r="U24" i="4"/>
  <c r="T24" i="4"/>
  <c r="O24" i="4"/>
  <c r="N24" i="4"/>
  <c r="M24" i="4"/>
  <c r="K24" i="4"/>
  <c r="I24" i="4"/>
  <c r="G24" i="4"/>
  <c r="U23" i="4"/>
  <c r="T23" i="4"/>
  <c r="O23" i="4"/>
  <c r="N23" i="4"/>
  <c r="M23" i="4"/>
  <c r="K23" i="4"/>
  <c r="I23" i="4"/>
  <c r="G23" i="4"/>
  <c r="U22" i="4"/>
  <c r="T22" i="4"/>
  <c r="N22" i="4"/>
  <c r="O22" i="4" s="1"/>
  <c r="M22" i="4"/>
  <c r="K22" i="4"/>
  <c r="I22" i="4"/>
  <c r="G22" i="4"/>
  <c r="U21" i="4"/>
  <c r="T21" i="4"/>
  <c r="N21" i="4"/>
  <c r="O21" i="4" s="1"/>
  <c r="M21" i="4"/>
  <c r="K21" i="4"/>
  <c r="I21" i="4"/>
  <c r="G21" i="4"/>
  <c r="U20" i="4"/>
  <c r="T20" i="4"/>
  <c r="O20" i="4"/>
  <c r="N20" i="4"/>
  <c r="M20" i="4"/>
  <c r="K20" i="4"/>
  <c r="I20" i="4"/>
  <c r="G20" i="4"/>
  <c r="S19" i="4"/>
  <c r="R19" i="4"/>
  <c r="Q19" i="4"/>
  <c r="P19" i="4"/>
  <c r="L19" i="4"/>
  <c r="U19" i="4" s="1"/>
  <c r="J19" i="4"/>
  <c r="H19" i="4"/>
  <c r="F19" i="4"/>
  <c r="E19" i="4"/>
  <c r="M19" i="4" s="1"/>
  <c r="D19" i="4"/>
  <c r="G19" i="4" s="1"/>
  <c r="U18" i="4"/>
  <c r="T18" i="4"/>
  <c r="N18" i="4"/>
  <c r="O18" i="4" s="1"/>
  <c r="M18" i="4"/>
  <c r="K18" i="4"/>
  <c r="I18" i="4"/>
  <c r="G18" i="4"/>
  <c r="U17" i="4"/>
  <c r="T17" i="4"/>
  <c r="O17" i="4"/>
  <c r="N17" i="4"/>
  <c r="M17" i="4"/>
  <c r="K17" i="4"/>
  <c r="I17" i="4"/>
  <c r="G17" i="4"/>
  <c r="U16" i="4"/>
  <c r="T16" i="4"/>
  <c r="N16" i="4"/>
  <c r="O16" i="4" s="1"/>
  <c r="M16" i="4"/>
  <c r="K16" i="4"/>
  <c r="I16" i="4"/>
  <c r="G16" i="4"/>
  <c r="U15" i="4"/>
  <c r="T15" i="4"/>
  <c r="N15" i="4"/>
  <c r="O15" i="4" s="1"/>
  <c r="M15" i="4"/>
  <c r="K15" i="4"/>
  <c r="I15" i="4"/>
  <c r="G15" i="4"/>
  <c r="U14" i="4"/>
  <c r="T14" i="4"/>
  <c r="O14" i="4"/>
  <c r="N14" i="4"/>
  <c r="M14" i="4"/>
  <c r="K14" i="4"/>
  <c r="I14" i="4"/>
  <c r="G14" i="4"/>
  <c r="U13" i="4"/>
  <c r="T13" i="4"/>
  <c r="N13" i="4"/>
  <c r="O13" i="4" s="1"/>
  <c r="M13" i="4"/>
  <c r="K13" i="4"/>
  <c r="I13" i="4"/>
  <c r="G13" i="4"/>
  <c r="U12" i="4"/>
  <c r="T12" i="4"/>
  <c r="O12" i="4"/>
  <c r="N12" i="4"/>
  <c r="M12" i="4"/>
  <c r="K12" i="4"/>
  <c r="I12" i="4"/>
  <c r="G12" i="4"/>
  <c r="U11" i="4"/>
  <c r="T11" i="4"/>
  <c r="N11" i="4"/>
  <c r="O11" i="4" s="1"/>
  <c r="M11" i="4"/>
  <c r="K11" i="4"/>
  <c r="I11" i="4"/>
  <c r="G11" i="4"/>
  <c r="S10" i="4"/>
  <c r="R10" i="4"/>
  <c r="Q10" i="4"/>
  <c r="P10" i="4"/>
  <c r="U10" i="4" s="1"/>
  <c r="L10" i="4"/>
  <c r="J10" i="4"/>
  <c r="K10" i="4" s="1"/>
  <c r="H10" i="4"/>
  <c r="I10" i="4" s="1"/>
  <c r="F10" i="4"/>
  <c r="E10" i="4"/>
  <c r="D10" i="4"/>
  <c r="G10" i="4" s="1"/>
  <c r="U9" i="4"/>
  <c r="T9" i="4"/>
  <c r="N9" i="4"/>
  <c r="O9" i="4" s="1"/>
  <c r="M9" i="4"/>
  <c r="K9" i="4"/>
  <c r="I9" i="4"/>
  <c r="G9" i="4"/>
  <c r="U8" i="4"/>
  <c r="T8" i="4"/>
  <c r="O8" i="4"/>
  <c r="N8" i="4"/>
  <c r="M8" i="4"/>
  <c r="K8" i="4"/>
  <c r="I8" i="4"/>
  <c r="G8" i="4"/>
  <c r="S339" i="3"/>
  <c r="R339" i="3"/>
  <c r="T339" i="3" s="1"/>
  <c r="Q339" i="3"/>
  <c r="P339" i="3"/>
  <c r="L339" i="3"/>
  <c r="U339" i="3" s="1"/>
  <c r="J339" i="3"/>
  <c r="H339" i="3"/>
  <c r="F339" i="3"/>
  <c r="E339" i="3"/>
  <c r="K339" i="3" s="1"/>
  <c r="D339" i="3"/>
  <c r="S338" i="3"/>
  <c r="R338" i="3"/>
  <c r="T338" i="3" s="1"/>
  <c r="Q338" i="3"/>
  <c r="P338" i="3"/>
  <c r="L338" i="3"/>
  <c r="U338" i="3" s="1"/>
  <c r="J338" i="3"/>
  <c r="H338" i="3"/>
  <c r="I338" i="3" s="1"/>
  <c r="F338" i="3"/>
  <c r="N338" i="3" s="1"/>
  <c r="O338" i="3" s="1"/>
  <c r="E338" i="3"/>
  <c r="D338" i="3"/>
  <c r="S337" i="3"/>
  <c r="T337" i="3" s="1"/>
  <c r="R337" i="3"/>
  <c r="Q337" i="3"/>
  <c r="P337" i="3"/>
  <c r="L337" i="3"/>
  <c r="J337" i="3"/>
  <c r="H337" i="3"/>
  <c r="F337" i="3"/>
  <c r="E337" i="3"/>
  <c r="D337" i="3"/>
  <c r="G337" i="3" s="1"/>
  <c r="U336" i="3"/>
  <c r="T336" i="3"/>
  <c r="N336" i="3"/>
  <c r="O336" i="3" s="1"/>
  <c r="M336" i="3"/>
  <c r="K336" i="3"/>
  <c r="I336" i="3"/>
  <c r="G336" i="3"/>
  <c r="U335" i="3"/>
  <c r="T335" i="3"/>
  <c r="O335" i="3"/>
  <c r="N335" i="3"/>
  <c r="M335" i="3"/>
  <c r="K335" i="3"/>
  <c r="I335" i="3"/>
  <c r="G335" i="3"/>
  <c r="U334" i="3"/>
  <c r="T334" i="3"/>
  <c r="O334" i="3"/>
  <c r="N334" i="3"/>
  <c r="M334" i="3"/>
  <c r="K334" i="3"/>
  <c r="I334" i="3"/>
  <c r="G334" i="3"/>
  <c r="U333" i="3"/>
  <c r="T333" i="3"/>
  <c r="O333" i="3"/>
  <c r="N333" i="3"/>
  <c r="M333" i="3"/>
  <c r="K333" i="3"/>
  <c r="I333" i="3"/>
  <c r="G333" i="3"/>
  <c r="U332" i="3"/>
  <c r="S332" i="3"/>
  <c r="R332" i="3"/>
  <c r="Q332" i="3"/>
  <c r="P332" i="3"/>
  <c r="L332" i="3"/>
  <c r="J332" i="3"/>
  <c r="H332" i="3"/>
  <c r="F332" i="3"/>
  <c r="G332" i="3" s="1"/>
  <c r="E332" i="3"/>
  <c r="M332" i="3" s="1"/>
  <c r="D332" i="3"/>
  <c r="U331" i="3"/>
  <c r="T331" i="3"/>
  <c r="N331" i="3"/>
  <c r="O331" i="3" s="1"/>
  <c r="M331" i="3"/>
  <c r="K331" i="3"/>
  <c r="I331" i="3"/>
  <c r="G331" i="3"/>
  <c r="U330" i="3"/>
  <c r="T330" i="3"/>
  <c r="N330" i="3"/>
  <c r="O330" i="3" s="1"/>
  <c r="M330" i="3"/>
  <c r="K330" i="3"/>
  <c r="I330" i="3"/>
  <c r="G330" i="3"/>
  <c r="U329" i="3"/>
  <c r="T329" i="3"/>
  <c r="N329" i="3"/>
  <c r="O329" i="3" s="1"/>
  <c r="M329" i="3"/>
  <c r="K329" i="3"/>
  <c r="I329" i="3"/>
  <c r="G329" i="3"/>
  <c r="U328" i="3"/>
  <c r="T328" i="3"/>
  <c r="N328" i="3"/>
  <c r="O328" i="3" s="1"/>
  <c r="M328" i="3"/>
  <c r="K328" i="3"/>
  <c r="I328" i="3"/>
  <c r="G328" i="3"/>
  <c r="U327" i="3"/>
  <c r="T327" i="3"/>
  <c r="N327" i="3"/>
  <c r="O327" i="3" s="1"/>
  <c r="M327" i="3"/>
  <c r="K327" i="3"/>
  <c r="I327" i="3"/>
  <c r="G327" i="3"/>
  <c r="U326" i="3"/>
  <c r="T326" i="3"/>
  <c r="N326" i="3"/>
  <c r="O326" i="3" s="1"/>
  <c r="M326" i="3"/>
  <c r="K326" i="3"/>
  <c r="I326" i="3"/>
  <c r="G326" i="3"/>
  <c r="U325" i="3"/>
  <c r="T325" i="3"/>
  <c r="N325" i="3"/>
  <c r="O325" i="3" s="1"/>
  <c r="M325" i="3"/>
  <c r="K325" i="3"/>
  <c r="I325" i="3"/>
  <c r="G325" i="3"/>
  <c r="U324" i="3"/>
  <c r="T324" i="3"/>
  <c r="O324" i="3"/>
  <c r="N324" i="3"/>
  <c r="M324" i="3"/>
  <c r="K324" i="3"/>
  <c r="I324" i="3"/>
  <c r="G324" i="3"/>
  <c r="S323" i="3"/>
  <c r="R323" i="3"/>
  <c r="Q323" i="3"/>
  <c r="P323" i="3"/>
  <c r="U323" i="3" s="1"/>
  <c r="L323" i="3"/>
  <c r="J323" i="3"/>
  <c r="H323" i="3"/>
  <c r="F323" i="3"/>
  <c r="N323" i="3" s="1"/>
  <c r="E323" i="3"/>
  <c r="K323" i="3" s="1"/>
  <c r="D323" i="3"/>
  <c r="I323" i="3" s="1"/>
  <c r="U322" i="3"/>
  <c r="T322" i="3"/>
  <c r="N322" i="3"/>
  <c r="O322" i="3" s="1"/>
  <c r="M322" i="3"/>
  <c r="K322" i="3"/>
  <c r="I322" i="3"/>
  <c r="G322" i="3"/>
  <c r="U321" i="3"/>
  <c r="T321" i="3"/>
  <c r="N321" i="3"/>
  <c r="O321" i="3" s="1"/>
  <c r="M321" i="3"/>
  <c r="K321" i="3"/>
  <c r="I321" i="3"/>
  <c r="G321" i="3"/>
  <c r="U320" i="3"/>
  <c r="T320" i="3"/>
  <c r="N320" i="3"/>
  <c r="O320" i="3" s="1"/>
  <c r="M320" i="3"/>
  <c r="K320" i="3"/>
  <c r="I320" i="3"/>
  <c r="G320" i="3"/>
  <c r="U319" i="3"/>
  <c r="T319" i="3"/>
  <c r="N319" i="3"/>
  <c r="O319" i="3" s="1"/>
  <c r="M319" i="3"/>
  <c r="K319" i="3"/>
  <c r="I319" i="3"/>
  <c r="G319" i="3"/>
  <c r="U318" i="3"/>
  <c r="T318" i="3"/>
  <c r="N318" i="3"/>
  <c r="O318" i="3" s="1"/>
  <c r="M318" i="3"/>
  <c r="K318" i="3"/>
  <c r="I318" i="3"/>
  <c r="G318" i="3"/>
  <c r="S317" i="3"/>
  <c r="R317" i="3"/>
  <c r="Q317" i="3"/>
  <c r="P317" i="3"/>
  <c r="L317" i="3"/>
  <c r="U317" i="3" s="1"/>
  <c r="J317" i="3"/>
  <c r="H317" i="3"/>
  <c r="F317" i="3"/>
  <c r="N317" i="3" s="1"/>
  <c r="E317" i="3"/>
  <c r="D317" i="3"/>
  <c r="I317" i="3" s="1"/>
  <c r="U316" i="3"/>
  <c r="T316" i="3"/>
  <c r="O316" i="3"/>
  <c r="N316" i="3"/>
  <c r="M316" i="3"/>
  <c r="K316" i="3"/>
  <c r="I316" i="3"/>
  <c r="G316" i="3"/>
  <c r="U315" i="3"/>
  <c r="T315" i="3"/>
  <c r="O315" i="3"/>
  <c r="N315" i="3"/>
  <c r="M315" i="3"/>
  <c r="K315" i="3"/>
  <c r="I315" i="3"/>
  <c r="G315" i="3"/>
  <c r="U314" i="3"/>
  <c r="T314" i="3"/>
  <c r="N314" i="3"/>
  <c r="O314" i="3" s="1"/>
  <c r="M314" i="3"/>
  <c r="K314" i="3"/>
  <c r="I314" i="3"/>
  <c r="G314" i="3"/>
  <c r="U313" i="3"/>
  <c r="T313" i="3"/>
  <c r="O313" i="3"/>
  <c r="N313" i="3"/>
  <c r="M313" i="3"/>
  <c r="K313" i="3"/>
  <c r="I313" i="3"/>
  <c r="G313" i="3"/>
  <c r="U312" i="3"/>
  <c r="T312" i="3"/>
  <c r="N312" i="3"/>
  <c r="O312" i="3" s="1"/>
  <c r="M312" i="3"/>
  <c r="K312" i="3"/>
  <c r="I312" i="3"/>
  <c r="G312" i="3"/>
  <c r="U311" i="3"/>
  <c r="T311" i="3"/>
  <c r="N311" i="3"/>
  <c r="O311" i="3" s="1"/>
  <c r="M311" i="3"/>
  <c r="K311" i="3"/>
  <c r="I311" i="3"/>
  <c r="G311" i="3"/>
  <c r="S310" i="3"/>
  <c r="T310" i="3" s="1"/>
  <c r="R310" i="3"/>
  <c r="Q310" i="3"/>
  <c r="P310" i="3"/>
  <c r="L310" i="3"/>
  <c r="J310" i="3"/>
  <c r="K310" i="3" s="1"/>
  <c r="I310" i="3"/>
  <c r="H310" i="3"/>
  <c r="F310" i="3"/>
  <c r="E310" i="3"/>
  <c r="D310" i="3"/>
  <c r="G310" i="3" s="1"/>
  <c r="U309" i="3"/>
  <c r="T309" i="3"/>
  <c r="N309" i="3"/>
  <c r="O309" i="3" s="1"/>
  <c r="M309" i="3"/>
  <c r="K309" i="3"/>
  <c r="I309" i="3"/>
  <c r="G309" i="3"/>
  <c r="U308" i="3"/>
  <c r="T308" i="3"/>
  <c r="O308" i="3"/>
  <c r="N308" i="3"/>
  <c r="M308" i="3"/>
  <c r="K308" i="3"/>
  <c r="I308" i="3"/>
  <c r="G308" i="3"/>
  <c r="U307" i="3"/>
  <c r="T307" i="3"/>
  <c r="N307" i="3"/>
  <c r="O307" i="3" s="1"/>
  <c r="M307" i="3"/>
  <c r="K307" i="3"/>
  <c r="I307" i="3"/>
  <c r="G307" i="3"/>
  <c r="U306" i="3"/>
  <c r="T306" i="3"/>
  <c r="O306" i="3"/>
  <c r="N306" i="3"/>
  <c r="M306" i="3"/>
  <c r="K306" i="3"/>
  <c r="I306" i="3"/>
  <c r="G306" i="3"/>
  <c r="U305" i="3"/>
  <c r="T305" i="3"/>
  <c r="O305" i="3"/>
  <c r="N305" i="3"/>
  <c r="M305" i="3"/>
  <c r="K305" i="3"/>
  <c r="I305" i="3"/>
  <c r="G305" i="3"/>
  <c r="U304" i="3"/>
  <c r="T304" i="3"/>
  <c r="O304" i="3"/>
  <c r="N304" i="3"/>
  <c r="M304" i="3"/>
  <c r="K304" i="3"/>
  <c r="I304" i="3"/>
  <c r="G304" i="3"/>
  <c r="S303" i="3"/>
  <c r="R303" i="3"/>
  <c r="T303" i="3" s="1"/>
  <c r="Q303" i="3"/>
  <c r="P303" i="3"/>
  <c r="U303" i="3" s="1"/>
  <c r="L303" i="3"/>
  <c r="K303" i="3"/>
  <c r="J303" i="3"/>
  <c r="H303" i="3"/>
  <c r="I303" i="3" s="1"/>
  <c r="F303" i="3"/>
  <c r="E303" i="3"/>
  <c r="D303" i="3"/>
  <c r="U302" i="3"/>
  <c r="T302" i="3"/>
  <c r="N302" i="3"/>
  <c r="O302" i="3" s="1"/>
  <c r="M302" i="3"/>
  <c r="K302" i="3"/>
  <c r="I302" i="3"/>
  <c r="G302" i="3"/>
  <c r="S299" i="3"/>
  <c r="R299" i="3"/>
  <c r="T299" i="3" s="1"/>
  <c r="Q299" i="3"/>
  <c r="P299" i="3"/>
  <c r="L299" i="3"/>
  <c r="U299" i="3" s="1"/>
  <c r="J299" i="3"/>
  <c r="H299" i="3"/>
  <c r="F299" i="3"/>
  <c r="E299" i="3"/>
  <c r="D299" i="3"/>
  <c r="I299" i="3" s="1"/>
  <c r="S298" i="3"/>
  <c r="R298" i="3"/>
  <c r="T298" i="3" s="1"/>
  <c r="Q298" i="3"/>
  <c r="P298" i="3"/>
  <c r="L298" i="3"/>
  <c r="U298" i="3" s="1"/>
  <c r="J298" i="3"/>
  <c r="I298" i="3"/>
  <c r="H298" i="3"/>
  <c r="F298" i="3"/>
  <c r="E298" i="3"/>
  <c r="D298" i="3"/>
  <c r="G298" i="3" s="1"/>
  <c r="U297" i="3"/>
  <c r="T297" i="3"/>
  <c r="O297" i="3"/>
  <c r="N297" i="3"/>
  <c r="M297" i="3"/>
  <c r="K297" i="3"/>
  <c r="I297" i="3"/>
  <c r="G297" i="3"/>
  <c r="U296" i="3"/>
  <c r="T296" i="3"/>
  <c r="O296" i="3"/>
  <c r="N296" i="3"/>
  <c r="M296" i="3"/>
  <c r="K296" i="3"/>
  <c r="I296" i="3"/>
  <c r="G296" i="3"/>
  <c r="U295" i="3"/>
  <c r="T295" i="3"/>
  <c r="O295" i="3"/>
  <c r="N295" i="3"/>
  <c r="M295" i="3"/>
  <c r="K295" i="3"/>
  <c r="I295" i="3"/>
  <c r="G295" i="3"/>
  <c r="U294" i="3"/>
  <c r="T294" i="3"/>
  <c r="O294" i="3"/>
  <c r="N294" i="3"/>
  <c r="M294" i="3"/>
  <c r="K294" i="3"/>
  <c r="I294" i="3"/>
  <c r="G294" i="3"/>
  <c r="U293" i="3"/>
  <c r="T293" i="3"/>
  <c r="O293" i="3"/>
  <c r="N293" i="3"/>
  <c r="M293" i="3"/>
  <c r="K293" i="3"/>
  <c r="I293" i="3"/>
  <c r="G293" i="3"/>
  <c r="S292" i="3"/>
  <c r="R292" i="3"/>
  <c r="Q292" i="3"/>
  <c r="P292" i="3"/>
  <c r="U292" i="3" s="1"/>
  <c r="L292" i="3"/>
  <c r="J292" i="3"/>
  <c r="H292" i="3"/>
  <c r="F292" i="3"/>
  <c r="N292" i="3" s="1"/>
  <c r="E292" i="3"/>
  <c r="K292" i="3" s="1"/>
  <c r="D292" i="3"/>
  <c r="U291" i="3"/>
  <c r="T291" i="3"/>
  <c r="N291" i="3"/>
  <c r="O291" i="3" s="1"/>
  <c r="M291" i="3"/>
  <c r="K291" i="3"/>
  <c r="I291" i="3"/>
  <c r="G291" i="3"/>
  <c r="U290" i="3"/>
  <c r="T290" i="3"/>
  <c r="O290" i="3"/>
  <c r="N290" i="3"/>
  <c r="M290" i="3"/>
  <c r="K290" i="3"/>
  <c r="I290" i="3"/>
  <c r="G290" i="3"/>
  <c r="U289" i="3"/>
  <c r="T289" i="3"/>
  <c r="N289" i="3"/>
  <c r="O289" i="3" s="1"/>
  <c r="M289" i="3"/>
  <c r="K289" i="3"/>
  <c r="I289" i="3"/>
  <c r="G289" i="3"/>
  <c r="U288" i="3"/>
  <c r="T288" i="3"/>
  <c r="O288" i="3"/>
  <c r="N288" i="3"/>
  <c r="M288" i="3"/>
  <c r="K288" i="3"/>
  <c r="I288" i="3"/>
  <c r="G288" i="3"/>
  <c r="U287" i="3"/>
  <c r="T287" i="3"/>
  <c r="O287" i="3"/>
  <c r="N287" i="3"/>
  <c r="M287" i="3"/>
  <c r="K287" i="3"/>
  <c r="I287" i="3"/>
  <c r="G287" i="3"/>
  <c r="U286" i="3"/>
  <c r="T286" i="3"/>
  <c r="N286" i="3"/>
  <c r="O286" i="3" s="1"/>
  <c r="M286" i="3"/>
  <c r="K286" i="3"/>
  <c r="I286" i="3"/>
  <c r="G286" i="3"/>
  <c r="S285" i="3"/>
  <c r="R285" i="3"/>
  <c r="Q285" i="3"/>
  <c r="P285" i="3"/>
  <c r="U285" i="3" s="1"/>
  <c r="M285" i="3"/>
  <c r="L285" i="3"/>
  <c r="J285" i="3"/>
  <c r="H285" i="3"/>
  <c r="F285" i="3"/>
  <c r="G285" i="3" s="1"/>
  <c r="E285" i="3"/>
  <c r="D285" i="3"/>
  <c r="U284" i="3"/>
  <c r="T284" i="3"/>
  <c r="N284" i="3"/>
  <c r="O284" i="3" s="1"/>
  <c r="M284" i="3"/>
  <c r="K284" i="3"/>
  <c r="I284" i="3"/>
  <c r="G284" i="3"/>
  <c r="U283" i="3"/>
  <c r="T283" i="3"/>
  <c r="O283" i="3"/>
  <c r="N283" i="3"/>
  <c r="M283" i="3"/>
  <c r="K283" i="3"/>
  <c r="I283" i="3"/>
  <c r="G283" i="3"/>
  <c r="U282" i="3"/>
  <c r="T282" i="3"/>
  <c r="O282" i="3"/>
  <c r="N282" i="3"/>
  <c r="M282" i="3"/>
  <c r="K282" i="3"/>
  <c r="I282" i="3"/>
  <c r="G282" i="3"/>
  <c r="U281" i="3"/>
  <c r="T281" i="3"/>
  <c r="O281" i="3"/>
  <c r="N281" i="3"/>
  <c r="M281" i="3"/>
  <c r="K281" i="3"/>
  <c r="I281" i="3"/>
  <c r="G281" i="3"/>
  <c r="U280" i="3"/>
  <c r="T280" i="3"/>
  <c r="O280" i="3"/>
  <c r="N280" i="3"/>
  <c r="M280" i="3"/>
  <c r="K280" i="3"/>
  <c r="I280" i="3"/>
  <c r="G280" i="3"/>
  <c r="U279" i="3"/>
  <c r="T279" i="3"/>
  <c r="O279" i="3"/>
  <c r="N279" i="3"/>
  <c r="M279" i="3"/>
  <c r="K279" i="3"/>
  <c r="I279" i="3"/>
  <c r="G279" i="3"/>
  <c r="U278" i="3"/>
  <c r="T278" i="3"/>
  <c r="N278" i="3"/>
  <c r="O278" i="3" s="1"/>
  <c r="M278" i="3"/>
  <c r="K278" i="3"/>
  <c r="I278" i="3"/>
  <c r="G278" i="3"/>
  <c r="U277" i="3"/>
  <c r="T277" i="3"/>
  <c r="O277" i="3"/>
  <c r="N277" i="3"/>
  <c r="M277" i="3"/>
  <c r="K277" i="3"/>
  <c r="I277" i="3"/>
  <c r="G277" i="3"/>
  <c r="U276" i="3"/>
  <c r="T276" i="3"/>
  <c r="O276" i="3"/>
  <c r="N276" i="3"/>
  <c r="M276" i="3"/>
  <c r="K276" i="3"/>
  <c r="I276" i="3"/>
  <c r="G276" i="3"/>
  <c r="S275" i="3"/>
  <c r="R275" i="3"/>
  <c r="Q275" i="3"/>
  <c r="P275" i="3"/>
  <c r="L275" i="3"/>
  <c r="U275" i="3" s="1"/>
  <c r="J275" i="3"/>
  <c r="H275" i="3"/>
  <c r="F275" i="3"/>
  <c r="E275" i="3"/>
  <c r="D275" i="3"/>
  <c r="I275" i="3" s="1"/>
  <c r="U274" i="3"/>
  <c r="T274" i="3"/>
  <c r="N274" i="3"/>
  <c r="O274" i="3" s="1"/>
  <c r="M274" i="3"/>
  <c r="K274" i="3"/>
  <c r="I274" i="3"/>
  <c r="G274" i="3"/>
  <c r="U273" i="3"/>
  <c r="T273" i="3"/>
  <c r="O273" i="3"/>
  <c r="N273" i="3"/>
  <c r="M273" i="3"/>
  <c r="K273" i="3"/>
  <c r="I273" i="3"/>
  <c r="G273" i="3"/>
  <c r="U272" i="3"/>
  <c r="T272" i="3"/>
  <c r="O272" i="3"/>
  <c r="N272" i="3"/>
  <c r="M272" i="3"/>
  <c r="K272" i="3"/>
  <c r="I272" i="3"/>
  <c r="G272" i="3"/>
  <c r="U271" i="3"/>
  <c r="T271" i="3"/>
  <c r="N271" i="3"/>
  <c r="O271" i="3" s="1"/>
  <c r="M271" i="3"/>
  <c r="K271" i="3"/>
  <c r="I271" i="3"/>
  <c r="G271" i="3"/>
  <c r="U270" i="3"/>
  <c r="T270" i="3"/>
  <c r="O270" i="3"/>
  <c r="N270" i="3"/>
  <c r="M270" i="3"/>
  <c r="K270" i="3"/>
  <c r="I270" i="3"/>
  <c r="G270" i="3"/>
  <c r="U269" i="3"/>
  <c r="T269" i="3"/>
  <c r="N269" i="3"/>
  <c r="O269" i="3" s="1"/>
  <c r="M269" i="3"/>
  <c r="K269" i="3"/>
  <c r="I269" i="3"/>
  <c r="G269" i="3"/>
  <c r="U268" i="3"/>
  <c r="T268" i="3"/>
  <c r="N268" i="3"/>
  <c r="O268" i="3" s="1"/>
  <c r="M268" i="3"/>
  <c r="K268" i="3"/>
  <c r="I268" i="3"/>
  <c r="G268" i="3"/>
  <c r="S267" i="3"/>
  <c r="R267" i="3"/>
  <c r="T267" i="3" s="1"/>
  <c r="Q267" i="3"/>
  <c r="P267" i="3"/>
  <c r="L267" i="3"/>
  <c r="J267" i="3"/>
  <c r="K267" i="3" s="1"/>
  <c r="I267" i="3"/>
  <c r="H267" i="3"/>
  <c r="F267" i="3"/>
  <c r="E267" i="3"/>
  <c r="D267" i="3"/>
  <c r="G267" i="3" s="1"/>
  <c r="U266" i="3"/>
  <c r="T266" i="3"/>
  <c r="O266" i="3"/>
  <c r="N266" i="3"/>
  <c r="M266" i="3"/>
  <c r="K266" i="3"/>
  <c r="I266" i="3"/>
  <c r="G266" i="3"/>
  <c r="U265" i="3"/>
  <c r="T265" i="3"/>
  <c r="O265" i="3"/>
  <c r="N265" i="3"/>
  <c r="M265" i="3"/>
  <c r="K265" i="3"/>
  <c r="I265" i="3"/>
  <c r="G265" i="3"/>
  <c r="U264" i="3"/>
  <c r="T264" i="3"/>
  <c r="N264" i="3"/>
  <c r="O264" i="3" s="1"/>
  <c r="M264" i="3"/>
  <c r="K264" i="3"/>
  <c r="I264" i="3"/>
  <c r="G264" i="3"/>
  <c r="U263" i="3"/>
  <c r="T263" i="3"/>
  <c r="N263" i="3"/>
  <c r="O263" i="3" s="1"/>
  <c r="M263" i="3"/>
  <c r="K263" i="3"/>
  <c r="I263" i="3"/>
  <c r="G263" i="3"/>
  <c r="S260" i="3"/>
  <c r="T260" i="3" s="1"/>
  <c r="R260" i="3"/>
  <c r="Q260" i="3"/>
  <c r="P260" i="3"/>
  <c r="L260" i="3"/>
  <c r="U260" i="3" s="1"/>
  <c r="K260" i="3"/>
  <c r="J260" i="3"/>
  <c r="I260" i="3"/>
  <c r="H260" i="3"/>
  <c r="F260" i="3"/>
  <c r="N260" i="3" s="1"/>
  <c r="E260" i="3"/>
  <c r="D260" i="3"/>
  <c r="U259" i="3"/>
  <c r="S259" i="3"/>
  <c r="R259" i="3"/>
  <c r="T259" i="3" s="1"/>
  <c r="Q259" i="3"/>
  <c r="P259" i="3"/>
  <c r="L259" i="3"/>
  <c r="J259" i="3"/>
  <c r="H259" i="3"/>
  <c r="I259" i="3" s="1"/>
  <c r="F259" i="3"/>
  <c r="E259" i="3"/>
  <c r="M259" i="3" s="1"/>
  <c r="D259" i="3"/>
  <c r="U258" i="3"/>
  <c r="T258" i="3"/>
  <c r="N258" i="3"/>
  <c r="O258" i="3" s="1"/>
  <c r="M258" i="3"/>
  <c r="K258" i="3"/>
  <c r="I258" i="3"/>
  <c r="G258" i="3"/>
  <c r="U257" i="3"/>
  <c r="T257" i="3"/>
  <c r="N257" i="3"/>
  <c r="O257" i="3" s="1"/>
  <c r="M257" i="3"/>
  <c r="K257" i="3"/>
  <c r="I257" i="3"/>
  <c r="G257" i="3"/>
  <c r="U256" i="3"/>
  <c r="T256" i="3"/>
  <c r="O256" i="3"/>
  <c r="N256" i="3"/>
  <c r="M256" i="3"/>
  <c r="K256" i="3"/>
  <c r="I256" i="3"/>
  <c r="G256" i="3"/>
  <c r="U255" i="3"/>
  <c r="T255" i="3"/>
  <c r="N255" i="3"/>
  <c r="O255" i="3" s="1"/>
  <c r="M255" i="3"/>
  <c r="K255" i="3"/>
  <c r="I255" i="3"/>
  <c r="G255" i="3"/>
  <c r="S254" i="3"/>
  <c r="R254" i="3"/>
  <c r="T254" i="3" s="1"/>
  <c r="Q254" i="3"/>
  <c r="P254" i="3"/>
  <c r="L254" i="3"/>
  <c r="J254" i="3"/>
  <c r="H254" i="3"/>
  <c r="I254" i="3" s="1"/>
  <c r="G254" i="3"/>
  <c r="F254" i="3"/>
  <c r="E254" i="3"/>
  <c r="D254" i="3"/>
  <c r="U253" i="3"/>
  <c r="T253" i="3"/>
  <c r="N253" i="3"/>
  <c r="O253" i="3" s="1"/>
  <c r="M253" i="3"/>
  <c r="K253" i="3"/>
  <c r="I253" i="3"/>
  <c r="G253" i="3"/>
  <c r="U252" i="3"/>
  <c r="T252" i="3"/>
  <c r="O252" i="3"/>
  <c r="N252" i="3"/>
  <c r="M252" i="3"/>
  <c r="K252" i="3"/>
  <c r="I252" i="3"/>
  <c r="G252" i="3"/>
  <c r="U251" i="3"/>
  <c r="T251" i="3"/>
  <c r="O251" i="3"/>
  <c r="N251" i="3"/>
  <c r="M251" i="3"/>
  <c r="K251" i="3"/>
  <c r="I251" i="3"/>
  <c r="G251" i="3"/>
  <c r="U250" i="3"/>
  <c r="T250" i="3"/>
  <c r="O250" i="3"/>
  <c r="N250" i="3"/>
  <c r="M250" i="3"/>
  <c r="K250" i="3"/>
  <c r="I250" i="3"/>
  <c r="G250" i="3"/>
  <c r="U249" i="3"/>
  <c r="T249" i="3"/>
  <c r="O249" i="3"/>
  <c r="N249" i="3"/>
  <c r="M249" i="3"/>
  <c r="K249" i="3"/>
  <c r="I249" i="3"/>
  <c r="G249" i="3"/>
  <c r="U248" i="3"/>
  <c r="T248" i="3"/>
  <c r="N248" i="3"/>
  <c r="O248" i="3" s="1"/>
  <c r="M248" i="3"/>
  <c r="K248" i="3"/>
  <c r="I248" i="3"/>
  <c r="G248" i="3"/>
  <c r="S247" i="3"/>
  <c r="R247" i="3"/>
  <c r="Q247" i="3"/>
  <c r="P247" i="3"/>
  <c r="L247" i="3"/>
  <c r="U247" i="3" s="1"/>
  <c r="J247" i="3"/>
  <c r="I247" i="3"/>
  <c r="H247" i="3"/>
  <c r="F247" i="3"/>
  <c r="E247" i="3"/>
  <c r="D247" i="3"/>
  <c r="U246" i="3"/>
  <c r="T246" i="3"/>
  <c r="N246" i="3"/>
  <c r="O246" i="3" s="1"/>
  <c r="M246" i="3"/>
  <c r="K246" i="3"/>
  <c r="I246" i="3"/>
  <c r="G246" i="3"/>
  <c r="U245" i="3"/>
  <c r="T245" i="3"/>
  <c r="N245" i="3"/>
  <c r="O245" i="3" s="1"/>
  <c r="M245" i="3"/>
  <c r="K245" i="3"/>
  <c r="I245" i="3"/>
  <c r="G245" i="3"/>
  <c r="U244" i="3"/>
  <c r="T244" i="3"/>
  <c r="O244" i="3"/>
  <c r="N244" i="3"/>
  <c r="M244" i="3"/>
  <c r="K244" i="3"/>
  <c r="I244" i="3"/>
  <c r="G244" i="3"/>
  <c r="U243" i="3"/>
  <c r="T243" i="3"/>
  <c r="N243" i="3"/>
  <c r="O243" i="3" s="1"/>
  <c r="M243" i="3"/>
  <c r="K243" i="3"/>
  <c r="I243" i="3"/>
  <c r="G243" i="3"/>
  <c r="U242" i="3"/>
  <c r="T242" i="3"/>
  <c r="O242" i="3"/>
  <c r="N242" i="3"/>
  <c r="M242" i="3"/>
  <c r="K242" i="3"/>
  <c r="I242" i="3"/>
  <c r="G242" i="3"/>
  <c r="U241" i="3"/>
  <c r="T241" i="3"/>
  <c r="O241" i="3"/>
  <c r="N241" i="3"/>
  <c r="M241" i="3"/>
  <c r="K241" i="3"/>
  <c r="I241" i="3"/>
  <c r="G241" i="3"/>
  <c r="S240" i="3"/>
  <c r="R240" i="3"/>
  <c r="Q240" i="3"/>
  <c r="P240" i="3"/>
  <c r="L240" i="3"/>
  <c r="K240" i="3"/>
  <c r="J240" i="3"/>
  <c r="H240" i="3"/>
  <c r="F240" i="3"/>
  <c r="E240" i="3"/>
  <c r="D240" i="3"/>
  <c r="G240" i="3" s="1"/>
  <c r="U239" i="3"/>
  <c r="T239" i="3"/>
  <c r="O239" i="3"/>
  <c r="N239" i="3"/>
  <c r="M239" i="3"/>
  <c r="K239" i="3"/>
  <c r="I239" i="3"/>
  <c r="G239" i="3"/>
  <c r="U238" i="3"/>
  <c r="T238" i="3"/>
  <c r="N238" i="3"/>
  <c r="O238" i="3" s="1"/>
  <c r="M238" i="3"/>
  <c r="K238" i="3"/>
  <c r="I238" i="3"/>
  <c r="G238" i="3"/>
  <c r="U237" i="3"/>
  <c r="T237" i="3"/>
  <c r="O237" i="3"/>
  <c r="N237" i="3"/>
  <c r="M237" i="3"/>
  <c r="K237" i="3"/>
  <c r="I237" i="3"/>
  <c r="G237" i="3"/>
  <c r="U236" i="3"/>
  <c r="T236" i="3"/>
  <c r="N236" i="3"/>
  <c r="O236" i="3" s="1"/>
  <c r="M236" i="3"/>
  <c r="K236" i="3"/>
  <c r="I236" i="3"/>
  <c r="G236" i="3"/>
  <c r="U235" i="3"/>
  <c r="T235" i="3"/>
  <c r="N235" i="3"/>
  <c r="O235" i="3" s="1"/>
  <c r="M235" i="3"/>
  <c r="K235" i="3"/>
  <c r="I235" i="3"/>
  <c r="G235" i="3"/>
  <c r="U234" i="3"/>
  <c r="T234" i="3"/>
  <c r="O234" i="3"/>
  <c r="N234" i="3"/>
  <c r="M234" i="3"/>
  <c r="K234" i="3"/>
  <c r="I234" i="3"/>
  <c r="G234" i="3"/>
  <c r="S231" i="3"/>
  <c r="R231" i="3"/>
  <c r="Q231" i="3"/>
  <c r="P231" i="3"/>
  <c r="L231" i="3"/>
  <c r="U231" i="3" s="1"/>
  <c r="J231" i="3"/>
  <c r="K231" i="3" s="1"/>
  <c r="H231" i="3"/>
  <c r="F231" i="3"/>
  <c r="G231" i="3" s="1"/>
  <c r="E231" i="3"/>
  <c r="D231" i="3"/>
  <c r="S230" i="3"/>
  <c r="R230" i="3"/>
  <c r="Q230" i="3"/>
  <c r="P230" i="3"/>
  <c r="U230" i="3" s="1"/>
  <c r="L230" i="3"/>
  <c r="J230" i="3"/>
  <c r="H230" i="3"/>
  <c r="F230" i="3"/>
  <c r="N230" i="3" s="1"/>
  <c r="E230" i="3"/>
  <c r="K230" i="3" s="1"/>
  <c r="D230" i="3"/>
  <c r="U229" i="3"/>
  <c r="T229" i="3"/>
  <c r="N229" i="3"/>
  <c r="O229" i="3" s="1"/>
  <c r="M229" i="3"/>
  <c r="K229" i="3"/>
  <c r="I229" i="3"/>
  <c r="G229" i="3"/>
  <c r="U228" i="3"/>
  <c r="T228" i="3"/>
  <c r="N228" i="3"/>
  <c r="O228" i="3" s="1"/>
  <c r="M228" i="3"/>
  <c r="K228" i="3"/>
  <c r="I228" i="3"/>
  <c r="G228" i="3"/>
  <c r="U227" i="3"/>
  <c r="T227" i="3"/>
  <c r="N227" i="3"/>
  <c r="O227" i="3" s="1"/>
  <c r="M227" i="3"/>
  <c r="K227" i="3"/>
  <c r="I227" i="3"/>
  <c r="G227" i="3"/>
  <c r="U226" i="3"/>
  <c r="T226" i="3"/>
  <c r="N226" i="3"/>
  <c r="O226" i="3" s="1"/>
  <c r="M226" i="3"/>
  <c r="K226" i="3"/>
  <c r="I226" i="3"/>
  <c r="G226" i="3"/>
  <c r="U225" i="3"/>
  <c r="T225" i="3"/>
  <c r="N225" i="3"/>
  <c r="O225" i="3" s="1"/>
  <c r="M225" i="3"/>
  <c r="K225" i="3"/>
  <c r="I225" i="3"/>
  <c r="G225" i="3"/>
  <c r="S224" i="3"/>
  <c r="R224" i="3"/>
  <c r="T224" i="3" s="1"/>
  <c r="Q224" i="3"/>
  <c r="P224" i="3"/>
  <c r="L224" i="3"/>
  <c r="U224" i="3" s="1"/>
  <c r="J224" i="3"/>
  <c r="H224" i="3"/>
  <c r="F224" i="3"/>
  <c r="E224" i="3"/>
  <c r="D224" i="3"/>
  <c r="G224" i="3" s="1"/>
  <c r="U223" i="3"/>
  <c r="T223" i="3"/>
  <c r="O223" i="3"/>
  <c r="N223" i="3"/>
  <c r="M223" i="3"/>
  <c r="K223" i="3"/>
  <c r="I223" i="3"/>
  <c r="G223" i="3"/>
  <c r="U222" i="3"/>
  <c r="T222" i="3"/>
  <c r="N222" i="3"/>
  <c r="O222" i="3" s="1"/>
  <c r="M222" i="3"/>
  <c r="K222" i="3"/>
  <c r="I222" i="3"/>
  <c r="G222" i="3"/>
  <c r="U221" i="3"/>
  <c r="T221" i="3"/>
  <c r="O221" i="3"/>
  <c r="N221" i="3"/>
  <c r="M221" i="3"/>
  <c r="K221" i="3"/>
  <c r="I221" i="3"/>
  <c r="G221" i="3"/>
  <c r="U220" i="3"/>
  <c r="T220" i="3"/>
  <c r="O220" i="3"/>
  <c r="N220" i="3"/>
  <c r="M220" i="3"/>
  <c r="K220" i="3"/>
  <c r="I220" i="3"/>
  <c r="G220" i="3"/>
  <c r="U219" i="3"/>
  <c r="T219" i="3"/>
  <c r="O219" i="3"/>
  <c r="N219" i="3"/>
  <c r="M219" i="3"/>
  <c r="K219" i="3"/>
  <c r="I219" i="3"/>
  <c r="G219" i="3"/>
  <c r="U218" i="3"/>
  <c r="T218" i="3"/>
  <c r="N218" i="3"/>
  <c r="O218" i="3" s="1"/>
  <c r="M218" i="3"/>
  <c r="K218" i="3"/>
  <c r="I218" i="3"/>
  <c r="G218" i="3"/>
  <c r="U217" i="3"/>
  <c r="T217" i="3"/>
  <c r="O217" i="3"/>
  <c r="N217" i="3"/>
  <c r="M217" i="3"/>
  <c r="K217" i="3"/>
  <c r="I217" i="3"/>
  <c r="G217" i="3"/>
  <c r="S216" i="3"/>
  <c r="T216" i="3" s="1"/>
  <c r="R216" i="3"/>
  <c r="Q216" i="3"/>
  <c r="P216" i="3"/>
  <c r="L216" i="3"/>
  <c r="U216" i="3" s="1"/>
  <c r="J216" i="3"/>
  <c r="H216" i="3"/>
  <c r="F216" i="3"/>
  <c r="E216" i="3"/>
  <c r="K216" i="3" s="1"/>
  <c r="D216" i="3"/>
  <c r="G216" i="3" s="1"/>
  <c r="U215" i="3"/>
  <c r="T215" i="3"/>
  <c r="N215" i="3"/>
  <c r="O215" i="3" s="1"/>
  <c r="M215" i="3"/>
  <c r="K215" i="3"/>
  <c r="I215" i="3"/>
  <c r="G215" i="3"/>
  <c r="U214" i="3"/>
  <c r="T214" i="3"/>
  <c r="O214" i="3"/>
  <c r="N214" i="3"/>
  <c r="M214" i="3"/>
  <c r="K214" i="3"/>
  <c r="I214" i="3"/>
  <c r="G214" i="3"/>
  <c r="U213" i="3"/>
  <c r="T213" i="3"/>
  <c r="O213" i="3"/>
  <c r="N213" i="3"/>
  <c r="M213" i="3"/>
  <c r="K213" i="3"/>
  <c r="I213" i="3"/>
  <c r="G213" i="3"/>
  <c r="U212" i="3"/>
  <c r="T212" i="3"/>
  <c r="O212" i="3"/>
  <c r="N212" i="3"/>
  <c r="M212" i="3"/>
  <c r="K212" i="3"/>
  <c r="I212" i="3"/>
  <c r="G212" i="3"/>
  <c r="U211" i="3"/>
  <c r="T211" i="3"/>
  <c r="O211" i="3"/>
  <c r="N211" i="3"/>
  <c r="M211" i="3"/>
  <c r="K211" i="3"/>
  <c r="I211" i="3"/>
  <c r="G211" i="3"/>
  <c r="U210" i="3"/>
  <c r="T210" i="3"/>
  <c r="N210" i="3"/>
  <c r="O210" i="3" s="1"/>
  <c r="M210" i="3"/>
  <c r="K210" i="3"/>
  <c r="I210" i="3"/>
  <c r="G210" i="3"/>
  <c r="U209" i="3"/>
  <c r="T209" i="3"/>
  <c r="O209" i="3"/>
  <c r="N209" i="3"/>
  <c r="M209" i="3"/>
  <c r="K209" i="3"/>
  <c r="I209" i="3"/>
  <c r="G209" i="3"/>
  <c r="U208" i="3"/>
  <c r="T208" i="3"/>
  <c r="N208" i="3"/>
  <c r="O208" i="3" s="1"/>
  <c r="M208" i="3"/>
  <c r="K208" i="3"/>
  <c r="I208" i="3"/>
  <c r="G208" i="3"/>
  <c r="S205" i="3"/>
  <c r="R205" i="3"/>
  <c r="Q205" i="3"/>
  <c r="P205" i="3"/>
  <c r="L205" i="3"/>
  <c r="U205" i="3" s="1"/>
  <c r="J205" i="3"/>
  <c r="H205" i="3"/>
  <c r="F205" i="3"/>
  <c r="G205" i="3" s="1"/>
  <c r="E205" i="3"/>
  <c r="D205" i="3"/>
  <c r="S204" i="3"/>
  <c r="R204" i="3"/>
  <c r="T204" i="3" s="1"/>
  <c r="Q204" i="3"/>
  <c r="P204" i="3"/>
  <c r="U204" i="3" s="1"/>
  <c r="L204" i="3"/>
  <c r="J204" i="3"/>
  <c r="H204" i="3"/>
  <c r="G204" i="3"/>
  <c r="F204" i="3"/>
  <c r="E204" i="3"/>
  <c r="D204" i="3"/>
  <c r="I204" i="3" s="1"/>
  <c r="U203" i="3"/>
  <c r="T203" i="3"/>
  <c r="O203" i="3"/>
  <c r="N203" i="3"/>
  <c r="M203" i="3"/>
  <c r="K203" i="3"/>
  <c r="I203" i="3"/>
  <c r="G203" i="3"/>
  <c r="U202" i="3"/>
  <c r="T202" i="3"/>
  <c r="O202" i="3"/>
  <c r="N202" i="3"/>
  <c r="M202" i="3"/>
  <c r="K202" i="3"/>
  <c r="I202" i="3"/>
  <c r="G202" i="3"/>
  <c r="U201" i="3"/>
  <c r="T201" i="3"/>
  <c r="N201" i="3"/>
  <c r="O201" i="3" s="1"/>
  <c r="M201" i="3"/>
  <c r="K201" i="3"/>
  <c r="I201" i="3"/>
  <c r="G201" i="3"/>
  <c r="U200" i="3"/>
  <c r="T200" i="3"/>
  <c r="N200" i="3"/>
  <c r="O200" i="3" s="1"/>
  <c r="M200" i="3"/>
  <c r="K200" i="3"/>
  <c r="I200" i="3"/>
  <c r="G200" i="3"/>
  <c r="U199" i="3"/>
  <c r="T199" i="3"/>
  <c r="O199" i="3"/>
  <c r="N199" i="3"/>
  <c r="M199" i="3"/>
  <c r="K199" i="3"/>
  <c r="I199" i="3"/>
  <c r="G199" i="3"/>
  <c r="S198" i="3"/>
  <c r="R198" i="3"/>
  <c r="T198" i="3" s="1"/>
  <c r="Q198" i="3"/>
  <c r="P198" i="3"/>
  <c r="L198" i="3"/>
  <c r="J198" i="3"/>
  <c r="H198" i="3"/>
  <c r="G198" i="3"/>
  <c r="F198" i="3"/>
  <c r="E198" i="3"/>
  <c r="M198" i="3" s="1"/>
  <c r="D198" i="3"/>
  <c r="I198" i="3" s="1"/>
  <c r="U197" i="3"/>
  <c r="T197" i="3"/>
  <c r="O197" i="3"/>
  <c r="N197" i="3"/>
  <c r="M197" i="3"/>
  <c r="K197" i="3"/>
  <c r="I197" i="3"/>
  <c r="G197" i="3"/>
  <c r="U196" i="3"/>
  <c r="T196" i="3"/>
  <c r="N196" i="3"/>
  <c r="O196" i="3" s="1"/>
  <c r="M196" i="3"/>
  <c r="K196" i="3"/>
  <c r="I196" i="3"/>
  <c r="G196" i="3"/>
  <c r="U195" i="3"/>
  <c r="T195" i="3"/>
  <c r="O195" i="3"/>
  <c r="N195" i="3"/>
  <c r="M195" i="3"/>
  <c r="K195" i="3"/>
  <c r="I195" i="3"/>
  <c r="G195" i="3"/>
  <c r="U194" i="3"/>
  <c r="T194" i="3"/>
  <c r="N194" i="3"/>
  <c r="O194" i="3" s="1"/>
  <c r="M194" i="3"/>
  <c r="K194" i="3"/>
  <c r="I194" i="3"/>
  <c r="G194" i="3"/>
  <c r="U193" i="3"/>
  <c r="T193" i="3"/>
  <c r="O193" i="3"/>
  <c r="N193" i="3"/>
  <c r="M193" i="3"/>
  <c r="K193" i="3"/>
  <c r="I193" i="3"/>
  <c r="G193" i="3"/>
  <c r="U192" i="3"/>
  <c r="T192" i="3"/>
  <c r="N192" i="3"/>
  <c r="O192" i="3" s="1"/>
  <c r="M192" i="3"/>
  <c r="K192" i="3"/>
  <c r="I192" i="3"/>
  <c r="G192" i="3"/>
  <c r="S191" i="3"/>
  <c r="R191" i="3"/>
  <c r="T191" i="3" s="1"/>
  <c r="Q191" i="3"/>
  <c r="P191" i="3"/>
  <c r="U191" i="3" s="1"/>
  <c r="L191" i="3"/>
  <c r="J191" i="3"/>
  <c r="K191" i="3" s="1"/>
  <c r="H191" i="3"/>
  <c r="F191" i="3"/>
  <c r="E191" i="3"/>
  <c r="D191" i="3"/>
  <c r="G191" i="3" s="1"/>
  <c r="U190" i="3"/>
  <c r="T190" i="3"/>
  <c r="O190" i="3"/>
  <c r="N190" i="3"/>
  <c r="M190" i="3"/>
  <c r="K190" i="3"/>
  <c r="I190" i="3"/>
  <c r="G190" i="3"/>
  <c r="U189" i="3"/>
  <c r="T189" i="3"/>
  <c r="N189" i="3"/>
  <c r="O189" i="3" s="1"/>
  <c r="M189" i="3"/>
  <c r="K189" i="3"/>
  <c r="I189" i="3"/>
  <c r="G189" i="3"/>
  <c r="U188" i="3"/>
  <c r="T188" i="3"/>
  <c r="O188" i="3"/>
  <c r="N188" i="3"/>
  <c r="M188" i="3"/>
  <c r="K188" i="3"/>
  <c r="I188" i="3"/>
  <c r="G188" i="3"/>
  <c r="U187" i="3"/>
  <c r="T187" i="3"/>
  <c r="N187" i="3"/>
  <c r="O187" i="3" s="1"/>
  <c r="M187" i="3"/>
  <c r="K187" i="3"/>
  <c r="I187" i="3"/>
  <c r="G187" i="3"/>
  <c r="U186" i="3"/>
  <c r="T186" i="3"/>
  <c r="O186" i="3"/>
  <c r="N186" i="3"/>
  <c r="M186" i="3"/>
  <c r="K186" i="3"/>
  <c r="I186" i="3"/>
  <c r="G186" i="3"/>
  <c r="S185" i="3"/>
  <c r="R185" i="3"/>
  <c r="Q185" i="3"/>
  <c r="P185" i="3"/>
  <c r="M185" i="3"/>
  <c r="L185" i="3"/>
  <c r="U185" i="3" s="1"/>
  <c r="J185" i="3"/>
  <c r="H185" i="3"/>
  <c r="F185" i="3"/>
  <c r="E185" i="3"/>
  <c r="D185" i="3"/>
  <c r="U184" i="3"/>
  <c r="T184" i="3"/>
  <c r="N184" i="3"/>
  <c r="O184" i="3" s="1"/>
  <c r="M184" i="3"/>
  <c r="K184" i="3"/>
  <c r="I184" i="3"/>
  <c r="G184" i="3"/>
  <c r="U183" i="3"/>
  <c r="T183" i="3"/>
  <c r="N183" i="3"/>
  <c r="O183" i="3" s="1"/>
  <c r="M183" i="3"/>
  <c r="K183" i="3"/>
  <c r="I183" i="3"/>
  <c r="G183" i="3"/>
  <c r="U182" i="3"/>
  <c r="T182" i="3"/>
  <c r="O182" i="3"/>
  <c r="N182" i="3"/>
  <c r="M182" i="3"/>
  <c r="K182" i="3"/>
  <c r="I182" i="3"/>
  <c r="G182" i="3"/>
  <c r="U181" i="3"/>
  <c r="T181" i="3"/>
  <c r="N181" i="3"/>
  <c r="O181" i="3" s="1"/>
  <c r="M181" i="3"/>
  <c r="K181" i="3"/>
  <c r="I181" i="3"/>
  <c r="G181" i="3"/>
  <c r="U180" i="3"/>
  <c r="T180" i="3"/>
  <c r="N180" i="3"/>
  <c r="O180" i="3" s="1"/>
  <c r="M180" i="3"/>
  <c r="K180" i="3"/>
  <c r="I180" i="3"/>
  <c r="G180" i="3"/>
  <c r="S179" i="3"/>
  <c r="R179" i="3"/>
  <c r="T179" i="3" s="1"/>
  <c r="Q179" i="3"/>
  <c r="P179" i="3"/>
  <c r="L179" i="3"/>
  <c r="U179" i="3" s="1"/>
  <c r="J179" i="3"/>
  <c r="H179" i="3"/>
  <c r="F179" i="3"/>
  <c r="E179" i="3"/>
  <c r="D179" i="3"/>
  <c r="U178" i="3"/>
  <c r="T178" i="3"/>
  <c r="N178" i="3"/>
  <c r="O178" i="3" s="1"/>
  <c r="M178" i="3"/>
  <c r="K178" i="3"/>
  <c r="I178" i="3"/>
  <c r="G178" i="3"/>
  <c r="U177" i="3"/>
  <c r="T177" i="3"/>
  <c r="O177" i="3"/>
  <c r="N177" i="3"/>
  <c r="M177" i="3"/>
  <c r="K177" i="3"/>
  <c r="I177" i="3"/>
  <c r="G177" i="3"/>
  <c r="U176" i="3"/>
  <c r="T176" i="3"/>
  <c r="N176" i="3"/>
  <c r="O176" i="3" s="1"/>
  <c r="M176" i="3"/>
  <c r="K176" i="3"/>
  <c r="I176" i="3"/>
  <c r="G176" i="3"/>
  <c r="U175" i="3"/>
  <c r="T175" i="3"/>
  <c r="O175" i="3"/>
  <c r="N175" i="3"/>
  <c r="M175" i="3"/>
  <c r="K175" i="3"/>
  <c r="I175" i="3"/>
  <c r="G175" i="3"/>
  <c r="U174" i="3"/>
  <c r="T174" i="3"/>
  <c r="N174" i="3"/>
  <c r="O174" i="3" s="1"/>
  <c r="M174" i="3"/>
  <c r="K174" i="3"/>
  <c r="I174" i="3"/>
  <c r="G174" i="3"/>
  <c r="U173" i="3"/>
  <c r="T173" i="3"/>
  <c r="O173" i="3"/>
  <c r="N173" i="3"/>
  <c r="M173" i="3"/>
  <c r="K173" i="3"/>
  <c r="I173" i="3"/>
  <c r="G173" i="3"/>
  <c r="T170" i="3"/>
  <c r="S170" i="3"/>
  <c r="R170" i="3"/>
  <c r="Q170" i="3"/>
  <c r="P170" i="3"/>
  <c r="L170" i="3"/>
  <c r="J170" i="3"/>
  <c r="H170" i="3"/>
  <c r="F170" i="3"/>
  <c r="N170" i="3" s="1"/>
  <c r="E170" i="3"/>
  <c r="K170" i="3" s="1"/>
  <c r="D170" i="3"/>
  <c r="T169" i="3"/>
  <c r="S169" i="3"/>
  <c r="R169" i="3"/>
  <c r="Q169" i="3"/>
  <c r="P169" i="3"/>
  <c r="U169" i="3" s="1"/>
  <c r="L169" i="3"/>
  <c r="M169" i="3" s="1"/>
  <c r="J169" i="3"/>
  <c r="H169" i="3"/>
  <c r="F169" i="3"/>
  <c r="E169" i="3"/>
  <c r="K169" i="3" s="1"/>
  <c r="D169" i="3"/>
  <c r="U168" i="3"/>
  <c r="T168" i="3"/>
  <c r="N168" i="3"/>
  <c r="O168" i="3" s="1"/>
  <c r="M168" i="3"/>
  <c r="K168" i="3"/>
  <c r="I168" i="3"/>
  <c r="G168" i="3"/>
  <c r="U167" i="3"/>
  <c r="T167" i="3"/>
  <c r="O167" i="3"/>
  <c r="N167" i="3"/>
  <c r="M167" i="3"/>
  <c r="K167" i="3"/>
  <c r="I167" i="3"/>
  <c r="G167" i="3"/>
  <c r="U166" i="3"/>
  <c r="T166" i="3"/>
  <c r="O166" i="3"/>
  <c r="N166" i="3"/>
  <c r="M166" i="3"/>
  <c r="K166" i="3"/>
  <c r="I166" i="3"/>
  <c r="G166" i="3"/>
  <c r="U165" i="3"/>
  <c r="T165" i="3"/>
  <c r="O165" i="3"/>
  <c r="N165" i="3"/>
  <c r="M165" i="3"/>
  <c r="K165" i="3"/>
  <c r="I165" i="3"/>
  <c r="G165" i="3"/>
  <c r="U164" i="3"/>
  <c r="T164" i="3"/>
  <c r="O164" i="3"/>
  <c r="N164" i="3"/>
  <c r="M164" i="3"/>
  <c r="K164" i="3"/>
  <c r="I164" i="3"/>
  <c r="G164" i="3"/>
  <c r="S163" i="3"/>
  <c r="R163" i="3"/>
  <c r="Q163" i="3"/>
  <c r="P163" i="3"/>
  <c r="L163" i="3"/>
  <c r="U163" i="3" s="1"/>
  <c r="J163" i="3"/>
  <c r="H163" i="3"/>
  <c r="F163" i="3"/>
  <c r="E163" i="3"/>
  <c r="M163" i="3" s="1"/>
  <c r="D163" i="3"/>
  <c r="U162" i="3"/>
  <c r="T162" i="3"/>
  <c r="N162" i="3"/>
  <c r="O162" i="3" s="1"/>
  <c r="M162" i="3"/>
  <c r="K162" i="3"/>
  <c r="I162" i="3"/>
  <c r="G162" i="3"/>
  <c r="U161" i="3"/>
  <c r="T161" i="3"/>
  <c r="O161" i="3"/>
  <c r="N161" i="3"/>
  <c r="M161" i="3"/>
  <c r="K161" i="3"/>
  <c r="I161" i="3"/>
  <c r="G161" i="3"/>
  <c r="U160" i="3"/>
  <c r="T160" i="3"/>
  <c r="N160" i="3"/>
  <c r="O160" i="3" s="1"/>
  <c r="M160" i="3"/>
  <c r="K160" i="3"/>
  <c r="I160" i="3"/>
  <c r="G160" i="3"/>
  <c r="U159" i="3"/>
  <c r="T159" i="3"/>
  <c r="N159" i="3"/>
  <c r="O159" i="3" s="1"/>
  <c r="M159" i="3"/>
  <c r="K159" i="3"/>
  <c r="I159" i="3"/>
  <c r="G159" i="3"/>
  <c r="U158" i="3"/>
  <c r="T158" i="3"/>
  <c r="O158" i="3"/>
  <c r="N158" i="3"/>
  <c r="M158" i="3"/>
  <c r="K158" i="3"/>
  <c r="I158" i="3"/>
  <c r="G158" i="3"/>
  <c r="S157" i="3"/>
  <c r="R157" i="3"/>
  <c r="T157" i="3" s="1"/>
  <c r="Q157" i="3"/>
  <c r="P157" i="3"/>
  <c r="L157" i="3"/>
  <c r="M157" i="3" s="1"/>
  <c r="J157" i="3"/>
  <c r="H157" i="3"/>
  <c r="I157" i="3" s="1"/>
  <c r="F157" i="3"/>
  <c r="E157" i="3"/>
  <c r="D157" i="3"/>
  <c r="U156" i="3"/>
  <c r="T156" i="3"/>
  <c r="N156" i="3"/>
  <c r="O156" i="3" s="1"/>
  <c r="M156" i="3"/>
  <c r="K156" i="3"/>
  <c r="I156" i="3"/>
  <c r="G156" i="3"/>
  <c r="U155" i="3"/>
  <c r="T155" i="3"/>
  <c r="N155" i="3"/>
  <c r="O155" i="3" s="1"/>
  <c r="M155" i="3"/>
  <c r="K155" i="3"/>
  <c r="I155" i="3"/>
  <c r="G155" i="3"/>
  <c r="U154" i="3"/>
  <c r="T154" i="3"/>
  <c r="N154" i="3"/>
  <c r="O154" i="3" s="1"/>
  <c r="M154" i="3"/>
  <c r="K154" i="3"/>
  <c r="I154" i="3"/>
  <c r="G154" i="3"/>
  <c r="U153" i="3"/>
  <c r="T153" i="3"/>
  <c r="N153" i="3"/>
  <c r="O153" i="3" s="1"/>
  <c r="M153" i="3"/>
  <c r="K153" i="3"/>
  <c r="I153" i="3"/>
  <c r="G153" i="3"/>
  <c r="U152" i="3"/>
  <c r="T152" i="3"/>
  <c r="N152" i="3"/>
  <c r="O152" i="3" s="1"/>
  <c r="M152" i="3"/>
  <c r="K152" i="3"/>
  <c r="I152" i="3"/>
  <c r="G152" i="3"/>
  <c r="U151" i="3"/>
  <c r="T151" i="3"/>
  <c r="O151" i="3"/>
  <c r="N151" i="3"/>
  <c r="M151" i="3"/>
  <c r="K151" i="3"/>
  <c r="I151" i="3"/>
  <c r="G151" i="3"/>
  <c r="S150" i="3"/>
  <c r="R150" i="3"/>
  <c r="T150" i="3" s="1"/>
  <c r="Q150" i="3"/>
  <c r="P150" i="3"/>
  <c r="L150" i="3"/>
  <c r="K150" i="3"/>
  <c r="J150" i="3"/>
  <c r="H150" i="3"/>
  <c r="F150" i="3"/>
  <c r="E150" i="3"/>
  <c r="D150" i="3"/>
  <c r="I150" i="3" s="1"/>
  <c r="U149" i="3"/>
  <c r="T149" i="3"/>
  <c r="O149" i="3"/>
  <c r="N149" i="3"/>
  <c r="M149" i="3"/>
  <c r="K149" i="3"/>
  <c r="I149" i="3"/>
  <c r="G149" i="3"/>
  <c r="U148" i="3"/>
  <c r="T148" i="3"/>
  <c r="O148" i="3"/>
  <c r="N148" i="3"/>
  <c r="M148" i="3"/>
  <c r="K148" i="3"/>
  <c r="I148" i="3"/>
  <c r="G148" i="3"/>
  <c r="U147" i="3"/>
  <c r="T147" i="3"/>
  <c r="O147" i="3"/>
  <c r="N147" i="3"/>
  <c r="M147" i="3"/>
  <c r="K147" i="3"/>
  <c r="I147" i="3"/>
  <c r="G147" i="3"/>
  <c r="U146" i="3"/>
  <c r="T146" i="3"/>
  <c r="N146" i="3"/>
  <c r="O146" i="3" s="1"/>
  <c r="M146" i="3"/>
  <c r="K146" i="3"/>
  <c r="I146" i="3"/>
  <c r="G146" i="3"/>
  <c r="U145" i="3"/>
  <c r="T145" i="3"/>
  <c r="O145" i="3"/>
  <c r="N145" i="3"/>
  <c r="M145" i="3"/>
  <c r="K145" i="3"/>
  <c r="I145" i="3"/>
  <c r="G145" i="3"/>
  <c r="S144" i="3"/>
  <c r="T144" i="3" s="1"/>
  <c r="R144" i="3"/>
  <c r="Q144" i="3"/>
  <c r="P144" i="3"/>
  <c r="L144" i="3"/>
  <c r="J144" i="3"/>
  <c r="I144" i="3"/>
  <c r="H144" i="3"/>
  <c r="F144" i="3"/>
  <c r="N144" i="3" s="1"/>
  <c r="E144" i="3"/>
  <c r="K144" i="3" s="1"/>
  <c r="D144" i="3"/>
  <c r="U143" i="3"/>
  <c r="T143" i="3"/>
  <c r="N143" i="3"/>
  <c r="O143" i="3" s="1"/>
  <c r="M143" i="3"/>
  <c r="K143" i="3"/>
  <c r="I143" i="3"/>
  <c r="G143" i="3"/>
  <c r="U142" i="3"/>
  <c r="T142" i="3"/>
  <c r="N142" i="3"/>
  <c r="O142" i="3" s="1"/>
  <c r="M142" i="3"/>
  <c r="K142" i="3"/>
  <c r="I142" i="3"/>
  <c r="G142" i="3"/>
  <c r="U141" i="3"/>
  <c r="T141" i="3"/>
  <c r="O141" i="3"/>
  <c r="N141" i="3"/>
  <c r="M141" i="3"/>
  <c r="K141" i="3"/>
  <c r="I141" i="3"/>
  <c r="G141" i="3"/>
  <c r="U140" i="3"/>
  <c r="T140" i="3"/>
  <c r="N140" i="3"/>
  <c r="O140" i="3" s="1"/>
  <c r="M140" i="3"/>
  <c r="K140" i="3"/>
  <c r="I140" i="3"/>
  <c r="G140" i="3"/>
  <c r="U139" i="3"/>
  <c r="T139" i="3"/>
  <c r="O139" i="3"/>
  <c r="N139" i="3"/>
  <c r="M139" i="3"/>
  <c r="K139" i="3"/>
  <c r="I139" i="3"/>
  <c r="G139" i="3"/>
  <c r="U138" i="3"/>
  <c r="T138" i="3"/>
  <c r="O138" i="3"/>
  <c r="N138" i="3"/>
  <c r="M138" i="3"/>
  <c r="K138" i="3"/>
  <c r="I138" i="3"/>
  <c r="G138" i="3"/>
  <c r="S137" i="3"/>
  <c r="R137" i="3"/>
  <c r="T137" i="3" s="1"/>
  <c r="Q137" i="3"/>
  <c r="P137" i="3"/>
  <c r="L137" i="3"/>
  <c r="J137" i="3"/>
  <c r="H137" i="3"/>
  <c r="I137" i="3" s="1"/>
  <c r="F137" i="3"/>
  <c r="E137" i="3"/>
  <c r="D137" i="3"/>
  <c r="G137" i="3" s="1"/>
  <c r="U136" i="3"/>
  <c r="T136" i="3"/>
  <c r="O136" i="3"/>
  <c r="N136" i="3"/>
  <c r="M136" i="3"/>
  <c r="K136" i="3"/>
  <c r="I136" i="3"/>
  <c r="G136" i="3"/>
  <c r="U135" i="3"/>
  <c r="T135" i="3"/>
  <c r="O135" i="3"/>
  <c r="N135" i="3"/>
  <c r="M135" i="3"/>
  <c r="K135" i="3"/>
  <c r="I135" i="3"/>
  <c r="G135" i="3"/>
  <c r="U134" i="3"/>
  <c r="T134" i="3"/>
  <c r="N134" i="3"/>
  <c r="O134" i="3" s="1"/>
  <c r="M134" i="3"/>
  <c r="K134" i="3"/>
  <c r="I134" i="3"/>
  <c r="G134" i="3"/>
  <c r="U133" i="3"/>
  <c r="T133" i="3"/>
  <c r="N133" i="3"/>
  <c r="O133" i="3" s="1"/>
  <c r="M133" i="3"/>
  <c r="K133" i="3"/>
  <c r="I133" i="3"/>
  <c r="G133" i="3"/>
  <c r="T132" i="3"/>
  <c r="S132" i="3"/>
  <c r="R132" i="3"/>
  <c r="Q132" i="3"/>
  <c r="P132" i="3"/>
  <c r="L132" i="3"/>
  <c r="J132" i="3"/>
  <c r="H132" i="3"/>
  <c r="I132" i="3" s="1"/>
  <c r="G132" i="3"/>
  <c r="F132" i="3"/>
  <c r="E132" i="3"/>
  <c r="K132" i="3" s="1"/>
  <c r="D132" i="3"/>
  <c r="U131" i="3"/>
  <c r="T131" i="3"/>
  <c r="N131" i="3"/>
  <c r="O131" i="3" s="1"/>
  <c r="M131" i="3"/>
  <c r="K131" i="3"/>
  <c r="I131" i="3"/>
  <c r="G131" i="3"/>
  <c r="U130" i="3"/>
  <c r="T130" i="3"/>
  <c r="O130" i="3"/>
  <c r="N130" i="3"/>
  <c r="M130" i="3"/>
  <c r="K130" i="3"/>
  <c r="I130" i="3"/>
  <c r="G130" i="3"/>
  <c r="U129" i="3"/>
  <c r="T129" i="3"/>
  <c r="O129" i="3"/>
  <c r="N129" i="3"/>
  <c r="M129" i="3"/>
  <c r="K129" i="3"/>
  <c r="I129" i="3"/>
  <c r="G129" i="3"/>
  <c r="U128" i="3"/>
  <c r="T128" i="3"/>
  <c r="O128" i="3"/>
  <c r="N128" i="3"/>
  <c r="M128" i="3"/>
  <c r="K128" i="3"/>
  <c r="I128" i="3"/>
  <c r="G128" i="3"/>
  <c r="U127" i="3"/>
  <c r="T127" i="3"/>
  <c r="O127" i="3"/>
  <c r="N127" i="3"/>
  <c r="M127" i="3"/>
  <c r="K127" i="3"/>
  <c r="I127" i="3"/>
  <c r="G127" i="3"/>
  <c r="S126" i="3"/>
  <c r="R126" i="3"/>
  <c r="Q126" i="3"/>
  <c r="P126" i="3"/>
  <c r="L126" i="3"/>
  <c r="U126" i="3" s="1"/>
  <c r="J126" i="3"/>
  <c r="H126" i="3"/>
  <c r="F126" i="3"/>
  <c r="G126" i="3" s="1"/>
  <c r="E126" i="3"/>
  <c r="M126" i="3" s="1"/>
  <c r="D126" i="3"/>
  <c r="U125" i="3"/>
  <c r="T125" i="3"/>
  <c r="O125" i="3"/>
  <c r="N125" i="3"/>
  <c r="M125" i="3"/>
  <c r="K125" i="3"/>
  <c r="I125" i="3"/>
  <c r="G125" i="3"/>
  <c r="U124" i="3"/>
  <c r="T124" i="3"/>
  <c r="N124" i="3"/>
  <c r="O124" i="3" s="1"/>
  <c r="M124" i="3"/>
  <c r="K124" i="3"/>
  <c r="I124" i="3"/>
  <c r="G124" i="3"/>
  <c r="U123" i="3"/>
  <c r="T123" i="3"/>
  <c r="N123" i="3"/>
  <c r="O123" i="3" s="1"/>
  <c r="M123" i="3"/>
  <c r="K123" i="3"/>
  <c r="I123" i="3"/>
  <c r="G123" i="3"/>
  <c r="U122" i="3"/>
  <c r="T122" i="3"/>
  <c r="N122" i="3"/>
  <c r="O122" i="3" s="1"/>
  <c r="M122" i="3"/>
  <c r="K122" i="3"/>
  <c r="I122" i="3"/>
  <c r="G122" i="3"/>
  <c r="S121" i="3"/>
  <c r="R121" i="3"/>
  <c r="Q121" i="3"/>
  <c r="P121" i="3"/>
  <c r="U121" i="3" s="1"/>
  <c r="L121" i="3"/>
  <c r="J121" i="3"/>
  <c r="H121" i="3"/>
  <c r="F121" i="3"/>
  <c r="E121" i="3"/>
  <c r="D121" i="3"/>
  <c r="U120" i="3"/>
  <c r="T120" i="3"/>
  <c r="O120" i="3"/>
  <c r="N120" i="3"/>
  <c r="M120" i="3"/>
  <c r="K120" i="3"/>
  <c r="I120" i="3"/>
  <c r="G120" i="3"/>
  <c r="U119" i="3"/>
  <c r="T119" i="3"/>
  <c r="N119" i="3"/>
  <c r="O119" i="3" s="1"/>
  <c r="M119" i="3"/>
  <c r="K119" i="3"/>
  <c r="I119" i="3"/>
  <c r="G119" i="3"/>
  <c r="U118" i="3"/>
  <c r="T118" i="3"/>
  <c r="O118" i="3"/>
  <c r="N118" i="3"/>
  <c r="M118" i="3"/>
  <c r="K118" i="3"/>
  <c r="I118" i="3"/>
  <c r="G118" i="3"/>
  <c r="U117" i="3"/>
  <c r="T117" i="3"/>
  <c r="O117" i="3"/>
  <c r="N117" i="3"/>
  <c r="M117" i="3"/>
  <c r="K117" i="3"/>
  <c r="I117" i="3"/>
  <c r="G117" i="3"/>
  <c r="U116" i="3"/>
  <c r="T116" i="3"/>
  <c r="O116" i="3"/>
  <c r="N116" i="3"/>
  <c r="M116" i="3"/>
  <c r="K116" i="3"/>
  <c r="I116" i="3"/>
  <c r="G116" i="3"/>
  <c r="U115" i="3"/>
  <c r="T115" i="3"/>
  <c r="O115" i="3"/>
  <c r="N115" i="3"/>
  <c r="M115" i="3"/>
  <c r="K115" i="3"/>
  <c r="I115" i="3"/>
  <c r="G115" i="3"/>
  <c r="U114" i="3"/>
  <c r="T114" i="3"/>
  <c r="N114" i="3"/>
  <c r="O114" i="3" s="1"/>
  <c r="M114" i="3"/>
  <c r="K114" i="3"/>
  <c r="I114" i="3"/>
  <c r="G114" i="3"/>
  <c r="U113" i="3"/>
  <c r="T113" i="3"/>
  <c r="O113" i="3"/>
  <c r="N113" i="3"/>
  <c r="M113" i="3"/>
  <c r="K113" i="3"/>
  <c r="I113" i="3"/>
  <c r="G113" i="3"/>
  <c r="S112" i="3"/>
  <c r="R112" i="3"/>
  <c r="T112" i="3" s="1"/>
  <c r="Q112" i="3"/>
  <c r="P112" i="3"/>
  <c r="L112" i="3"/>
  <c r="J112" i="3"/>
  <c r="H112" i="3"/>
  <c r="F112" i="3"/>
  <c r="E112" i="3"/>
  <c r="K112" i="3" s="1"/>
  <c r="D112" i="3"/>
  <c r="U111" i="3"/>
  <c r="T111" i="3"/>
  <c r="N111" i="3"/>
  <c r="O111" i="3" s="1"/>
  <c r="M111" i="3"/>
  <c r="K111" i="3"/>
  <c r="I111" i="3"/>
  <c r="G111" i="3"/>
  <c r="U110" i="3"/>
  <c r="T110" i="3"/>
  <c r="N110" i="3"/>
  <c r="O110" i="3" s="1"/>
  <c r="M110" i="3"/>
  <c r="K110" i="3"/>
  <c r="I110" i="3"/>
  <c r="G110" i="3"/>
  <c r="U109" i="3"/>
  <c r="T109" i="3"/>
  <c r="O109" i="3"/>
  <c r="N109" i="3"/>
  <c r="M109" i="3"/>
  <c r="K109" i="3"/>
  <c r="I109" i="3"/>
  <c r="G109" i="3"/>
  <c r="U108" i="3"/>
  <c r="T108" i="3"/>
  <c r="N108" i="3"/>
  <c r="O108" i="3" s="1"/>
  <c r="M108" i="3"/>
  <c r="K108" i="3"/>
  <c r="I108" i="3"/>
  <c r="G108" i="3"/>
  <c r="U107" i="3"/>
  <c r="T107" i="3"/>
  <c r="N107" i="3"/>
  <c r="O107" i="3" s="1"/>
  <c r="M107" i="3"/>
  <c r="K107" i="3"/>
  <c r="I107" i="3"/>
  <c r="G107" i="3"/>
  <c r="U106" i="3"/>
  <c r="S106" i="3"/>
  <c r="T106" i="3" s="1"/>
  <c r="R106" i="3"/>
  <c r="Q106" i="3"/>
  <c r="P106" i="3"/>
  <c r="L106" i="3"/>
  <c r="J106" i="3"/>
  <c r="H106" i="3"/>
  <c r="F106" i="3"/>
  <c r="E106" i="3"/>
  <c r="D106" i="3"/>
  <c r="I106" i="3" s="1"/>
  <c r="U105" i="3"/>
  <c r="T105" i="3"/>
  <c r="N105" i="3"/>
  <c r="O105" i="3" s="1"/>
  <c r="M105" i="3"/>
  <c r="K105" i="3"/>
  <c r="I105" i="3"/>
  <c r="G105" i="3"/>
  <c r="S102" i="3"/>
  <c r="R102" i="3"/>
  <c r="T102" i="3" s="1"/>
  <c r="Q102" i="3"/>
  <c r="P102" i="3"/>
  <c r="U102" i="3" s="1"/>
  <c r="L102" i="3"/>
  <c r="J102" i="3"/>
  <c r="H102" i="3"/>
  <c r="F102" i="3"/>
  <c r="E102" i="3"/>
  <c r="K102" i="3" s="1"/>
  <c r="D102" i="3"/>
  <c r="I102" i="3" s="1"/>
  <c r="S101" i="3"/>
  <c r="T101" i="3" s="1"/>
  <c r="R101" i="3"/>
  <c r="Q101" i="3"/>
  <c r="P101" i="3"/>
  <c r="U101" i="3" s="1"/>
  <c r="L101" i="3"/>
  <c r="J101" i="3"/>
  <c r="H101" i="3"/>
  <c r="I101" i="3" s="1"/>
  <c r="G101" i="3"/>
  <c r="F101" i="3"/>
  <c r="N101" i="3" s="1"/>
  <c r="O101" i="3" s="1"/>
  <c r="E101" i="3"/>
  <c r="D101" i="3"/>
  <c r="U100" i="3"/>
  <c r="T100" i="3"/>
  <c r="N100" i="3"/>
  <c r="O100" i="3" s="1"/>
  <c r="M100" i="3"/>
  <c r="K100" i="3"/>
  <c r="I100" i="3"/>
  <c r="G100" i="3"/>
  <c r="U99" i="3"/>
  <c r="T99" i="3"/>
  <c r="N99" i="3"/>
  <c r="O99" i="3" s="1"/>
  <c r="M99" i="3"/>
  <c r="K99" i="3"/>
  <c r="I99" i="3"/>
  <c r="G99" i="3"/>
  <c r="U98" i="3"/>
  <c r="T98" i="3"/>
  <c r="N98" i="3"/>
  <c r="O98" i="3" s="1"/>
  <c r="M98" i="3"/>
  <c r="K98" i="3"/>
  <c r="I98" i="3"/>
  <c r="G98" i="3"/>
  <c r="U97" i="3"/>
  <c r="T97" i="3"/>
  <c r="N97" i="3"/>
  <c r="O97" i="3" s="1"/>
  <c r="M97" i="3"/>
  <c r="K97" i="3"/>
  <c r="I97" i="3"/>
  <c r="G97" i="3"/>
  <c r="S96" i="3"/>
  <c r="R96" i="3"/>
  <c r="T96" i="3" s="1"/>
  <c r="Q96" i="3"/>
  <c r="P96" i="3"/>
  <c r="U96" i="3" s="1"/>
  <c r="L96" i="3"/>
  <c r="J96" i="3"/>
  <c r="H96" i="3"/>
  <c r="F96" i="3"/>
  <c r="E96" i="3"/>
  <c r="M96" i="3" s="1"/>
  <c r="D96" i="3"/>
  <c r="I96" i="3" s="1"/>
  <c r="U95" i="3"/>
  <c r="T95" i="3"/>
  <c r="O95" i="3"/>
  <c r="N95" i="3"/>
  <c r="M95" i="3"/>
  <c r="K95" i="3"/>
  <c r="I95" i="3"/>
  <c r="G95" i="3"/>
  <c r="U94" i="3"/>
  <c r="T94" i="3"/>
  <c r="N94" i="3"/>
  <c r="O94" i="3" s="1"/>
  <c r="M94" i="3"/>
  <c r="K94" i="3"/>
  <c r="I94" i="3"/>
  <c r="G94" i="3"/>
  <c r="U93" i="3"/>
  <c r="T93" i="3"/>
  <c r="O93" i="3"/>
  <c r="N93" i="3"/>
  <c r="M93" i="3"/>
  <c r="K93" i="3"/>
  <c r="I93" i="3"/>
  <c r="G93" i="3"/>
  <c r="U92" i="3"/>
  <c r="T92" i="3"/>
  <c r="O92" i="3"/>
  <c r="N92" i="3"/>
  <c r="M92" i="3"/>
  <c r="K92" i="3"/>
  <c r="I92" i="3"/>
  <c r="G92" i="3"/>
  <c r="S91" i="3"/>
  <c r="R91" i="3"/>
  <c r="Q91" i="3"/>
  <c r="P91" i="3"/>
  <c r="L91" i="3"/>
  <c r="J91" i="3"/>
  <c r="I91" i="3"/>
  <c r="H91" i="3"/>
  <c r="F91" i="3"/>
  <c r="G91" i="3" s="1"/>
  <c r="E91" i="3"/>
  <c r="D91" i="3"/>
  <c r="U90" i="3"/>
  <c r="T90" i="3"/>
  <c r="O90" i="3"/>
  <c r="N90" i="3"/>
  <c r="M90" i="3"/>
  <c r="K90" i="3"/>
  <c r="I90" i="3"/>
  <c r="G90" i="3"/>
  <c r="U89" i="3"/>
  <c r="T89" i="3"/>
  <c r="N89" i="3"/>
  <c r="O89" i="3" s="1"/>
  <c r="M89" i="3"/>
  <c r="K89" i="3"/>
  <c r="I89" i="3"/>
  <c r="G89" i="3"/>
  <c r="U88" i="3"/>
  <c r="T88" i="3"/>
  <c r="N88" i="3"/>
  <c r="O88" i="3" s="1"/>
  <c r="M88" i="3"/>
  <c r="K88" i="3"/>
  <c r="I88" i="3"/>
  <c r="G88" i="3"/>
  <c r="S85" i="3"/>
  <c r="R85" i="3"/>
  <c r="T85" i="3" s="1"/>
  <c r="Q85" i="3"/>
  <c r="P85" i="3"/>
  <c r="L85" i="3"/>
  <c r="J85" i="3"/>
  <c r="H85" i="3"/>
  <c r="F85" i="3"/>
  <c r="E85" i="3"/>
  <c r="D85" i="3"/>
  <c r="S84" i="3"/>
  <c r="T84" i="3" s="1"/>
  <c r="R84" i="3"/>
  <c r="Q84" i="3"/>
  <c r="P84" i="3"/>
  <c r="U84" i="3" s="1"/>
  <c r="L84" i="3"/>
  <c r="J84" i="3"/>
  <c r="H84" i="3"/>
  <c r="I84" i="3" s="1"/>
  <c r="F84" i="3"/>
  <c r="G84" i="3" s="1"/>
  <c r="E84" i="3"/>
  <c r="K84" i="3" s="1"/>
  <c r="D84" i="3"/>
  <c r="U83" i="3"/>
  <c r="T83" i="3"/>
  <c r="O83" i="3"/>
  <c r="N83" i="3"/>
  <c r="M83" i="3"/>
  <c r="K83" i="3"/>
  <c r="I83" i="3"/>
  <c r="G83" i="3"/>
  <c r="U82" i="3"/>
  <c r="T82" i="3"/>
  <c r="N82" i="3"/>
  <c r="O82" i="3" s="1"/>
  <c r="M82" i="3"/>
  <c r="K82" i="3"/>
  <c r="I82" i="3"/>
  <c r="G82" i="3"/>
  <c r="U81" i="3"/>
  <c r="T81" i="3"/>
  <c r="N81" i="3"/>
  <c r="O81" i="3" s="1"/>
  <c r="M81" i="3"/>
  <c r="K81" i="3"/>
  <c r="I81" i="3"/>
  <c r="G81" i="3"/>
  <c r="U80" i="3"/>
  <c r="T80" i="3"/>
  <c r="O80" i="3"/>
  <c r="N80" i="3"/>
  <c r="M80" i="3"/>
  <c r="K80" i="3"/>
  <c r="I80" i="3"/>
  <c r="G80" i="3"/>
  <c r="U79" i="3"/>
  <c r="T79" i="3"/>
  <c r="N79" i="3"/>
  <c r="O79" i="3" s="1"/>
  <c r="M79" i="3"/>
  <c r="K79" i="3"/>
  <c r="I79" i="3"/>
  <c r="G79" i="3"/>
  <c r="S78" i="3"/>
  <c r="R78" i="3"/>
  <c r="T78" i="3" s="1"/>
  <c r="Q78" i="3"/>
  <c r="P78" i="3"/>
  <c r="U78" i="3" s="1"/>
  <c r="L78" i="3"/>
  <c r="J78" i="3"/>
  <c r="H78" i="3"/>
  <c r="I78" i="3" s="1"/>
  <c r="F78" i="3"/>
  <c r="E78" i="3"/>
  <c r="D78" i="3"/>
  <c r="U77" i="3"/>
  <c r="T77" i="3"/>
  <c r="O77" i="3"/>
  <c r="N77" i="3"/>
  <c r="M77" i="3"/>
  <c r="K77" i="3"/>
  <c r="I77" i="3"/>
  <c r="G77" i="3"/>
  <c r="U76" i="3"/>
  <c r="T76" i="3"/>
  <c r="N76" i="3"/>
  <c r="O76" i="3" s="1"/>
  <c r="M76" i="3"/>
  <c r="K76" i="3"/>
  <c r="I76" i="3"/>
  <c r="G76" i="3"/>
  <c r="U75" i="3"/>
  <c r="T75" i="3"/>
  <c r="N75" i="3"/>
  <c r="O75" i="3" s="1"/>
  <c r="M75" i="3"/>
  <c r="K75" i="3"/>
  <c r="I75" i="3"/>
  <c r="G75" i="3"/>
  <c r="U74" i="3"/>
  <c r="T74" i="3"/>
  <c r="N74" i="3"/>
  <c r="O74" i="3" s="1"/>
  <c r="M74" i="3"/>
  <c r="K74" i="3"/>
  <c r="I74" i="3"/>
  <c r="G74" i="3"/>
  <c r="U73" i="3"/>
  <c r="T73" i="3"/>
  <c r="O73" i="3"/>
  <c r="N73" i="3"/>
  <c r="M73" i="3"/>
  <c r="K73" i="3"/>
  <c r="I73" i="3"/>
  <c r="G73" i="3"/>
  <c r="U72" i="3"/>
  <c r="T72" i="3"/>
  <c r="N72" i="3"/>
  <c r="O72" i="3" s="1"/>
  <c r="M72" i="3"/>
  <c r="K72" i="3"/>
  <c r="I72" i="3"/>
  <c r="G72" i="3"/>
  <c r="U71" i="3"/>
  <c r="T71" i="3"/>
  <c r="N71" i="3"/>
  <c r="O71" i="3" s="1"/>
  <c r="M71" i="3"/>
  <c r="K71" i="3"/>
  <c r="I71" i="3"/>
  <c r="G71" i="3"/>
  <c r="S70" i="3"/>
  <c r="T70" i="3" s="1"/>
  <c r="R70" i="3"/>
  <c r="Q70" i="3"/>
  <c r="P70" i="3"/>
  <c r="L70" i="3"/>
  <c r="J70" i="3"/>
  <c r="H70" i="3"/>
  <c r="F70" i="3"/>
  <c r="E70" i="3"/>
  <c r="M70" i="3" s="1"/>
  <c r="D70" i="3"/>
  <c r="G70" i="3" s="1"/>
  <c r="U69" i="3"/>
  <c r="T69" i="3"/>
  <c r="O69" i="3"/>
  <c r="N69" i="3"/>
  <c r="M69" i="3"/>
  <c r="K69" i="3"/>
  <c r="I69" i="3"/>
  <c r="G69" i="3"/>
  <c r="U68" i="3"/>
  <c r="T68" i="3"/>
  <c r="O68" i="3"/>
  <c r="N68" i="3"/>
  <c r="M68" i="3"/>
  <c r="K68" i="3"/>
  <c r="I68" i="3"/>
  <c r="G68" i="3"/>
  <c r="U67" i="3"/>
  <c r="T67" i="3"/>
  <c r="N67" i="3"/>
  <c r="O67" i="3" s="1"/>
  <c r="M67" i="3"/>
  <c r="K67" i="3"/>
  <c r="I67" i="3"/>
  <c r="G67" i="3"/>
  <c r="U66" i="3"/>
  <c r="T66" i="3"/>
  <c r="O66" i="3"/>
  <c r="N66" i="3"/>
  <c r="M66" i="3"/>
  <c r="K66" i="3"/>
  <c r="I66" i="3"/>
  <c r="G66" i="3"/>
  <c r="U65" i="3"/>
  <c r="T65" i="3"/>
  <c r="N65" i="3"/>
  <c r="O65" i="3" s="1"/>
  <c r="M65" i="3"/>
  <c r="K65" i="3"/>
  <c r="I65" i="3"/>
  <c r="G65" i="3"/>
  <c r="U64" i="3"/>
  <c r="T64" i="3"/>
  <c r="N64" i="3"/>
  <c r="O64" i="3" s="1"/>
  <c r="M64" i="3"/>
  <c r="K64" i="3"/>
  <c r="I64" i="3"/>
  <c r="G64" i="3"/>
  <c r="S63" i="3"/>
  <c r="R63" i="3"/>
  <c r="T63" i="3" s="1"/>
  <c r="Q63" i="3"/>
  <c r="P63" i="3"/>
  <c r="U63" i="3" s="1"/>
  <c r="L63" i="3"/>
  <c r="J63" i="3"/>
  <c r="H63" i="3"/>
  <c r="F63" i="3"/>
  <c r="E63" i="3"/>
  <c r="D63" i="3"/>
  <c r="I63" i="3" s="1"/>
  <c r="U62" i="3"/>
  <c r="T62" i="3"/>
  <c r="O62" i="3"/>
  <c r="N62" i="3"/>
  <c r="M62" i="3"/>
  <c r="K62" i="3"/>
  <c r="I62" i="3"/>
  <c r="G62" i="3"/>
  <c r="U61" i="3"/>
  <c r="T61" i="3"/>
  <c r="O61" i="3"/>
  <c r="N61" i="3"/>
  <c r="M61" i="3"/>
  <c r="K61" i="3"/>
  <c r="I61" i="3"/>
  <c r="G61" i="3"/>
  <c r="U60" i="3"/>
  <c r="T60" i="3"/>
  <c r="O60" i="3"/>
  <c r="N60" i="3"/>
  <c r="M60" i="3"/>
  <c r="K60" i="3"/>
  <c r="I60" i="3"/>
  <c r="G60" i="3"/>
  <c r="U59" i="3"/>
  <c r="T59" i="3"/>
  <c r="O59" i="3"/>
  <c r="N59" i="3"/>
  <c r="M59" i="3"/>
  <c r="K59" i="3"/>
  <c r="I59" i="3"/>
  <c r="G59" i="3"/>
  <c r="S58" i="3"/>
  <c r="R58" i="3"/>
  <c r="T58" i="3" s="1"/>
  <c r="Q58" i="3"/>
  <c r="P58" i="3"/>
  <c r="U58" i="3" s="1"/>
  <c r="L58" i="3"/>
  <c r="J58" i="3"/>
  <c r="H58" i="3"/>
  <c r="F58" i="3"/>
  <c r="N58" i="3" s="1"/>
  <c r="E58" i="3"/>
  <c r="D58" i="3"/>
  <c r="I58" i="3" s="1"/>
  <c r="U57" i="3"/>
  <c r="T57" i="3"/>
  <c r="O57" i="3"/>
  <c r="N57" i="3"/>
  <c r="M57" i="3"/>
  <c r="K57" i="3"/>
  <c r="I57" i="3"/>
  <c r="G57" i="3"/>
  <c r="S54" i="3"/>
  <c r="R54" i="3"/>
  <c r="T54" i="3" s="1"/>
  <c r="Q54" i="3"/>
  <c r="P54" i="3"/>
  <c r="L54" i="3"/>
  <c r="J54" i="3"/>
  <c r="H54" i="3"/>
  <c r="F54" i="3"/>
  <c r="E54" i="3"/>
  <c r="D54" i="3"/>
  <c r="S53" i="3"/>
  <c r="R53" i="3"/>
  <c r="T53" i="3" s="1"/>
  <c r="Q53" i="3"/>
  <c r="P53" i="3"/>
  <c r="L53" i="3"/>
  <c r="J53" i="3"/>
  <c r="H53" i="3"/>
  <c r="F53" i="3"/>
  <c r="E53" i="3"/>
  <c r="K53" i="3" s="1"/>
  <c r="D53" i="3"/>
  <c r="I53" i="3" s="1"/>
  <c r="U52" i="3"/>
  <c r="T52" i="3"/>
  <c r="O52" i="3"/>
  <c r="N52" i="3"/>
  <c r="M52" i="3"/>
  <c r="K52" i="3"/>
  <c r="I52" i="3"/>
  <c r="G52" i="3"/>
  <c r="U51" i="3"/>
  <c r="T51" i="3"/>
  <c r="N51" i="3"/>
  <c r="O51" i="3" s="1"/>
  <c r="M51" i="3"/>
  <c r="K51" i="3"/>
  <c r="I51" i="3"/>
  <c r="G51" i="3"/>
  <c r="U50" i="3"/>
  <c r="T50" i="3"/>
  <c r="N50" i="3"/>
  <c r="O50" i="3" s="1"/>
  <c r="M50" i="3"/>
  <c r="K50" i="3"/>
  <c r="I50" i="3"/>
  <c r="G50" i="3"/>
  <c r="U49" i="3"/>
  <c r="T49" i="3"/>
  <c r="O49" i="3"/>
  <c r="N49" i="3"/>
  <c r="M49" i="3"/>
  <c r="K49" i="3"/>
  <c r="I49" i="3"/>
  <c r="G49" i="3"/>
  <c r="U48" i="3"/>
  <c r="T48" i="3"/>
  <c r="O48" i="3"/>
  <c r="N48" i="3"/>
  <c r="M48" i="3"/>
  <c r="K48" i="3"/>
  <c r="I48" i="3"/>
  <c r="G48" i="3"/>
  <c r="S47" i="3"/>
  <c r="R47" i="3"/>
  <c r="Q47" i="3"/>
  <c r="P47" i="3"/>
  <c r="L47" i="3"/>
  <c r="K47" i="3"/>
  <c r="J47" i="3"/>
  <c r="H47" i="3"/>
  <c r="G47" i="3"/>
  <c r="F47" i="3"/>
  <c r="N47" i="3" s="1"/>
  <c r="O47" i="3" s="1"/>
  <c r="E47" i="3"/>
  <c r="M47" i="3" s="1"/>
  <c r="D47" i="3"/>
  <c r="I47" i="3" s="1"/>
  <c r="U46" i="3"/>
  <c r="T46" i="3"/>
  <c r="N46" i="3"/>
  <c r="O46" i="3" s="1"/>
  <c r="M46" i="3"/>
  <c r="K46" i="3"/>
  <c r="I46" i="3"/>
  <c r="G46" i="3"/>
  <c r="U45" i="3"/>
  <c r="T45" i="3"/>
  <c r="N45" i="3"/>
  <c r="O45" i="3" s="1"/>
  <c r="M45" i="3"/>
  <c r="K45" i="3"/>
  <c r="I45" i="3"/>
  <c r="G45" i="3"/>
  <c r="U44" i="3"/>
  <c r="T44" i="3"/>
  <c r="O44" i="3"/>
  <c r="N44" i="3"/>
  <c r="M44" i="3"/>
  <c r="K44" i="3"/>
  <c r="I44" i="3"/>
  <c r="G44" i="3"/>
  <c r="U43" i="3"/>
  <c r="T43" i="3"/>
  <c r="O43" i="3"/>
  <c r="N43" i="3"/>
  <c r="M43" i="3"/>
  <c r="K43" i="3"/>
  <c r="I43" i="3"/>
  <c r="G43" i="3"/>
  <c r="U42" i="3"/>
  <c r="T42" i="3"/>
  <c r="O42" i="3"/>
  <c r="N42" i="3"/>
  <c r="M42" i="3"/>
  <c r="K42" i="3"/>
  <c r="I42" i="3"/>
  <c r="G42" i="3"/>
  <c r="U41" i="3"/>
  <c r="T41" i="3"/>
  <c r="N41" i="3"/>
  <c r="O41" i="3" s="1"/>
  <c r="M41" i="3"/>
  <c r="K41" i="3"/>
  <c r="I41" i="3"/>
  <c r="G41" i="3"/>
  <c r="S40" i="3"/>
  <c r="T40" i="3" s="1"/>
  <c r="R40" i="3"/>
  <c r="Q40" i="3"/>
  <c r="P40" i="3"/>
  <c r="U40" i="3" s="1"/>
  <c r="L40" i="3"/>
  <c r="J40" i="3"/>
  <c r="H40" i="3"/>
  <c r="I40" i="3" s="1"/>
  <c r="F40" i="3"/>
  <c r="E40" i="3"/>
  <c r="D40" i="3"/>
  <c r="U39" i="3"/>
  <c r="T39" i="3"/>
  <c r="N39" i="3"/>
  <c r="O39" i="3" s="1"/>
  <c r="M39" i="3"/>
  <c r="K39" i="3"/>
  <c r="I39" i="3"/>
  <c r="G39" i="3"/>
  <c r="U38" i="3"/>
  <c r="T38" i="3"/>
  <c r="N38" i="3"/>
  <c r="O38" i="3" s="1"/>
  <c r="M38" i="3"/>
  <c r="K38" i="3"/>
  <c r="I38" i="3"/>
  <c r="G38" i="3"/>
  <c r="U37" i="3"/>
  <c r="T37" i="3"/>
  <c r="O37" i="3"/>
  <c r="N37" i="3"/>
  <c r="M37" i="3"/>
  <c r="K37" i="3"/>
  <c r="I37" i="3"/>
  <c r="G37" i="3"/>
  <c r="U36" i="3"/>
  <c r="T36" i="3"/>
  <c r="O36" i="3"/>
  <c r="N36" i="3"/>
  <c r="M36" i="3"/>
  <c r="K36" i="3"/>
  <c r="I36" i="3"/>
  <c r="G36" i="3"/>
  <c r="S35" i="3"/>
  <c r="R35" i="3"/>
  <c r="Q35" i="3"/>
  <c r="P35" i="3"/>
  <c r="U35" i="3" s="1"/>
  <c r="L35" i="3"/>
  <c r="J35" i="3"/>
  <c r="H35" i="3"/>
  <c r="I35" i="3" s="1"/>
  <c r="F35" i="3"/>
  <c r="E35" i="3"/>
  <c r="M35" i="3" s="1"/>
  <c r="D35" i="3"/>
  <c r="U34" i="3"/>
  <c r="T34" i="3"/>
  <c r="N34" i="3"/>
  <c r="O34" i="3" s="1"/>
  <c r="M34" i="3"/>
  <c r="K34" i="3"/>
  <c r="I34" i="3"/>
  <c r="G34" i="3"/>
  <c r="U33" i="3"/>
  <c r="T33" i="3"/>
  <c r="O33" i="3"/>
  <c r="N33" i="3"/>
  <c r="M33" i="3"/>
  <c r="K33" i="3"/>
  <c r="I33" i="3"/>
  <c r="G33" i="3"/>
  <c r="U32" i="3"/>
  <c r="T32" i="3"/>
  <c r="N32" i="3"/>
  <c r="O32" i="3" s="1"/>
  <c r="M32" i="3"/>
  <c r="K32" i="3"/>
  <c r="I32" i="3"/>
  <c r="G32" i="3"/>
  <c r="U31" i="3"/>
  <c r="T31" i="3"/>
  <c r="N31" i="3"/>
  <c r="O31" i="3" s="1"/>
  <c r="M31" i="3"/>
  <c r="K31" i="3"/>
  <c r="I31" i="3"/>
  <c r="G31" i="3"/>
  <c r="U30" i="3"/>
  <c r="T30" i="3"/>
  <c r="N30" i="3"/>
  <c r="O30" i="3" s="1"/>
  <c r="M30" i="3"/>
  <c r="K30" i="3"/>
  <c r="I30" i="3"/>
  <c r="G30" i="3"/>
  <c r="U29" i="3"/>
  <c r="T29" i="3"/>
  <c r="N29" i="3"/>
  <c r="O29" i="3" s="1"/>
  <c r="M29" i="3"/>
  <c r="K29" i="3"/>
  <c r="I29" i="3"/>
  <c r="G29" i="3"/>
  <c r="U28" i="3"/>
  <c r="T28" i="3"/>
  <c r="N28" i="3"/>
  <c r="O28" i="3" s="1"/>
  <c r="M28" i="3"/>
  <c r="K28" i="3"/>
  <c r="I28" i="3"/>
  <c r="G28" i="3"/>
  <c r="S27" i="3"/>
  <c r="R27" i="3"/>
  <c r="T27" i="3" s="1"/>
  <c r="Q27" i="3"/>
  <c r="P27" i="3"/>
  <c r="L27" i="3"/>
  <c r="U27" i="3" s="1"/>
  <c r="J27" i="3"/>
  <c r="H27" i="3"/>
  <c r="F27" i="3"/>
  <c r="E27" i="3"/>
  <c r="D27" i="3"/>
  <c r="I27" i="3" s="1"/>
  <c r="U26" i="3"/>
  <c r="T26" i="3"/>
  <c r="N26" i="3"/>
  <c r="O26" i="3" s="1"/>
  <c r="M26" i="3"/>
  <c r="K26" i="3"/>
  <c r="I26" i="3"/>
  <c r="G26" i="3"/>
  <c r="U25" i="3"/>
  <c r="T25" i="3"/>
  <c r="N25" i="3"/>
  <c r="O25" i="3" s="1"/>
  <c r="M25" i="3"/>
  <c r="K25" i="3"/>
  <c r="I25" i="3"/>
  <c r="G25" i="3"/>
  <c r="U24" i="3"/>
  <c r="T24" i="3"/>
  <c r="N24" i="3"/>
  <c r="O24" i="3" s="1"/>
  <c r="M24" i="3"/>
  <c r="K24" i="3"/>
  <c r="I24" i="3"/>
  <c r="G24" i="3"/>
  <c r="U23" i="3"/>
  <c r="T23" i="3"/>
  <c r="N23" i="3"/>
  <c r="O23" i="3" s="1"/>
  <c r="M23" i="3"/>
  <c r="K23" i="3"/>
  <c r="I23" i="3"/>
  <c r="G23" i="3"/>
  <c r="U22" i="3"/>
  <c r="T22" i="3"/>
  <c r="O22" i="3"/>
  <c r="N22" i="3"/>
  <c r="M22" i="3"/>
  <c r="K22" i="3"/>
  <c r="I22" i="3"/>
  <c r="G22" i="3"/>
  <c r="U21" i="3"/>
  <c r="T21" i="3"/>
  <c r="N21" i="3"/>
  <c r="O21" i="3" s="1"/>
  <c r="M21" i="3"/>
  <c r="K21" i="3"/>
  <c r="I21" i="3"/>
  <c r="G21" i="3"/>
  <c r="U20" i="3"/>
  <c r="T20" i="3"/>
  <c r="N20" i="3"/>
  <c r="O20" i="3" s="1"/>
  <c r="M20" i="3"/>
  <c r="K20" i="3"/>
  <c r="I20" i="3"/>
  <c r="G20" i="3"/>
  <c r="U19" i="3"/>
  <c r="S19" i="3"/>
  <c r="R19" i="3"/>
  <c r="T19" i="3" s="1"/>
  <c r="Q19" i="3"/>
  <c r="P19" i="3"/>
  <c r="L19" i="3"/>
  <c r="J19" i="3"/>
  <c r="H19" i="3"/>
  <c r="I19" i="3" s="1"/>
  <c r="F19" i="3"/>
  <c r="G19" i="3" s="1"/>
  <c r="E19" i="3"/>
  <c r="D19" i="3"/>
  <c r="U18" i="3"/>
  <c r="T18" i="3"/>
  <c r="O18" i="3"/>
  <c r="N18" i="3"/>
  <c r="M18" i="3"/>
  <c r="K18" i="3"/>
  <c r="I18" i="3"/>
  <c r="G18" i="3"/>
  <c r="U17" i="3"/>
  <c r="T17" i="3"/>
  <c r="O17" i="3"/>
  <c r="N17" i="3"/>
  <c r="M17" i="3"/>
  <c r="K17" i="3"/>
  <c r="I17" i="3"/>
  <c r="G17" i="3"/>
  <c r="U16" i="3"/>
  <c r="T16" i="3"/>
  <c r="N16" i="3"/>
  <c r="O16" i="3" s="1"/>
  <c r="M16" i="3"/>
  <c r="K16" i="3"/>
  <c r="I16" i="3"/>
  <c r="G16" i="3"/>
  <c r="U15" i="3"/>
  <c r="T15" i="3"/>
  <c r="O15" i="3"/>
  <c r="N15" i="3"/>
  <c r="M15" i="3"/>
  <c r="K15" i="3"/>
  <c r="I15" i="3"/>
  <c r="G15" i="3"/>
  <c r="U14" i="3"/>
  <c r="T14" i="3"/>
  <c r="O14" i="3"/>
  <c r="N14" i="3"/>
  <c r="M14" i="3"/>
  <c r="K14" i="3"/>
  <c r="I14" i="3"/>
  <c r="G14" i="3"/>
  <c r="U13" i="3"/>
  <c r="T13" i="3"/>
  <c r="N13" i="3"/>
  <c r="O13" i="3" s="1"/>
  <c r="M13" i="3"/>
  <c r="K13" i="3"/>
  <c r="I13" i="3"/>
  <c r="G13" i="3"/>
  <c r="U12" i="3"/>
  <c r="T12" i="3"/>
  <c r="O12" i="3"/>
  <c r="N12" i="3"/>
  <c r="M12" i="3"/>
  <c r="K12" i="3"/>
  <c r="I12" i="3"/>
  <c r="G12" i="3"/>
  <c r="U11" i="3"/>
  <c r="T11" i="3"/>
  <c r="O11" i="3"/>
  <c r="N11" i="3"/>
  <c r="M11" i="3"/>
  <c r="K11" i="3"/>
  <c r="I11" i="3"/>
  <c r="G11" i="3"/>
  <c r="S10" i="3"/>
  <c r="R10" i="3"/>
  <c r="Q10" i="3"/>
  <c r="P10" i="3"/>
  <c r="L10" i="3"/>
  <c r="K10" i="3"/>
  <c r="J10" i="3"/>
  <c r="H10" i="3"/>
  <c r="G10" i="3"/>
  <c r="F10" i="3"/>
  <c r="E10" i="3"/>
  <c r="D10" i="3"/>
  <c r="U9" i="3"/>
  <c r="T9" i="3"/>
  <c r="N9" i="3"/>
  <c r="O9" i="3" s="1"/>
  <c r="M9" i="3"/>
  <c r="K9" i="3"/>
  <c r="I9" i="3"/>
  <c r="G9" i="3"/>
  <c r="U8" i="3"/>
  <c r="T8" i="3"/>
  <c r="N8" i="3"/>
  <c r="O8" i="3" s="1"/>
  <c r="M8" i="3"/>
  <c r="K8" i="3"/>
  <c r="I8" i="3"/>
  <c r="G8" i="3"/>
  <c r="S339" i="2"/>
  <c r="R339" i="2"/>
  <c r="T339" i="2" s="1"/>
  <c r="Q339" i="2"/>
  <c r="P339" i="2"/>
  <c r="L339" i="2"/>
  <c r="J339" i="2"/>
  <c r="H339" i="2"/>
  <c r="F339" i="2"/>
  <c r="E339" i="2"/>
  <c r="D339" i="2"/>
  <c r="I339" i="2" s="1"/>
  <c r="S338" i="2"/>
  <c r="T338" i="2" s="1"/>
  <c r="R338" i="2"/>
  <c r="Q338" i="2"/>
  <c r="P338" i="2"/>
  <c r="L338" i="2"/>
  <c r="U338" i="2" s="1"/>
  <c r="J338" i="2"/>
  <c r="H338" i="2"/>
  <c r="F338" i="2"/>
  <c r="E338" i="2"/>
  <c r="K338" i="2" s="1"/>
  <c r="D338" i="2"/>
  <c r="S337" i="2"/>
  <c r="R337" i="2"/>
  <c r="T337" i="2" s="1"/>
  <c r="Q337" i="2"/>
  <c r="P337" i="2"/>
  <c r="L337" i="2"/>
  <c r="J337" i="2"/>
  <c r="H337" i="2"/>
  <c r="F337" i="2"/>
  <c r="E337" i="2"/>
  <c r="D337" i="2"/>
  <c r="U336" i="2"/>
  <c r="T336" i="2"/>
  <c r="O336" i="2"/>
  <c r="N336" i="2"/>
  <c r="M336" i="2"/>
  <c r="K336" i="2"/>
  <c r="I336" i="2"/>
  <c r="G336" i="2"/>
  <c r="U335" i="2"/>
  <c r="T335" i="2"/>
  <c r="N335" i="2"/>
  <c r="O335" i="2" s="1"/>
  <c r="M335" i="2"/>
  <c r="K335" i="2"/>
  <c r="I335" i="2"/>
  <c r="G335" i="2"/>
  <c r="U334" i="2"/>
  <c r="T334" i="2"/>
  <c r="O334" i="2"/>
  <c r="N334" i="2"/>
  <c r="M334" i="2"/>
  <c r="K334" i="2"/>
  <c r="I334" i="2"/>
  <c r="G334" i="2"/>
  <c r="U333" i="2"/>
  <c r="T333" i="2"/>
  <c r="N333" i="2"/>
  <c r="O333" i="2" s="1"/>
  <c r="M333" i="2"/>
  <c r="K333" i="2"/>
  <c r="I333" i="2"/>
  <c r="G333" i="2"/>
  <c r="S332" i="2"/>
  <c r="R332" i="2"/>
  <c r="T332" i="2" s="1"/>
  <c r="Q332" i="2"/>
  <c r="P332" i="2"/>
  <c r="U332" i="2" s="1"/>
  <c r="L332" i="2"/>
  <c r="K332" i="2"/>
  <c r="J332" i="2"/>
  <c r="H332" i="2"/>
  <c r="F332" i="2"/>
  <c r="G332" i="2" s="1"/>
  <c r="E332" i="2"/>
  <c r="M332" i="2" s="1"/>
  <c r="D332" i="2"/>
  <c r="U331" i="2"/>
  <c r="T331" i="2"/>
  <c r="N331" i="2"/>
  <c r="O331" i="2" s="1"/>
  <c r="M331" i="2"/>
  <c r="K331" i="2"/>
  <c r="I331" i="2"/>
  <c r="G331" i="2"/>
  <c r="U330" i="2"/>
  <c r="T330" i="2"/>
  <c r="N330" i="2"/>
  <c r="O330" i="2" s="1"/>
  <c r="M330" i="2"/>
  <c r="K330" i="2"/>
  <c r="I330" i="2"/>
  <c r="G330" i="2"/>
  <c r="U329" i="2"/>
  <c r="T329" i="2"/>
  <c r="N329" i="2"/>
  <c r="O329" i="2" s="1"/>
  <c r="M329" i="2"/>
  <c r="K329" i="2"/>
  <c r="I329" i="2"/>
  <c r="G329" i="2"/>
  <c r="U328" i="2"/>
  <c r="T328" i="2"/>
  <c r="N328" i="2"/>
  <c r="O328" i="2" s="1"/>
  <c r="M328" i="2"/>
  <c r="K328" i="2"/>
  <c r="I328" i="2"/>
  <c r="G328" i="2"/>
  <c r="U327" i="2"/>
  <c r="T327" i="2"/>
  <c r="N327" i="2"/>
  <c r="O327" i="2" s="1"/>
  <c r="M327" i="2"/>
  <c r="K327" i="2"/>
  <c r="I327" i="2"/>
  <c r="G327" i="2"/>
  <c r="U326" i="2"/>
  <c r="T326" i="2"/>
  <c r="N326" i="2"/>
  <c r="O326" i="2" s="1"/>
  <c r="M326" i="2"/>
  <c r="K326" i="2"/>
  <c r="I326" i="2"/>
  <c r="G326" i="2"/>
  <c r="U325" i="2"/>
  <c r="T325" i="2"/>
  <c r="N325" i="2"/>
  <c r="O325" i="2" s="1"/>
  <c r="M325" i="2"/>
  <c r="K325" i="2"/>
  <c r="I325" i="2"/>
  <c r="G325" i="2"/>
  <c r="U324" i="2"/>
  <c r="T324" i="2"/>
  <c r="N324" i="2"/>
  <c r="O324" i="2" s="1"/>
  <c r="M324" i="2"/>
  <c r="K324" i="2"/>
  <c r="I324" i="2"/>
  <c r="G324" i="2"/>
  <c r="S323" i="2"/>
  <c r="R323" i="2"/>
  <c r="T323" i="2" s="1"/>
  <c r="Q323" i="2"/>
  <c r="P323" i="2"/>
  <c r="U323" i="2" s="1"/>
  <c r="L323" i="2"/>
  <c r="J323" i="2"/>
  <c r="H323" i="2"/>
  <c r="F323" i="2"/>
  <c r="E323" i="2"/>
  <c r="D323" i="2"/>
  <c r="U322" i="2"/>
  <c r="T322" i="2"/>
  <c r="N322" i="2"/>
  <c r="O322" i="2" s="1"/>
  <c r="M322" i="2"/>
  <c r="K322" i="2"/>
  <c r="I322" i="2"/>
  <c r="G322" i="2"/>
  <c r="U321" i="2"/>
  <c r="T321" i="2"/>
  <c r="N321" i="2"/>
  <c r="O321" i="2" s="1"/>
  <c r="M321" i="2"/>
  <c r="K321" i="2"/>
  <c r="I321" i="2"/>
  <c r="G321" i="2"/>
  <c r="U320" i="2"/>
  <c r="T320" i="2"/>
  <c r="N320" i="2"/>
  <c r="O320" i="2" s="1"/>
  <c r="M320" i="2"/>
  <c r="K320" i="2"/>
  <c r="I320" i="2"/>
  <c r="G320" i="2"/>
  <c r="U319" i="2"/>
  <c r="T319" i="2"/>
  <c r="N319" i="2"/>
  <c r="O319" i="2" s="1"/>
  <c r="M319" i="2"/>
  <c r="K319" i="2"/>
  <c r="I319" i="2"/>
  <c r="G319" i="2"/>
  <c r="U318" i="2"/>
  <c r="T318" i="2"/>
  <c r="N318" i="2"/>
  <c r="O318" i="2" s="1"/>
  <c r="M318" i="2"/>
  <c r="K318" i="2"/>
  <c r="I318" i="2"/>
  <c r="G318" i="2"/>
  <c r="T317" i="2"/>
  <c r="S317" i="2"/>
  <c r="R317" i="2"/>
  <c r="Q317" i="2"/>
  <c r="P317" i="2"/>
  <c r="L317" i="2"/>
  <c r="U317" i="2" s="1"/>
  <c r="J317" i="2"/>
  <c r="H317" i="2"/>
  <c r="F317" i="2"/>
  <c r="E317" i="2"/>
  <c r="K317" i="2" s="1"/>
  <c r="D317" i="2"/>
  <c r="U316" i="2"/>
  <c r="T316" i="2"/>
  <c r="N316" i="2"/>
  <c r="O316" i="2" s="1"/>
  <c r="M316" i="2"/>
  <c r="K316" i="2"/>
  <c r="I316" i="2"/>
  <c r="G316" i="2"/>
  <c r="U315" i="2"/>
  <c r="T315" i="2"/>
  <c r="N315" i="2"/>
  <c r="O315" i="2" s="1"/>
  <c r="M315" i="2"/>
  <c r="K315" i="2"/>
  <c r="I315" i="2"/>
  <c r="G315" i="2"/>
  <c r="U314" i="2"/>
  <c r="T314" i="2"/>
  <c r="N314" i="2"/>
  <c r="O314" i="2" s="1"/>
  <c r="M314" i="2"/>
  <c r="K314" i="2"/>
  <c r="I314" i="2"/>
  <c r="G314" i="2"/>
  <c r="U313" i="2"/>
  <c r="T313" i="2"/>
  <c r="N313" i="2"/>
  <c r="O313" i="2" s="1"/>
  <c r="M313" i="2"/>
  <c r="K313" i="2"/>
  <c r="I313" i="2"/>
  <c r="G313" i="2"/>
  <c r="U312" i="2"/>
  <c r="T312" i="2"/>
  <c r="N312" i="2"/>
  <c r="O312" i="2" s="1"/>
  <c r="M312" i="2"/>
  <c r="K312" i="2"/>
  <c r="I312" i="2"/>
  <c r="G312" i="2"/>
  <c r="U311" i="2"/>
  <c r="T311" i="2"/>
  <c r="N311" i="2"/>
  <c r="O311" i="2" s="1"/>
  <c r="M311" i="2"/>
  <c r="K311" i="2"/>
  <c r="I311" i="2"/>
  <c r="G311" i="2"/>
  <c r="U310" i="2"/>
  <c r="T310" i="2"/>
  <c r="S310" i="2"/>
  <c r="R310" i="2"/>
  <c r="Q310" i="2"/>
  <c r="P310" i="2"/>
  <c r="L310" i="2"/>
  <c r="J310" i="2"/>
  <c r="H310" i="2"/>
  <c r="F310" i="2"/>
  <c r="E310" i="2"/>
  <c r="D310" i="2"/>
  <c r="I310" i="2" s="1"/>
  <c r="U309" i="2"/>
  <c r="T309" i="2"/>
  <c r="O309" i="2"/>
  <c r="N309" i="2"/>
  <c r="M309" i="2"/>
  <c r="K309" i="2"/>
  <c r="I309" i="2"/>
  <c r="G309" i="2"/>
  <c r="U308" i="2"/>
  <c r="T308" i="2"/>
  <c r="N308" i="2"/>
  <c r="O308" i="2" s="1"/>
  <c r="M308" i="2"/>
  <c r="K308" i="2"/>
  <c r="I308" i="2"/>
  <c r="G308" i="2"/>
  <c r="U307" i="2"/>
  <c r="T307" i="2"/>
  <c r="N307" i="2"/>
  <c r="O307" i="2" s="1"/>
  <c r="M307" i="2"/>
  <c r="K307" i="2"/>
  <c r="I307" i="2"/>
  <c r="G307" i="2"/>
  <c r="U306" i="2"/>
  <c r="T306" i="2"/>
  <c r="N306" i="2"/>
  <c r="O306" i="2" s="1"/>
  <c r="M306" i="2"/>
  <c r="K306" i="2"/>
  <c r="I306" i="2"/>
  <c r="G306" i="2"/>
  <c r="U305" i="2"/>
  <c r="T305" i="2"/>
  <c r="O305" i="2"/>
  <c r="N305" i="2"/>
  <c r="M305" i="2"/>
  <c r="K305" i="2"/>
  <c r="I305" i="2"/>
  <c r="G305" i="2"/>
  <c r="U304" i="2"/>
  <c r="T304" i="2"/>
  <c r="O304" i="2"/>
  <c r="N304" i="2"/>
  <c r="M304" i="2"/>
  <c r="K304" i="2"/>
  <c r="I304" i="2"/>
  <c r="G304" i="2"/>
  <c r="S303" i="2"/>
  <c r="R303" i="2"/>
  <c r="T303" i="2" s="1"/>
  <c r="Q303" i="2"/>
  <c r="P303" i="2"/>
  <c r="U303" i="2" s="1"/>
  <c r="L303" i="2"/>
  <c r="J303" i="2"/>
  <c r="K303" i="2" s="1"/>
  <c r="H303" i="2"/>
  <c r="I303" i="2" s="1"/>
  <c r="G303" i="2"/>
  <c r="F303" i="2"/>
  <c r="E303" i="2"/>
  <c r="M303" i="2" s="1"/>
  <c r="D303" i="2"/>
  <c r="U302" i="2"/>
  <c r="T302" i="2"/>
  <c r="N302" i="2"/>
  <c r="O302" i="2" s="1"/>
  <c r="M302" i="2"/>
  <c r="K302" i="2"/>
  <c r="I302" i="2"/>
  <c r="G302" i="2"/>
  <c r="S299" i="2"/>
  <c r="R299" i="2"/>
  <c r="Q299" i="2"/>
  <c r="P299" i="2"/>
  <c r="L299" i="2"/>
  <c r="J299" i="2"/>
  <c r="K299" i="2" s="1"/>
  <c r="H299" i="2"/>
  <c r="F299" i="2"/>
  <c r="E299" i="2"/>
  <c r="D299" i="2"/>
  <c r="T298" i="2"/>
  <c r="S298" i="2"/>
  <c r="R298" i="2"/>
  <c r="Q298" i="2"/>
  <c r="P298" i="2"/>
  <c r="L298" i="2"/>
  <c r="J298" i="2"/>
  <c r="H298" i="2"/>
  <c r="F298" i="2"/>
  <c r="N298" i="2" s="1"/>
  <c r="E298" i="2"/>
  <c r="K298" i="2" s="1"/>
  <c r="D298" i="2"/>
  <c r="U297" i="2"/>
  <c r="T297" i="2"/>
  <c r="N297" i="2"/>
  <c r="O297" i="2" s="1"/>
  <c r="M297" i="2"/>
  <c r="K297" i="2"/>
  <c r="I297" i="2"/>
  <c r="G297" i="2"/>
  <c r="U296" i="2"/>
  <c r="T296" i="2"/>
  <c r="N296" i="2"/>
  <c r="O296" i="2" s="1"/>
  <c r="M296" i="2"/>
  <c r="K296" i="2"/>
  <c r="I296" i="2"/>
  <c r="G296" i="2"/>
  <c r="U295" i="2"/>
  <c r="T295" i="2"/>
  <c r="N295" i="2"/>
  <c r="O295" i="2" s="1"/>
  <c r="M295" i="2"/>
  <c r="K295" i="2"/>
  <c r="I295" i="2"/>
  <c r="G295" i="2"/>
  <c r="U294" i="2"/>
  <c r="T294" i="2"/>
  <c r="N294" i="2"/>
  <c r="O294" i="2" s="1"/>
  <c r="M294" i="2"/>
  <c r="K294" i="2"/>
  <c r="I294" i="2"/>
  <c r="G294" i="2"/>
  <c r="U293" i="2"/>
  <c r="T293" i="2"/>
  <c r="N293" i="2"/>
  <c r="O293" i="2" s="1"/>
  <c r="M293" i="2"/>
  <c r="K293" i="2"/>
  <c r="I293" i="2"/>
  <c r="G293" i="2"/>
  <c r="S292" i="2"/>
  <c r="R292" i="2"/>
  <c r="T292" i="2" s="1"/>
  <c r="Q292" i="2"/>
  <c r="P292" i="2"/>
  <c r="U292" i="2" s="1"/>
  <c r="N292" i="2"/>
  <c r="L292" i="2"/>
  <c r="J292" i="2"/>
  <c r="I292" i="2"/>
  <c r="H292" i="2"/>
  <c r="F292" i="2"/>
  <c r="E292" i="2"/>
  <c r="M292" i="2" s="1"/>
  <c r="D292" i="2"/>
  <c r="U291" i="2"/>
  <c r="T291" i="2"/>
  <c r="N291" i="2"/>
  <c r="O291" i="2" s="1"/>
  <c r="M291" i="2"/>
  <c r="K291" i="2"/>
  <c r="I291" i="2"/>
  <c r="G291" i="2"/>
  <c r="U290" i="2"/>
  <c r="T290" i="2"/>
  <c r="N290" i="2"/>
  <c r="O290" i="2" s="1"/>
  <c r="M290" i="2"/>
  <c r="K290" i="2"/>
  <c r="I290" i="2"/>
  <c r="G290" i="2"/>
  <c r="U289" i="2"/>
  <c r="T289" i="2"/>
  <c r="N289" i="2"/>
  <c r="O289" i="2" s="1"/>
  <c r="M289" i="2"/>
  <c r="K289" i="2"/>
  <c r="I289" i="2"/>
  <c r="G289" i="2"/>
  <c r="U288" i="2"/>
  <c r="T288" i="2"/>
  <c r="N288" i="2"/>
  <c r="O288" i="2" s="1"/>
  <c r="M288" i="2"/>
  <c r="K288" i="2"/>
  <c r="I288" i="2"/>
  <c r="G288" i="2"/>
  <c r="U287" i="2"/>
  <c r="T287" i="2"/>
  <c r="O287" i="2"/>
  <c r="N287" i="2"/>
  <c r="M287" i="2"/>
  <c r="K287" i="2"/>
  <c r="I287" i="2"/>
  <c r="G287" i="2"/>
  <c r="U286" i="2"/>
  <c r="T286" i="2"/>
  <c r="O286" i="2"/>
  <c r="N286" i="2"/>
  <c r="M286" i="2"/>
  <c r="K286" i="2"/>
  <c r="I286" i="2"/>
  <c r="G286" i="2"/>
  <c r="S285" i="2"/>
  <c r="R285" i="2"/>
  <c r="T285" i="2" s="1"/>
  <c r="Q285" i="2"/>
  <c r="P285" i="2"/>
  <c r="L285" i="2"/>
  <c r="K285" i="2"/>
  <c r="J285" i="2"/>
  <c r="H285" i="2"/>
  <c r="G285" i="2"/>
  <c r="F285" i="2"/>
  <c r="E285" i="2"/>
  <c r="D285" i="2"/>
  <c r="U284" i="2"/>
  <c r="T284" i="2"/>
  <c r="N284" i="2"/>
  <c r="O284" i="2" s="1"/>
  <c r="M284" i="2"/>
  <c r="K284" i="2"/>
  <c r="I284" i="2"/>
  <c r="G284" i="2"/>
  <c r="U283" i="2"/>
  <c r="T283" i="2"/>
  <c r="N283" i="2"/>
  <c r="O283" i="2" s="1"/>
  <c r="M283" i="2"/>
  <c r="K283" i="2"/>
  <c r="I283" i="2"/>
  <c r="G283" i="2"/>
  <c r="U282" i="2"/>
  <c r="T282" i="2"/>
  <c r="N282" i="2"/>
  <c r="O282" i="2" s="1"/>
  <c r="M282" i="2"/>
  <c r="K282" i="2"/>
  <c r="I282" i="2"/>
  <c r="G282" i="2"/>
  <c r="U281" i="2"/>
  <c r="T281" i="2"/>
  <c r="N281" i="2"/>
  <c r="O281" i="2" s="1"/>
  <c r="M281" i="2"/>
  <c r="K281" i="2"/>
  <c r="I281" i="2"/>
  <c r="G281" i="2"/>
  <c r="U280" i="2"/>
  <c r="T280" i="2"/>
  <c r="N280" i="2"/>
  <c r="O280" i="2" s="1"/>
  <c r="M280" i="2"/>
  <c r="K280" i="2"/>
  <c r="I280" i="2"/>
  <c r="G280" i="2"/>
  <c r="U279" i="2"/>
  <c r="T279" i="2"/>
  <c r="N279" i="2"/>
  <c r="O279" i="2" s="1"/>
  <c r="M279" i="2"/>
  <c r="K279" i="2"/>
  <c r="I279" i="2"/>
  <c r="G279" i="2"/>
  <c r="U278" i="2"/>
  <c r="T278" i="2"/>
  <c r="N278" i="2"/>
  <c r="O278" i="2" s="1"/>
  <c r="M278" i="2"/>
  <c r="K278" i="2"/>
  <c r="I278" i="2"/>
  <c r="G278" i="2"/>
  <c r="U277" i="2"/>
  <c r="T277" i="2"/>
  <c r="N277" i="2"/>
  <c r="O277" i="2" s="1"/>
  <c r="M277" i="2"/>
  <c r="K277" i="2"/>
  <c r="I277" i="2"/>
  <c r="G277" i="2"/>
  <c r="U276" i="2"/>
  <c r="T276" i="2"/>
  <c r="N276" i="2"/>
  <c r="O276" i="2" s="1"/>
  <c r="M276" i="2"/>
  <c r="K276" i="2"/>
  <c r="I276" i="2"/>
  <c r="G276" i="2"/>
  <c r="S275" i="2"/>
  <c r="R275" i="2"/>
  <c r="T275" i="2" s="1"/>
  <c r="Q275" i="2"/>
  <c r="P275" i="2"/>
  <c r="U275" i="2" s="1"/>
  <c r="L275" i="2"/>
  <c r="J275" i="2"/>
  <c r="H275" i="2"/>
  <c r="I275" i="2" s="1"/>
  <c r="F275" i="2"/>
  <c r="E275" i="2"/>
  <c r="K275" i="2" s="1"/>
  <c r="D275" i="2"/>
  <c r="G275" i="2" s="1"/>
  <c r="U274" i="2"/>
  <c r="T274" i="2"/>
  <c r="N274" i="2"/>
  <c r="O274" i="2" s="1"/>
  <c r="M274" i="2"/>
  <c r="K274" i="2"/>
  <c r="I274" i="2"/>
  <c r="G274" i="2"/>
  <c r="U273" i="2"/>
  <c r="T273" i="2"/>
  <c r="N273" i="2"/>
  <c r="O273" i="2" s="1"/>
  <c r="M273" i="2"/>
  <c r="K273" i="2"/>
  <c r="I273" i="2"/>
  <c r="G273" i="2"/>
  <c r="U272" i="2"/>
  <c r="T272" i="2"/>
  <c r="N272" i="2"/>
  <c r="O272" i="2" s="1"/>
  <c r="M272" i="2"/>
  <c r="K272" i="2"/>
  <c r="I272" i="2"/>
  <c r="G272" i="2"/>
  <c r="U271" i="2"/>
  <c r="T271" i="2"/>
  <c r="N271" i="2"/>
  <c r="O271" i="2" s="1"/>
  <c r="M271" i="2"/>
  <c r="K271" i="2"/>
  <c r="I271" i="2"/>
  <c r="G271" i="2"/>
  <c r="U270" i="2"/>
  <c r="T270" i="2"/>
  <c r="N270" i="2"/>
  <c r="O270" i="2" s="1"/>
  <c r="M270" i="2"/>
  <c r="K270" i="2"/>
  <c r="I270" i="2"/>
  <c r="G270" i="2"/>
  <c r="U269" i="2"/>
  <c r="T269" i="2"/>
  <c r="O269" i="2"/>
  <c r="N269" i="2"/>
  <c r="M269" i="2"/>
  <c r="K269" i="2"/>
  <c r="I269" i="2"/>
  <c r="G269" i="2"/>
  <c r="U268" i="2"/>
  <c r="T268" i="2"/>
  <c r="N268" i="2"/>
  <c r="O268" i="2" s="1"/>
  <c r="M268" i="2"/>
  <c r="K268" i="2"/>
  <c r="I268" i="2"/>
  <c r="G268" i="2"/>
  <c r="S267" i="2"/>
  <c r="R267" i="2"/>
  <c r="Q267" i="2"/>
  <c r="P267" i="2"/>
  <c r="L267" i="2"/>
  <c r="J267" i="2"/>
  <c r="H267" i="2"/>
  <c r="F267" i="2"/>
  <c r="E267" i="2"/>
  <c r="M267" i="2" s="1"/>
  <c r="D267" i="2"/>
  <c r="U266" i="2"/>
  <c r="T266" i="2"/>
  <c r="N266" i="2"/>
  <c r="O266" i="2" s="1"/>
  <c r="M266" i="2"/>
  <c r="K266" i="2"/>
  <c r="I266" i="2"/>
  <c r="G266" i="2"/>
  <c r="U265" i="2"/>
  <c r="T265" i="2"/>
  <c r="N265" i="2"/>
  <c r="O265" i="2" s="1"/>
  <c r="M265" i="2"/>
  <c r="K265" i="2"/>
  <c r="I265" i="2"/>
  <c r="G265" i="2"/>
  <c r="U264" i="2"/>
  <c r="T264" i="2"/>
  <c r="N264" i="2"/>
  <c r="O264" i="2" s="1"/>
  <c r="M264" i="2"/>
  <c r="K264" i="2"/>
  <c r="I264" i="2"/>
  <c r="G264" i="2"/>
  <c r="U263" i="2"/>
  <c r="T263" i="2"/>
  <c r="N263" i="2"/>
  <c r="O263" i="2" s="1"/>
  <c r="M263" i="2"/>
  <c r="K263" i="2"/>
  <c r="I263" i="2"/>
  <c r="G263" i="2"/>
  <c r="U260" i="2"/>
  <c r="T260" i="2"/>
  <c r="S260" i="2"/>
  <c r="R260" i="2"/>
  <c r="Q260" i="2"/>
  <c r="P260" i="2"/>
  <c r="L260" i="2"/>
  <c r="J260" i="2"/>
  <c r="H260" i="2"/>
  <c r="F260" i="2"/>
  <c r="E260" i="2"/>
  <c r="M260" i="2" s="1"/>
  <c r="D260" i="2"/>
  <c r="I260" i="2" s="1"/>
  <c r="S259" i="2"/>
  <c r="R259" i="2"/>
  <c r="Q259" i="2"/>
  <c r="P259" i="2"/>
  <c r="L259" i="2"/>
  <c r="J259" i="2"/>
  <c r="H259" i="2"/>
  <c r="I259" i="2" s="1"/>
  <c r="F259" i="2"/>
  <c r="G259" i="2" s="1"/>
  <c r="E259" i="2"/>
  <c r="D259" i="2"/>
  <c r="U258" i="2"/>
  <c r="T258" i="2"/>
  <c r="N258" i="2"/>
  <c r="O258" i="2" s="1"/>
  <c r="M258" i="2"/>
  <c r="K258" i="2"/>
  <c r="I258" i="2"/>
  <c r="G258" i="2"/>
  <c r="U257" i="2"/>
  <c r="T257" i="2"/>
  <c r="N257" i="2"/>
  <c r="O257" i="2" s="1"/>
  <c r="M257" i="2"/>
  <c r="K257" i="2"/>
  <c r="I257" i="2"/>
  <c r="G257" i="2"/>
  <c r="U256" i="2"/>
  <c r="T256" i="2"/>
  <c r="N256" i="2"/>
  <c r="O256" i="2" s="1"/>
  <c r="M256" i="2"/>
  <c r="K256" i="2"/>
  <c r="I256" i="2"/>
  <c r="G256" i="2"/>
  <c r="U255" i="2"/>
  <c r="T255" i="2"/>
  <c r="N255" i="2"/>
  <c r="O255" i="2" s="1"/>
  <c r="M255" i="2"/>
  <c r="K255" i="2"/>
  <c r="I255" i="2"/>
  <c r="G255" i="2"/>
  <c r="S254" i="2"/>
  <c r="R254" i="2"/>
  <c r="Q254" i="2"/>
  <c r="P254" i="2"/>
  <c r="U254" i="2" s="1"/>
  <c r="L254" i="2"/>
  <c r="J254" i="2"/>
  <c r="H254" i="2"/>
  <c r="F254" i="2"/>
  <c r="E254" i="2"/>
  <c r="D254" i="2"/>
  <c r="U253" i="2"/>
  <c r="T253" i="2"/>
  <c r="O253" i="2"/>
  <c r="N253" i="2"/>
  <c r="M253" i="2"/>
  <c r="K253" i="2"/>
  <c r="I253" i="2"/>
  <c r="G253" i="2"/>
  <c r="U252" i="2"/>
  <c r="T252" i="2"/>
  <c r="N252" i="2"/>
  <c r="O252" i="2" s="1"/>
  <c r="M252" i="2"/>
  <c r="K252" i="2"/>
  <c r="I252" i="2"/>
  <c r="G252" i="2"/>
  <c r="U251" i="2"/>
  <c r="T251" i="2"/>
  <c r="N251" i="2"/>
  <c r="O251" i="2" s="1"/>
  <c r="M251" i="2"/>
  <c r="K251" i="2"/>
  <c r="I251" i="2"/>
  <c r="G251" i="2"/>
  <c r="U250" i="2"/>
  <c r="T250" i="2"/>
  <c r="O250" i="2"/>
  <c r="N250" i="2"/>
  <c r="M250" i="2"/>
  <c r="K250" i="2"/>
  <c r="I250" i="2"/>
  <c r="G250" i="2"/>
  <c r="U249" i="2"/>
  <c r="T249" i="2"/>
  <c r="N249" i="2"/>
  <c r="O249" i="2" s="1"/>
  <c r="M249" i="2"/>
  <c r="K249" i="2"/>
  <c r="I249" i="2"/>
  <c r="G249" i="2"/>
  <c r="U248" i="2"/>
  <c r="T248" i="2"/>
  <c r="O248" i="2"/>
  <c r="N248" i="2"/>
  <c r="M248" i="2"/>
  <c r="K248" i="2"/>
  <c r="I248" i="2"/>
  <c r="G248" i="2"/>
  <c r="U247" i="2"/>
  <c r="S247" i="2"/>
  <c r="T247" i="2" s="1"/>
  <c r="R247" i="2"/>
  <c r="Q247" i="2"/>
  <c r="P247" i="2"/>
  <c r="L247" i="2"/>
  <c r="J247" i="2"/>
  <c r="H247" i="2"/>
  <c r="F247" i="2"/>
  <c r="E247" i="2"/>
  <c r="M247" i="2" s="1"/>
  <c r="D247" i="2"/>
  <c r="U246" i="2"/>
  <c r="T246" i="2"/>
  <c r="N246" i="2"/>
  <c r="O246" i="2" s="1"/>
  <c r="M246" i="2"/>
  <c r="K246" i="2"/>
  <c r="I246" i="2"/>
  <c r="G246" i="2"/>
  <c r="U245" i="2"/>
  <c r="T245" i="2"/>
  <c r="N245" i="2"/>
  <c r="O245" i="2" s="1"/>
  <c r="M245" i="2"/>
  <c r="K245" i="2"/>
  <c r="I245" i="2"/>
  <c r="G245" i="2"/>
  <c r="U244" i="2"/>
  <c r="T244" i="2"/>
  <c r="N244" i="2"/>
  <c r="O244" i="2" s="1"/>
  <c r="M244" i="2"/>
  <c r="K244" i="2"/>
  <c r="I244" i="2"/>
  <c r="G244" i="2"/>
  <c r="U243" i="2"/>
  <c r="T243" i="2"/>
  <c r="N243" i="2"/>
  <c r="O243" i="2" s="1"/>
  <c r="M243" i="2"/>
  <c r="K243" i="2"/>
  <c r="I243" i="2"/>
  <c r="G243" i="2"/>
  <c r="U242" i="2"/>
  <c r="T242" i="2"/>
  <c r="N242" i="2"/>
  <c r="O242" i="2" s="1"/>
  <c r="M242" i="2"/>
  <c r="K242" i="2"/>
  <c r="I242" i="2"/>
  <c r="G242" i="2"/>
  <c r="U241" i="2"/>
  <c r="T241" i="2"/>
  <c r="N241" i="2"/>
  <c r="O241" i="2" s="1"/>
  <c r="M241" i="2"/>
  <c r="K241" i="2"/>
  <c r="I241" i="2"/>
  <c r="G241" i="2"/>
  <c r="T240" i="2"/>
  <c r="S240" i="2"/>
  <c r="R240" i="2"/>
  <c r="Q240" i="2"/>
  <c r="P240" i="2"/>
  <c r="U240" i="2" s="1"/>
  <c r="L240" i="2"/>
  <c r="J240" i="2"/>
  <c r="H240" i="2"/>
  <c r="G240" i="2"/>
  <c r="F240" i="2"/>
  <c r="E240" i="2"/>
  <c r="D240" i="2"/>
  <c r="U239" i="2"/>
  <c r="T239" i="2"/>
  <c r="N239" i="2"/>
  <c r="O239" i="2" s="1"/>
  <c r="M239" i="2"/>
  <c r="K239" i="2"/>
  <c r="I239" i="2"/>
  <c r="G239" i="2"/>
  <c r="U238" i="2"/>
  <c r="T238" i="2"/>
  <c r="N238" i="2"/>
  <c r="O238" i="2" s="1"/>
  <c r="M238" i="2"/>
  <c r="K238" i="2"/>
  <c r="I238" i="2"/>
  <c r="G238" i="2"/>
  <c r="U237" i="2"/>
  <c r="T237" i="2"/>
  <c r="O237" i="2"/>
  <c r="N237" i="2"/>
  <c r="M237" i="2"/>
  <c r="K237" i="2"/>
  <c r="I237" i="2"/>
  <c r="G237" i="2"/>
  <c r="U236" i="2"/>
  <c r="T236" i="2"/>
  <c r="N236" i="2"/>
  <c r="O236" i="2" s="1"/>
  <c r="M236" i="2"/>
  <c r="K236" i="2"/>
  <c r="I236" i="2"/>
  <c r="G236" i="2"/>
  <c r="U235" i="2"/>
  <c r="T235" i="2"/>
  <c r="N235" i="2"/>
  <c r="O235" i="2" s="1"/>
  <c r="M235" i="2"/>
  <c r="K235" i="2"/>
  <c r="I235" i="2"/>
  <c r="G235" i="2"/>
  <c r="U234" i="2"/>
  <c r="T234" i="2"/>
  <c r="O234" i="2"/>
  <c r="N234" i="2"/>
  <c r="M234" i="2"/>
  <c r="K234" i="2"/>
  <c r="I234" i="2"/>
  <c r="G234" i="2"/>
  <c r="S231" i="2"/>
  <c r="R231" i="2"/>
  <c r="T231" i="2" s="1"/>
  <c r="Q231" i="2"/>
  <c r="P231" i="2"/>
  <c r="L231" i="2"/>
  <c r="K231" i="2"/>
  <c r="J231" i="2"/>
  <c r="H231" i="2"/>
  <c r="G231" i="2"/>
  <c r="F231" i="2"/>
  <c r="E231" i="2"/>
  <c r="D231" i="2"/>
  <c r="I231" i="2" s="1"/>
  <c r="U230" i="2"/>
  <c r="S230" i="2"/>
  <c r="R230" i="2"/>
  <c r="Q230" i="2"/>
  <c r="P230" i="2"/>
  <c r="L230" i="2"/>
  <c r="J230" i="2"/>
  <c r="H230" i="2"/>
  <c r="I230" i="2" s="1"/>
  <c r="F230" i="2"/>
  <c r="N230" i="2" s="1"/>
  <c r="E230" i="2"/>
  <c r="D230" i="2"/>
  <c r="U229" i="2"/>
  <c r="T229" i="2"/>
  <c r="O229" i="2"/>
  <c r="N229" i="2"/>
  <c r="M229" i="2"/>
  <c r="K229" i="2"/>
  <c r="I229" i="2"/>
  <c r="G229" i="2"/>
  <c r="U228" i="2"/>
  <c r="T228" i="2"/>
  <c r="N228" i="2"/>
  <c r="O228" i="2" s="1"/>
  <c r="M228" i="2"/>
  <c r="K228" i="2"/>
  <c r="I228" i="2"/>
  <c r="G228" i="2"/>
  <c r="U227" i="2"/>
  <c r="T227" i="2"/>
  <c r="N227" i="2"/>
  <c r="O227" i="2" s="1"/>
  <c r="M227" i="2"/>
  <c r="K227" i="2"/>
  <c r="I227" i="2"/>
  <c r="G227" i="2"/>
  <c r="U226" i="2"/>
  <c r="T226" i="2"/>
  <c r="N226" i="2"/>
  <c r="O226" i="2" s="1"/>
  <c r="M226" i="2"/>
  <c r="K226" i="2"/>
  <c r="I226" i="2"/>
  <c r="G226" i="2"/>
  <c r="U225" i="2"/>
  <c r="T225" i="2"/>
  <c r="N225" i="2"/>
  <c r="O225" i="2" s="1"/>
  <c r="M225" i="2"/>
  <c r="K225" i="2"/>
  <c r="I225" i="2"/>
  <c r="G225" i="2"/>
  <c r="S224" i="2"/>
  <c r="R224" i="2"/>
  <c r="T224" i="2" s="1"/>
  <c r="Q224" i="2"/>
  <c r="P224" i="2"/>
  <c r="L224" i="2"/>
  <c r="U224" i="2" s="1"/>
  <c r="J224" i="2"/>
  <c r="H224" i="2"/>
  <c r="F224" i="2"/>
  <c r="E224" i="2"/>
  <c r="D224" i="2"/>
  <c r="U223" i="2"/>
  <c r="T223" i="2"/>
  <c r="N223" i="2"/>
  <c r="O223" i="2" s="1"/>
  <c r="M223" i="2"/>
  <c r="K223" i="2"/>
  <c r="I223" i="2"/>
  <c r="G223" i="2"/>
  <c r="U222" i="2"/>
  <c r="T222" i="2"/>
  <c r="N222" i="2"/>
  <c r="O222" i="2" s="1"/>
  <c r="M222" i="2"/>
  <c r="K222" i="2"/>
  <c r="I222" i="2"/>
  <c r="G222" i="2"/>
  <c r="U221" i="2"/>
  <c r="T221" i="2"/>
  <c r="N221" i="2"/>
  <c r="O221" i="2" s="1"/>
  <c r="M221" i="2"/>
  <c r="K221" i="2"/>
  <c r="I221" i="2"/>
  <c r="G221" i="2"/>
  <c r="U220" i="2"/>
  <c r="T220" i="2"/>
  <c r="N220" i="2"/>
  <c r="O220" i="2" s="1"/>
  <c r="M220" i="2"/>
  <c r="K220" i="2"/>
  <c r="I220" i="2"/>
  <c r="G220" i="2"/>
  <c r="U219" i="2"/>
  <c r="T219" i="2"/>
  <c r="N219" i="2"/>
  <c r="O219" i="2" s="1"/>
  <c r="M219" i="2"/>
  <c r="K219" i="2"/>
  <c r="I219" i="2"/>
  <c r="G219" i="2"/>
  <c r="U218" i="2"/>
  <c r="T218" i="2"/>
  <c r="N218" i="2"/>
  <c r="O218" i="2" s="1"/>
  <c r="M218" i="2"/>
  <c r="K218" i="2"/>
  <c r="I218" i="2"/>
  <c r="G218" i="2"/>
  <c r="U217" i="2"/>
  <c r="T217" i="2"/>
  <c r="N217" i="2"/>
  <c r="O217" i="2" s="1"/>
  <c r="M217" i="2"/>
  <c r="K217" i="2"/>
  <c r="I217" i="2"/>
  <c r="G217" i="2"/>
  <c r="T216" i="2"/>
  <c r="S216" i="2"/>
  <c r="R216" i="2"/>
  <c r="Q216" i="2"/>
  <c r="P216" i="2"/>
  <c r="L216" i="2"/>
  <c r="J216" i="2"/>
  <c r="H216" i="2"/>
  <c r="F216" i="2"/>
  <c r="N216" i="2" s="1"/>
  <c r="O216" i="2" s="1"/>
  <c r="E216" i="2"/>
  <c r="M216" i="2" s="1"/>
  <c r="D216" i="2"/>
  <c r="I216" i="2" s="1"/>
  <c r="U215" i="2"/>
  <c r="T215" i="2"/>
  <c r="N215" i="2"/>
  <c r="O215" i="2" s="1"/>
  <c r="M215" i="2"/>
  <c r="K215" i="2"/>
  <c r="I215" i="2"/>
  <c r="G215" i="2"/>
  <c r="U214" i="2"/>
  <c r="T214" i="2"/>
  <c r="N214" i="2"/>
  <c r="O214" i="2" s="1"/>
  <c r="M214" i="2"/>
  <c r="K214" i="2"/>
  <c r="I214" i="2"/>
  <c r="G214" i="2"/>
  <c r="U213" i="2"/>
  <c r="T213" i="2"/>
  <c r="O213" i="2"/>
  <c r="N213" i="2"/>
  <c r="M213" i="2"/>
  <c r="K213" i="2"/>
  <c r="I213" i="2"/>
  <c r="G213" i="2"/>
  <c r="U212" i="2"/>
  <c r="T212" i="2"/>
  <c r="O212" i="2"/>
  <c r="N212" i="2"/>
  <c r="M212" i="2"/>
  <c r="K212" i="2"/>
  <c r="I212" i="2"/>
  <c r="G212" i="2"/>
  <c r="U211" i="2"/>
  <c r="T211" i="2"/>
  <c r="O211" i="2"/>
  <c r="N211" i="2"/>
  <c r="M211" i="2"/>
  <c r="K211" i="2"/>
  <c r="I211" i="2"/>
  <c r="G211" i="2"/>
  <c r="U210" i="2"/>
  <c r="T210" i="2"/>
  <c r="N210" i="2"/>
  <c r="O210" i="2" s="1"/>
  <c r="M210" i="2"/>
  <c r="K210" i="2"/>
  <c r="I210" i="2"/>
  <c r="G210" i="2"/>
  <c r="U209" i="2"/>
  <c r="T209" i="2"/>
  <c r="N209" i="2"/>
  <c r="O209" i="2" s="1"/>
  <c r="M209" i="2"/>
  <c r="K209" i="2"/>
  <c r="I209" i="2"/>
  <c r="G209" i="2"/>
  <c r="U208" i="2"/>
  <c r="T208" i="2"/>
  <c r="O208" i="2"/>
  <c r="N208" i="2"/>
  <c r="M208" i="2"/>
  <c r="K208" i="2"/>
  <c r="I208" i="2"/>
  <c r="G208" i="2"/>
  <c r="S205" i="2"/>
  <c r="R205" i="2"/>
  <c r="Q205" i="2"/>
  <c r="P205" i="2"/>
  <c r="L205" i="2"/>
  <c r="J205" i="2"/>
  <c r="I205" i="2"/>
  <c r="H205" i="2"/>
  <c r="F205" i="2"/>
  <c r="G205" i="2" s="1"/>
  <c r="E205" i="2"/>
  <c r="D205" i="2"/>
  <c r="U204" i="2"/>
  <c r="S204" i="2"/>
  <c r="R204" i="2"/>
  <c r="Q204" i="2"/>
  <c r="P204" i="2"/>
  <c r="L204" i="2"/>
  <c r="J204" i="2"/>
  <c r="K204" i="2" s="1"/>
  <c r="H204" i="2"/>
  <c r="F204" i="2"/>
  <c r="E204" i="2"/>
  <c r="D204" i="2"/>
  <c r="U203" i="2"/>
  <c r="T203" i="2"/>
  <c r="O203" i="2"/>
  <c r="N203" i="2"/>
  <c r="M203" i="2"/>
  <c r="K203" i="2"/>
  <c r="I203" i="2"/>
  <c r="G203" i="2"/>
  <c r="U202" i="2"/>
  <c r="T202" i="2"/>
  <c r="O202" i="2"/>
  <c r="N202" i="2"/>
  <c r="M202" i="2"/>
  <c r="K202" i="2"/>
  <c r="I202" i="2"/>
  <c r="G202" i="2"/>
  <c r="U201" i="2"/>
  <c r="T201" i="2"/>
  <c r="N201" i="2"/>
  <c r="O201" i="2" s="1"/>
  <c r="M201" i="2"/>
  <c r="K201" i="2"/>
  <c r="I201" i="2"/>
  <c r="G201" i="2"/>
  <c r="U200" i="2"/>
  <c r="T200" i="2"/>
  <c r="N200" i="2"/>
  <c r="O200" i="2" s="1"/>
  <c r="M200" i="2"/>
  <c r="K200" i="2"/>
  <c r="I200" i="2"/>
  <c r="G200" i="2"/>
  <c r="U199" i="2"/>
  <c r="T199" i="2"/>
  <c r="O199" i="2"/>
  <c r="N199" i="2"/>
  <c r="M199" i="2"/>
  <c r="K199" i="2"/>
  <c r="I199" i="2"/>
  <c r="G199" i="2"/>
  <c r="S198" i="2"/>
  <c r="T198" i="2" s="1"/>
  <c r="R198" i="2"/>
  <c r="Q198" i="2"/>
  <c r="P198" i="2"/>
  <c r="L198" i="2"/>
  <c r="U198" i="2" s="1"/>
  <c r="J198" i="2"/>
  <c r="H198" i="2"/>
  <c r="F198" i="2"/>
  <c r="E198" i="2"/>
  <c r="D198" i="2"/>
  <c r="U197" i="2"/>
  <c r="T197" i="2"/>
  <c r="N197" i="2"/>
  <c r="O197" i="2" s="1"/>
  <c r="M197" i="2"/>
  <c r="K197" i="2"/>
  <c r="I197" i="2"/>
  <c r="G197" i="2"/>
  <c r="U196" i="2"/>
  <c r="T196" i="2"/>
  <c r="N196" i="2"/>
  <c r="O196" i="2" s="1"/>
  <c r="M196" i="2"/>
  <c r="K196" i="2"/>
  <c r="I196" i="2"/>
  <c r="G196" i="2"/>
  <c r="U195" i="2"/>
  <c r="T195" i="2"/>
  <c r="N195" i="2"/>
  <c r="O195" i="2" s="1"/>
  <c r="M195" i="2"/>
  <c r="K195" i="2"/>
  <c r="I195" i="2"/>
  <c r="G195" i="2"/>
  <c r="U194" i="2"/>
  <c r="T194" i="2"/>
  <c r="N194" i="2"/>
  <c r="O194" i="2" s="1"/>
  <c r="M194" i="2"/>
  <c r="K194" i="2"/>
  <c r="I194" i="2"/>
  <c r="G194" i="2"/>
  <c r="U193" i="2"/>
  <c r="T193" i="2"/>
  <c r="N193" i="2"/>
  <c r="O193" i="2" s="1"/>
  <c r="M193" i="2"/>
  <c r="K193" i="2"/>
  <c r="I193" i="2"/>
  <c r="G193" i="2"/>
  <c r="U192" i="2"/>
  <c r="T192" i="2"/>
  <c r="N192" i="2"/>
  <c r="O192" i="2" s="1"/>
  <c r="M192" i="2"/>
  <c r="K192" i="2"/>
  <c r="I192" i="2"/>
  <c r="G192" i="2"/>
  <c r="U191" i="2"/>
  <c r="S191" i="2"/>
  <c r="T191" i="2" s="1"/>
  <c r="R191" i="2"/>
  <c r="Q191" i="2"/>
  <c r="P191" i="2"/>
  <c r="L191" i="2"/>
  <c r="J191" i="2"/>
  <c r="H191" i="2"/>
  <c r="I191" i="2" s="1"/>
  <c r="F191" i="2"/>
  <c r="N191" i="2" s="1"/>
  <c r="E191" i="2"/>
  <c r="K191" i="2" s="1"/>
  <c r="D191" i="2"/>
  <c r="U190" i="2"/>
  <c r="T190" i="2"/>
  <c r="N190" i="2"/>
  <c r="O190" i="2" s="1"/>
  <c r="M190" i="2"/>
  <c r="K190" i="2"/>
  <c r="I190" i="2"/>
  <c r="G190" i="2"/>
  <c r="U189" i="2"/>
  <c r="T189" i="2"/>
  <c r="O189" i="2"/>
  <c r="N189" i="2"/>
  <c r="M189" i="2"/>
  <c r="K189" i="2"/>
  <c r="I189" i="2"/>
  <c r="G189" i="2"/>
  <c r="U188" i="2"/>
  <c r="T188" i="2"/>
  <c r="N188" i="2"/>
  <c r="O188" i="2" s="1"/>
  <c r="M188" i="2"/>
  <c r="K188" i="2"/>
  <c r="I188" i="2"/>
  <c r="G188" i="2"/>
  <c r="U187" i="2"/>
  <c r="T187" i="2"/>
  <c r="O187" i="2"/>
  <c r="N187" i="2"/>
  <c r="M187" i="2"/>
  <c r="K187" i="2"/>
  <c r="I187" i="2"/>
  <c r="G187" i="2"/>
  <c r="U186" i="2"/>
  <c r="T186" i="2"/>
  <c r="N186" i="2"/>
  <c r="O186" i="2" s="1"/>
  <c r="M186" i="2"/>
  <c r="K186" i="2"/>
  <c r="I186" i="2"/>
  <c r="G186" i="2"/>
  <c r="S185" i="2"/>
  <c r="R185" i="2"/>
  <c r="Q185" i="2"/>
  <c r="P185" i="2"/>
  <c r="L185" i="2"/>
  <c r="J185" i="2"/>
  <c r="H185" i="2"/>
  <c r="G185" i="2"/>
  <c r="F185" i="2"/>
  <c r="E185" i="2"/>
  <c r="M185" i="2" s="1"/>
  <c r="D185" i="2"/>
  <c r="I185" i="2" s="1"/>
  <c r="U184" i="2"/>
  <c r="T184" i="2"/>
  <c r="O184" i="2"/>
  <c r="N184" i="2"/>
  <c r="M184" i="2"/>
  <c r="K184" i="2"/>
  <c r="I184" i="2"/>
  <c r="G184" i="2"/>
  <c r="U183" i="2"/>
  <c r="T183" i="2"/>
  <c r="N183" i="2"/>
  <c r="O183" i="2" s="1"/>
  <c r="M183" i="2"/>
  <c r="K183" i="2"/>
  <c r="I183" i="2"/>
  <c r="G183" i="2"/>
  <c r="U182" i="2"/>
  <c r="T182" i="2"/>
  <c r="O182" i="2"/>
  <c r="N182" i="2"/>
  <c r="M182" i="2"/>
  <c r="K182" i="2"/>
  <c r="I182" i="2"/>
  <c r="G182" i="2"/>
  <c r="U181" i="2"/>
  <c r="T181" i="2"/>
  <c r="N181" i="2"/>
  <c r="O181" i="2" s="1"/>
  <c r="M181" i="2"/>
  <c r="K181" i="2"/>
  <c r="I181" i="2"/>
  <c r="G181" i="2"/>
  <c r="U180" i="2"/>
  <c r="T180" i="2"/>
  <c r="O180" i="2"/>
  <c r="N180" i="2"/>
  <c r="M180" i="2"/>
  <c r="K180" i="2"/>
  <c r="I180" i="2"/>
  <c r="G180" i="2"/>
  <c r="U179" i="2"/>
  <c r="S179" i="2"/>
  <c r="R179" i="2"/>
  <c r="T179" i="2" s="1"/>
  <c r="Q179" i="2"/>
  <c r="P179" i="2"/>
  <c r="L179" i="2"/>
  <c r="J179" i="2"/>
  <c r="H179" i="2"/>
  <c r="F179" i="2"/>
  <c r="E179" i="2"/>
  <c r="D179" i="2"/>
  <c r="G179" i="2" s="1"/>
  <c r="U178" i="2"/>
  <c r="T178" i="2"/>
  <c r="N178" i="2"/>
  <c r="O178" i="2" s="1"/>
  <c r="M178" i="2"/>
  <c r="K178" i="2"/>
  <c r="I178" i="2"/>
  <c r="G178" i="2"/>
  <c r="U177" i="2"/>
  <c r="T177" i="2"/>
  <c r="N177" i="2"/>
  <c r="O177" i="2" s="1"/>
  <c r="M177" i="2"/>
  <c r="K177" i="2"/>
  <c r="I177" i="2"/>
  <c r="G177" i="2"/>
  <c r="U176" i="2"/>
  <c r="T176" i="2"/>
  <c r="O176" i="2"/>
  <c r="N176" i="2"/>
  <c r="M176" i="2"/>
  <c r="K176" i="2"/>
  <c r="I176" i="2"/>
  <c r="G176" i="2"/>
  <c r="U175" i="2"/>
  <c r="T175" i="2"/>
  <c r="N175" i="2"/>
  <c r="O175" i="2" s="1"/>
  <c r="M175" i="2"/>
  <c r="K175" i="2"/>
  <c r="I175" i="2"/>
  <c r="G175" i="2"/>
  <c r="U174" i="2"/>
  <c r="T174" i="2"/>
  <c r="N174" i="2"/>
  <c r="O174" i="2" s="1"/>
  <c r="M174" i="2"/>
  <c r="K174" i="2"/>
  <c r="I174" i="2"/>
  <c r="G174" i="2"/>
  <c r="U173" i="2"/>
  <c r="T173" i="2"/>
  <c r="N173" i="2"/>
  <c r="O173" i="2" s="1"/>
  <c r="M173" i="2"/>
  <c r="K173" i="2"/>
  <c r="I173" i="2"/>
  <c r="G173" i="2"/>
  <c r="S170" i="2"/>
  <c r="R170" i="2"/>
  <c r="Q170" i="2"/>
  <c r="P170" i="2"/>
  <c r="L170" i="2"/>
  <c r="U170" i="2" s="1"/>
  <c r="K170" i="2"/>
  <c r="J170" i="2"/>
  <c r="H170" i="2"/>
  <c r="F170" i="2"/>
  <c r="E170" i="2"/>
  <c r="D170" i="2"/>
  <c r="G170" i="2" s="1"/>
  <c r="T169" i="2"/>
  <c r="S169" i="2"/>
  <c r="R169" i="2"/>
  <c r="Q169" i="2"/>
  <c r="P169" i="2"/>
  <c r="L169" i="2"/>
  <c r="M169" i="2" s="1"/>
  <c r="J169" i="2"/>
  <c r="H169" i="2"/>
  <c r="F169" i="2"/>
  <c r="N169" i="2" s="1"/>
  <c r="O169" i="2" s="1"/>
  <c r="E169" i="2"/>
  <c r="D169" i="2"/>
  <c r="I169" i="2" s="1"/>
  <c r="U168" i="2"/>
  <c r="T168" i="2"/>
  <c r="N168" i="2"/>
  <c r="O168" i="2" s="1"/>
  <c r="M168" i="2"/>
  <c r="K168" i="2"/>
  <c r="I168" i="2"/>
  <c r="G168" i="2"/>
  <c r="U167" i="2"/>
  <c r="T167" i="2"/>
  <c r="N167" i="2"/>
  <c r="O167" i="2" s="1"/>
  <c r="M167" i="2"/>
  <c r="K167" i="2"/>
  <c r="I167" i="2"/>
  <c r="G167" i="2"/>
  <c r="U166" i="2"/>
  <c r="T166" i="2"/>
  <c r="N166" i="2"/>
  <c r="O166" i="2" s="1"/>
  <c r="M166" i="2"/>
  <c r="K166" i="2"/>
  <c r="I166" i="2"/>
  <c r="G166" i="2"/>
  <c r="U165" i="2"/>
  <c r="T165" i="2"/>
  <c r="N165" i="2"/>
  <c r="O165" i="2" s="1"/>
  <c r="M165" i="2"/>
  <c r="K165" i="2"/>
  <c r="I165" i="2"/>
  <c r="G165" i="2"/>
  <c r="U164" i="2"/>
  <c r="T164" i="2"/>
  <c r="N164" i="2"/>
  <c r="O164" i="2" s="1"/>
  <c r="M164" i="2"/>
  <c r="K164" i="2"/>
  <c r="I164" i="2"/>
  <c r="G164" i="2"/>
  <c r="T163" i="2"/>
  <c r="S163" i="2"/>
  <c r="R163" i="2"/>
  <c r="Q163" i="2"/>
  <c r="P163" i="2"/>
  <c r="U163" i="2" s="1"/>
  <c r="L163" i="2"/>
  <c r="J163" i="2"/>
  <c r="H163" i="2"/>
  <c r="N163" i="2" s="1"/>
  <c r="O163" i="2" s="1"/>
  <c r="F163" i="2"/>
  <c r="E163" i="2"/>
  <c r="M163" i="2" s="1"/>
  <c r="D163" i="2"/>
  <c r="I163" i="2" s="1"/>
  <c r="U162" i="2"/>
  <c r="T162" i="2"/>
  <c r="N162" i="2"/>
  <c r="O162" i="2" s="1"/>
  <c r="M162" i="2"/>
  <c r="K162" i="2"/>
  <c r="I162" i="2"/>
  <c r="G162" i="2"/>
  <c r="U161" i="2"/>
  <c r="T161" i="2"/>
  <c r="N161" i="2"/>
  <c r="O161" i="2" s="1"/>
  <c r="M161" i="2"/>
  <c r="K161" i="2"/>
  <c r="I161" i="2"/>
  <c r="G161" i="2"/>
  <c r="U160" i="2"/>
  <c r="T160" i="2"/>
  <c r="N160" i="2"/>
  <c r="O160" i="2" s="1"/>
  <c r="M160" i="2"/>
  <c r="K160" i="2"/>
  <c r="I160" i="2"/>
  <c r="G160" i="2"/>
  <c r="U159" i="2"/>
  <c r="T159" i="2"/>
  <c r="N159" i="2"/>
  <c r="O159" i="2" s="1"/>
  <c r="M159" i="2"/>
  <c r="K159" i="2"/>
  <c r="I159" i="2"/>
  <c r="G159" i="2"/>
  <c r="U158" i="2"/>
  <c r="T158" i="2"/>
  <c r="N158" i="2"/>
  <c r="O158" i="2" s="1"/>
  <c r="M158" i="2"/>
  <c r="K158" i="2"/>
  <c r="I158" i="2"/>
  <c r="G158" i="2"/>
  <c r="S157" i="2"/>
  <c r="R157" i="2"/>
  <c r="Q157" i="2"/>
  <c r="P157" i="2"/>
  <c r="L157" i="2"/>
  <c r="U157" i="2" s="1"/>
  <c r="J157" i="2"/>
  <c r="K157" i="2" s="1"/>
  <c r="H157" i="2"/>
  <c r="N157" i="2" s="1"/>
  <c r="F157" i="2"/>
  <c r="E157" i="2"/>
  <c r="D157" i="2"/>
  <c r="I157" i="2" s="1"/>
  <c r="U156" i="2"/>
  <c r="T156" i="2"/>
  <c r="N156" i="2"/>
  <c r="O156" i="2" s="1"/>
  <c r="M156" i="2"/>
  <c r="K156" i="2"/>
  <c r="I156" i="2"/>
  <c r="G156" i="2"/>
  <c r="U155" i="2"/>
  <c r="T155" i="2"/>
  <c r="N155" i="2"/>
  <c r="O155" i="2" s="1"/>
  <c r="M155" i="2"/>
  <c r="K155" i="2"/>
  <c r="I155" i="2"/>
  <c r="G155" i="2"/>
  <c r="U154" i="2"/>
  <c r="T154" i="2"/>
  <c r="N154" i="2"/>
  <c r="O154" i="2" s="1"/>
  <c r="M154" i="2"/>
  <c r="K154" i="2"/>
  <c r="I154" i="2"/>
  <c r="G154" i="2"/>
  <c r="U153" i="2"/>
  <c r="T153" i="2"/>
  <c r="N153" i="2"/>
  <c r="O153" i="2" s="1"/>
  <c r="M153" i="2"/>
  <c r="K153" i="2"/>
  <c r="I153" i="2"/>
  <c r="G153" i="2"/>
  <c r="U152" i="2"/>
  <c r="T152" i="2"/>
  <c r="N152" i="2"/>
  <c r="O152" i="2" s="1"/>
  <c r="M152" i="2"/>
  <c r="K152" i="2"/>
  <c r="I152" i="2"/>
  <c r="G152" i="2"/>
  <c r="U151" i="2"/>
  <c r="T151" i="2"/>
  <c r="N151" i="2"/>
  <c r="O151" i="2" s="1"/>
  <c r="M151" i="2"/>
  <c r="K151" i="2"/>
  <c r="I151" i="2"/>
  <c r="G151" i="2"/>
  <c r="S150" i="2"/>
  <c r="R150" i="2"/>
  <c r="T150" i="2" s="1"/>
  <c r="Q150" i="2"/>
  <c r="P150" i="2"/>
  <c r="U150" i="2" s="1"/>
  <c r="M150" i="2"/>
  <c r="L150" i="2"/>
  <c r="J150" i="2"/>
  <c r="H150" i="2"/>
  <c r="F150" i="2"/>
  <c r="E150" i="2"/>
  <c r="K150" i="2" s="1"/>
  <c r="D150" i="2"/>
  <c r="I150" i="2" s="1"/>
  <c r="U149" i="2"/>
  <c r="T149" i="2"/>
  <c r="O149" i="2"/>
  <c r="N149" i="2"/>
  <c r="M149" i="2"/>
  <c r="K149" i="2"/>
  <c r="I149" i="2"/>
  <c r="G149" i="2"/>
  <c r="U148" i="2"/>
  <c r="T148" i="2"/>
  <c r="N148" i="2"/>
  <c r="O148" i="2" s="1"/>
  <c r="M148" i="2"/>
  <c r="K148" i="2"/>
  <c r="I148" i="2"/>
  <c r="G148" i="2"/>
  <c r="U147" i="2"/>
  <c r="T147" i="2"/>
  <c r="O147" i="2"/>
  <c r="N147" i="2"/>
  <c r="M147" i="2"/>
  <c r="K147" i="2"/>
  <c r="I147" i="2"/>
  <c r="G147" i="2"/>
  <c r="U146" i="2"/>
  <c r="T146" i="2"/>
  <c r="O146" i="2"/>
  <c r="N146" i="2"/>
  <c r="M146" i="2"/>
  <c r="K146" i="2"/>
  <c r="I146" i="2"/>
  <c r="G146" i="2"/>
  <c r="U145" i="2"/>
  <c r="T145" i="2"/>
  <c r="O145" i="2"/>
  <c r="N145" i="2"/>
  <c r="M145" i="2"/>
  <c r="K145" i="2"/>
  <c r="I145" i="2"/>
  <c r="G145" i="2"/>
  <c r="S144" i="2"/>
  <c r="R144" i="2"/>
  <c r="T144" i="2" s="1"/>
  <c r="Q144" i="2"/>
  <c r="P144" i="2"/>
  <c r="U144" i="2" s="1"/>
  <c r="L144" i="2"/>
  <c r="J144" i="2"/>
  <c r="H144" i="2"/>
  <c r="I144" i="2" s="1"/>
  <c r="F144" i="2"/>
  <c r="E144" i="2"/>
  <c r="K144" i="2" s="1"/>
  <c r="D144" i="2"/>
  <c r="U143" i="2"/>
  <c r="T143" i="2"/>
  <c r="N143" i="2"/>
  <c r="O143" i="2" s="1"/>
  <c r="M143" i="2"/>
  <c r="K143" i="2"/>
  <c r="I143" i="2"/>
  <c r="G143" i="2"/>
  <c r="U142" i="2"/>
  <c r="T142" i="2"/>
  <c r="N142" i="2"/>
  <c r="O142" i="2" s="1"/>
  <c r="M142" i="2"/>
  <c r="K142" i="2"/>
  <c r="I142" i="2"/>
  <c r="G142" i="2"/>
  <c r="U141" i="2"/>
  <c r="T141" i="2"/>
  <c r="N141" i="2"/>
  <c r="O141" i="2" s="1"/>
  <c r="M141" i="2"/>
  <c r="K141" i="2"/>
  <c r="I141" i="2"/>
  <c r="G141" i="2"/>
  <c r="U140" i="2"/>
  <c r="T140" i="2"/>
  <c r="N140" i="2"/>
  <c r="O140" i="2" s="1"/>
  <c r="M140" i="2"/>
  <c r="K140" i="2"/>
  <c r="I140" i="2"/>
  <c r="G140" i="2"/>
  <c r="U139" i="2"/>
  <c r="T139" i="2"/>
  <c r="N139" i="2"/>
  <c r="O139" i="2" s="1"/>
  <c r="M139" i="2"/>
  <c r="K139" i="2"/>
  <c r="I139" i="2"/>
  <c r="G139" i="2"/>
  <c r="U138" i="2"/>
  <c r="T138" i="2"/>
  <c r="N138" i="2"/>
  <c r="O138" i="2" s="1"/>
  <c r="M138" i="2"/>
  <c r="K138" i="2"/>
  <c r="I138" i="2"/>
  <c r="G138" i="2"/>
  <c r="S137" i="2"/>
  <c r="R137" i="2"/>
  <c r="T137" i="2" s="1"/>
  <c r="Q137" i="2"/>
  <c r="P137" i="2"/>
  <c r="L137" i="2"/>
  <c r="U137" i="2" s="1"/>
  <c r="J137" i="2"/>
  <c r="H137" i="2"/>
  <c r="G137" i="2"/>
  <c r="F137" i="2"/>
  <c r="E137" i="2"/>
  <c r="D137" i="2"/>
  <c r="I137" i="2" s="1"/>
  <c r="U136" i="2"/>
  <c r="T136" i="2"/>
  <c r="N136" i="2"/>
  <c r="O136" i="2" s="1"/>
  <c r="M136" i="2"/>
  <c r="K136" i="2"/>
  <c r="I136" i="2"/>
  <c r="G136" i="2"/>
  <c r="U135" i="2"/>
  <c r="T135" i="2"/>
  <c r="N135" i="2"/>
  <c r="O135" i="2" s="1"/>
  <c r="M135" i="2"/>
  <c r="K135" i="2"/>
  <c r="I135" i="2"/>
  <c r="G135" i="2"/>
  <c r="U134" i="2"/>
  <c r="T134" i="2"/>
  <c r="N134" i="2"/>
  <c r="O134" i="2" s="1"/>
  <c r="M134" i="2"/>
  <c r="K134" i="2"/>
  <c r="I134" i="2"/>
  <c r="G134" i="2"/>
  <c r="U133" i="2"/>
  <c r="T133" i="2"/>
  <c r="N133" i="2"/>
  <c r="O133" i="2" s="1"/>
  <c r="M133" i="2"/>
  <c r="K133" i="2"/>
  <c r="I133" i="2"/>
  <c r="G133" i="2"/>
  <c r="S132" i="2"/>
  <c r="R132" i="2"/>
  <c r="Q132" i="2"/>
  <c r="P132" i="2"/>
  <c r="L132" i="2"/>
  <c r="U132" i="2" s="1"/>
  <c r="J132" i="2"/>
  <c r="H132" i="2"/>
  <c r="G132" i="2"/>
  <c r="F132" i="2"/>
  <c r="E132" i="2"/>
  <c r="M132" i="2" s="1"/>
  <c r="D132" i="2"/>
  <c r="U131" i="2"/>
  <c r="T131" i="2"/>
  <c r="O131" i="2"/>
  <c r="N131" i="2"/>
  <c r="M131" i="2"/>
  <c r="K131" i="2"/>
  <c r="I131" i="2"/>
  <c r="G131" i="2"/>
  <c r="U130" i="2"/>
  <c r="T130" i="2"/>
  <c r="N130" i="2"/>
  <c r="O130" i="2" s="1"/>
  <c r="M130" i="2"/>
  <c r="K130" i="2"/>
  <c r="I130" i="2"/>
  <c r="G130" i="2"/>
  <c r="U129" i="2"/>
  <c r="T129" i="2"/>
  <c r="O129" i="2"/>
  <c r="N129" i="2"/>
  <c r="M129" i="2"/>
  <c r="K129" i="2"/>
  <c r="I129" i="2"/>
  <c r="G129" i="2"/>
  <c r="U128" i="2"/>
  <c r="T128" i="2"/>
  <c r="N128" i="2"/>
  <c r="O128" i="2" s="1"/>
  <c r="M128" i="2"/>
  <c r="K128" i="2"/>
  <c r="I128" i="2"/>
  <c r="G128" i="2"/>
  <c r="U127" i="2"/>
  <c r="T127" i="2"/>
  <c r="N127" i="2"/>
  <c r="O127" i="2" s="1"/>
  <c r="M127" i="2"/>
  <c r="K127" i="2"/>
  <c r="I127" i="2"/>
  <c r="G127" i="2"/>
  <c r="T126" i="2"/>
  <c r="S126" i="2"/>
  <c r="R126" i="2"/>
  <c r="Q126" i="2"/>
  <c r="P126" i="2"/>
  <c r="L126" i="2"/>
  <c r="K126" i="2"/>
  <c r="J126" i="2"/>
  <c r="H126" i="2"/>
  <c r="F126" i="2"/>
  <c r="E126" i="2"/>
  <c r="D126" i="2"/>
  <c r="U125" i="2"/>
  <c r="T125" i="2"/>
  <c r="O125" i="2"/>
  <c r="N125" i="2"/>
  <c r="M125" i="2"/>
  <c r="K125" i="2"/>
  <c r="I125" i="2"/>
  <c r="G125" i="2"/>
  <c r="U124" i="2"/>
  <c r="T124" i="2"/>
  <c r="O124" i="2"/>
  <c r="N124" i="2"/>
  <c r="M124" i="2"/>
  <c r="K124" i="2"/>
  <c r="I124" i="2"/>
  <c r="G124" i="2"/>
  <c r="U123" i="2"/>
  <c r="T123" i="2"/>
  <c r="N123" i="2"/>
  <c r="O123" i="2" s="1"/>
  <c r="M123" i="2"/>
  <c r="K123" i="2"/>
  <c r="I123" i="2"/>
  <c r="G123" i="2"/>
  <c r="U122" i="2"/>
  <c r="T122" i="2"/>
  <c r="N122" i="2"/>
  <c r="O122" i="2" s="1"/>
  <c r="M122" i="2"/>
  <c r="K122" i="2"/>
  <c r="I122" i="2"/>
  <c r="G122" i="2"/>
  <c r="S121" i="2"/>
  <c r="R121" i="2"/>
  <c r="Q121" i="2"/>
  <c r="P121" i="2"/>
  <c r="L121" i="2"/>
  <c r="K121" i="2"/>
  <c r="J121" i="2"/>
  <c r="H121" i="2"/>
  <c r="F121" i="2"/>
  <c r="E121" i="2"/>
  <c r="D121" i="2"/>
  <c r="U120" i="2"/>
  <c r="T120" i="2"/>
  <c r="N120" i="2"/>
  <c r="O120" i="2" s="1"/>
  <c r="M120" i="2"/>
  <c r="K120" i="2"/>
  <c r="I120" i="2"/>
  <c r="G120" i="2"/>
  <c r="U119" i="2"/>
  <c r="T119" i="2"/>
  <c r="N119" i="2"/>
  <c r="O119" i="2" s="1"/>
  <c r="M119" i="2"/>
  <c r="K119" i="2"/>
  <c r="I119" i="2"/>
  <c r="G119" i="2"/>
  <c r="U118" i="2"/>
  <c r="T118" i="2"/>
  <c r="N118" i="2"/>
  <c r="O118" i="2" s="1"/>
  <c r="M118" i="2"/>
  <c r="K118" i="2"/>
  <c r="I118" i="2"/>
  <c r="G118" i="2"/>
  <c r="U117" i="2"/>
  <c r="T117" i="2"/>
  <c r="N117" i="2"/>
  <c r="O117" i="2" s="1"/>
  <c r="M117" i="2"/>
  <c r="K117" i="2"/>
  <c r="I117" i="2"/>
  <c r="G117" i="2"/>
  <c r="U116" i="2"/>
  <c r="T116" i="2"/>
  <c r="N116" i="2"/>
  <c r="O116" i="2" s="1"/>
  <c r="M116" i="2"/>
  <c r="K116" i="2"/>
  <c r="I116" i="2"/>
  <c r="G116" i="2"/>
  <c r="U115" i="2"/>
  <c r="T115" i="2"/>
  <c r="N115" i="2"/>
  <c r="O115" i="2" s="1"/>
  <c r="M115" i="2"/>
  <c r="K115" i="2"/>
  <c r="I115" i="2"/>
  <c r="G115" i="2"/>
  <c r="U114" i="2"/>
  <c r="T114" i="2"/>
  <c r="N114" i="2"/>
  <c r="O114" i="2" s="1"/>
  <c r="M114" i="2"/>
  <c r="K114" i="2"/>
  <c r="I114" i="2"/>
  <c r="G114" i="2"/>
  <c r="U113" i="2"/>
  <c r="T113" i="2"/>
  <c r="N113" i="2"/>
  <c r="O113" i="2" s="1"/>
  <c r="M113" i="2"/>
  <c r="K113" i="2"/>
  <c r="I113" i="2"/>
  <c r="G113" i="2"/>
  <c r="S112" i="2"/>
  <c r="R112" i="2"/>
  <c r="Q112" i="2"/>
  <c r="P112" i="2"/>
  <c r="U112" i="2" s="1"/>
  <c r="L112" i="2"/>
  <c r="J112" i="2"/>
  <c r="H112" i="2"/>
  <c r="F112" i="2"/>
  <c r="E112" i="2"/>
  <c r="K112" i="2" s="1"/>
  <c r="D112" i="2"/>
  <c r="I112" i="2" s="1"/>
  <c r="U111" i="2"/>
  <c r="T111" i="2"/>
  <c r="N111" i="2"/>
  <c r="O111" i="2" s="1"/>
  <c r="M111" i="2"/>
  <c r="K111" i="2"/>
  <c r="I111" i="2"/>
  <c r="G111" i="2"/>
  <c r="U110" i="2"/>
  <c r="T110" i="2"/>
  <c r="N110" i="2"/>
  <c r="O110" i="2" s="1"/>
  <c r="M110" i="2"/>
  <c r="K110" i="2"/>
  <c r="I110" i="2"/>
  <c r="G110" i="2"/>
  <c r="U109" i="2"/>
  <c r="T109" i="2"/>
  <c r="N109" i="2"/>
  <c r="O109" i="2" s="1"/>
  <c r="M109" i="2"/>
  <c r="K109" i="2"/>
  <c r="I109" i="2"/>
  <c r="G109" i="2"/>
  <c r="U108" i="2"/>
  <c r="T108" i="2"/>
  <c r="N108" i="2"/>
  <c r="O108" i="2" s="1"/>
  <c r="M108" i="2"/>
  <c r="K108" i="2"/>
  <c r="I108" i="2"/>
  <c r="G108" i="2"/>
  <c r="U107" i="2"/>
  <c r="T107" i="2"/>
  <c r="N107" i="2"/>
  <c r="O107" i="2" s="1"/>
  <c r="M107" i="2"/>
  <c r="K107" i="2"/>
  <c r="I107" i="2"/>
  <c r="G107" i="2"/>
  <c r="S106" i="2"/>
  <c r="R106" i="2"/>
  <c r="T106" i="2" s="1"/>
  <c r="Q106" i="2"/>
  <c r="P106" i="2"/>
  <c r="L106" i="2"/>
  <c r="J106" i="2"/>
  <c r="H106" i="2"/>
  <c r="F106" i="2"/>
  <c r="E106" i="2"/>
  <c r="M106" i="2" s="1"/>
  <c r="D106" i="2"/>
  <c r="I106" i="2" s="1"/>
  <c r="U105" i="2"/>
  <c r="T105" i="2"/>
  <c r="N105" i="2"/>
  <c r="O105" i="2" s="1"/>
  <c r="M105" i="2"/>
  <c r="K105" i="2"/>
  <c r="I105" i="2"/>
  <c r="G105" i="2"/>
  <c r="T102" i="2"/>
  <c r="S102" i="2"/>
  <c r="R102" i="2"/>
  <c r="Q102" i="2"/>
  <c r="P102" i="2"/>
  <c r="L102" i="2"/>
  <c r="K102" i="2"/>
  <c r="J102" i="2"/>
  <c r="H102" i="2"/>
  <c r="F102" i="2"/>
  <c r="E102" i="2"/>
  <c r="D102" i="2"/>
  <c r="G102" i="2" s="1"/>
  <c r="S101" i="2"/>
  <c r="R101" i="2"/>
  <c r="Q101" i="2"/>
  <c r="P101" i="2"/>
  <c r="L101" i="2"/>
  <c r="J101" i="2"/>
  <c r="H101" i="2"/>
  <c r="I101" i="2" s="1"/>
  <c r="F101" i="2"/>
  <c r="G101" i="2" s="1"/>
  <c r="E101" i="2"/>
  <c r="K101" i="2" s="1"/>
  <c r="D101" i="2"/>
  <c r="U100" i="2"/>
  <c r="T100" i="2"/>
  <c r="N100" i="2"/>
  <c r="O100" i="2" s="1"/>
  <c r="M100" i="2"/>
  <c r="K100" i="2"/>
  <c r="I100" i="2"/>
  <c r="G100" i="2"/>
  <c r="U99" i="2"/>
  <c r="T99" i="2"/>
  <c r="N99" i="2"/>
  <c r="O99" i="2" s="1"/>
  <c r="M99" i="2"/>
  <c r="K99" i="2"/>
  <c r="I99" i="2"/>
  <c r="G99" i="2"/>
  <c r="U98" i="2"/>
  <c r="T98" i="2"/>
  <c r="N98" i="2"/>
  <c r="O98" i="2" s="1"/>
  <c r="M98" i="2"/>
  <c r="K98" i="2"/>
  <c r="I98" i="2"/>
  <c r="G98" i="2"/>
  <c r="U97" i="2"/>
  <c r="T97" i="2"/>
  <c r="N97" i="2"/>
  <c r="O97" i="2" s="1"/>
  <c r="M97" i="2"/>
  <c r="K97" i="2"/>
  <c r="I97" i="2"/>
  <c r="G97" i="2"/>
  <c r="S96" i="2"/>
  <c r="R96" i="2"/>
  <c r="Q96" i="2"/>
  <c r="P96" i="2"/>
  <c r="U96" i="2" s="1"/>
  <c r="L96" i="2"/>
  <c r="J96" i="2"/>
  <c r="H96" i="2"/>
  <c r="F96" i="2"/>
  <c r="N96" i="2" s="1"/>
  <c r="E96" i="2"/>
  <c r="K96" i="2" s="1"/>
  <c r="D96" i="2"/>
  <c r="I96" i="2" s="1"/>
  <c r="U95" i="2"/>
  <c r="T95" i="2"/>
  <c r="N95" i="2"/>
  <c r="O95" i="2" s="1"/>
  <c r="M95" i="2"/>
  <c r="K95" i="2"/>
  <c r="I95" i="2"/>
  <c r="G95" i="2"/>
  <c r="U94" i="2"/>
  <c r="T94" i="2"/>
  <c r="N94" i="2"/>
  <c r="O94" i="2" s="1"/>
  <c r="M94" i="2"/>
  <c r="K94" i="2"/>
  <c r="I94" i="2"/>
  <c r="G94" i="2"/>
  <c r="U93" i="2"/>
  <c r="T93" i="2"/>
  <c r="N93" i="2"/>
  <c r="O93" i="2" s="1"/>
  <c r="M93" i="2"/>
  <c r="K93" i="2"/>
  <c r="I93" i="2"/>
  <c r="G93" i="2"/>
  <c r="U92" i="2"/>
  <c r="T92" i="2"/>
  <c r="N92" i="2"/>
  <c r="O92" i="2" s="1"/>
  <c r="M92" i="2"/>
  <c r="K92" i="2"/>
  <c r="I92" i="2"/>
  <c r="G92" i="2"/>
  <c r="S91" i="2"/>
  <c r="R91" i="2"/>
  <c r="T91" i="2" s="1"/>
  <c r="Q91" i="2"/>
  <c r="P91" i="2"/>
  <c r="L91" i="2"/>
  <c r="J91" i="2"/>
  <c r="H91" i="2"/>
  <c r="F91" i="2"/>
  <c r="E91" i="2"/>
  <c r="M91" i="2" s="1"/>
  <c r="D91" i="2"/>
  <c r="I91" i="2" s="1"/>
  <c r="U90" i="2"/>
  <c r="T90" i="2"/>
  <c r="N90" i="2"/>
  <c r="O90" i="2" s="1"/>
  <c r="M90" i="2"/>
  <c r="K90" i="2"/>
  <c r="I90" i="2"/>
  <c r="G90" i="2"/>
  <c r="U89" i="2"/>
  <c r="T89" i="2"/>
  <c r="O89" i="2"/>
  <c r="N89" i="2"/>
  <c r="M89" i="2"/>
  <c r="K89" i="2"/>
  <c r="I89" i="2"/>
  <c r="G89" i="2"/>
  <c r="U88" i="2"/>
  <c r="T88" i="2"/>
  <c r="N88" i="2"/>
  <c r="O88" i="2" s="1"/>
  <c r="M88" i="2"/>
  <c r="K88" i="2"/>
  <c r="I88" i="2"/>
  <c r="G88" i="2"/>
  <c r="S85" i="2"/>
  <c r="T85" i="2" s="1"/>
  <c r="R85" i="2"/>
  <c r="Q85" i="2"/>
  <c r="P85" i="2"/>
  <c r="L85" i="2"/>
  <c r="J85" i="2"/>
  <c r="I85" i="2"/>
  <c r="H85" i="2"/>
  <c r="F85" i="2"/>
  <c r="N85" i="2" s="1"/>
  <c r="E85" i="2"/>
  <c r="K85" i="2" s="1"/>
  <c r="D85" i="2"/>
  <c r="S84" i="2"/>
  <c r="R84" i="2"/>
  <c r="Q84" i="2"/>
  <c r="P84" i="2"/>
  <c r="L84" i="2"/>
  <c r="J84" i="2"/>
  <c r="H84" i="2"/>
  <c r="F84" i="2"/>
  <c r="G84" i="2" s="1"/>
  <c r="E84" i="2"/>
  <c r="K84" i="2" s="1"/>
  <c r="D84" i="2"/>
  <c r="U83" i="2"/>
  <c r="T83" i="2"/>
  <c r="N83" i="2"/>
  <c r="O83" i="2" s="1"/>
  <c r="M83" i="2"/>
  <c r="K83" i="2"/>
  <c r="I83" i="2"/>
  <c r="G83" i="2"/>
  <c r="U82" i="2"/>
  <c r="T82" i="2"/>
  <c r="N82" i="2"/>
  <c r="O82" i="2" s="1"/>
  <c r="M82" i="2"/>
  <c r="K82" i="2"/>
  <c r="I82" i="2"/>
  <c r="G82" i="2"/>
  <c r="U81" i="2"/>
  <c r="T81" i="2"/>
  <c r="N81" i="2"/>
  <c r="O81" i="2" s="1"/>
  <c r="M81" i="2"/>
  <c r="K81" i="2"/>
  <c r="I81" i="2"/>
  <c r="G81" i="2"/>
  <c r="U80" i="2"/>
  <c r="T80" i="2"/>
  <c r="N80" i="2"/>
  <c r="O80" i="2" s="1"/>
  <c r="M80" i="2"/>
  <c r="K80" i="2"/>
  <c r="I80" i="2"/>
  <c r="G80" i="2"/>
  <c r="U79" i="2"/>
  <c r="T79" i="2"/>
  <c r="N79" i="2"/>
  <c r="O79" i="2" s="1"/>
  <c r="M79" i="2"/>
  <c r="K79" i="2"/>
  <c r="I79" i="2"/>
  <c r="G79" i="2"/>
  <c r="S78" i="2"/>
  <c r="R78" i="2"/>
  <c r="T78" i="2" s="1"/>
  <c r="Q78" i="2"/>
  <c r="P78" i="2"/>
  <c r="L78" i="2"/>
  <c r="U78" i="2" s="1"/>
  <c r="J78" i="2"/>
  <c r="H78" i="2"/>
  <c r="F78" i="2"/>
  <c r="E78" i="2"/>
  <c r="D78" i="2"/>
  <c r="I78" i="2" s="1"/>
  <c r="U77" i="2"/>
  <c r="T77" i="2"/>
  <c r="N77" i="2"/>
  <c r="O77" i="2" s="1"/>
  <c r="M77" i="2"/>
  <c r="K77" i="2"/>
  <c r="I77" i="2"/>
  <c r="G77" i="2"/>
  <c r="U76" i="2"/>
  <c r="T76" i="2"/>
  <c r="N76" i="2"/>
  <c r="O76" i="2" s="1"/>
  <c r="M76" i="2"/>
  <c r="K76" i="2"/>
  <c r="I76" i="2"/>
  <c r="G76" i="2"/>
  <c r="U75" i="2"/>
  <c r="T75" i="2"/>
  <c r="N75" i="2"/>
  <c r="O75" i="2" s="1"/>
  <c r="M75" i="2"/>
  <c r="K75" i="2"/>
  <c r="I75" i="2"/>
  <c r="G75" i="2"/>
  <c r="U74" i="2"/>
  <c r="T74" i="2"/>
  <c r="N74" i="2"/>
  <c r="O74" i="2" s="1"/>
  <c r="M74" i="2"/>
  <c r="K74" i="2"/>
  <c r="I74" i="2"/>
  <c r="G74" i="2"/>
  <c r="U73" i="2"/>
  <c r="T73" i="2"/>
  <c r="N73" i="2"/>
  <c r="O73" i="2" s="1"/>
  <c r="M73" i="2"/>
  <c r="K73" i="2"/>
  <c r="I73" i="2"/>
  <c r="G73" i="2"/>
  <c r="U72" i="2"/>
  <c r="T72" i="2"/>
  <c r="N72" i="2"/>
  <c r="O72" i="2" s="1"/>
  <c r="M72" i="2"/>
  <c r="K72" i="2"/>
  <c r="I72" i="2"/>
  <c r="G72" i="2"/>
  <c r="U71" i="2"/>
  <c r="T71" i="2"/>
  <c r="N71" i="2"/>
  <c r="O71" i="2" s="1"/>
  <c r="M71" i="2"/>
  <c r="K71" i="2"/>
  <c r="I71" i="2"/>
  <c r="G71" i="2"/>
  <c r="S70" i="2"/>
  <c r="R70" i="2"/>
  <c r="Q70" i="2"/>
  <c r="P70" i="2"/>
  <c r="L70" i="2"/>
  <c r="U70" i="2" s="1"/>
  <c r="J70" i="2"/>
  <c r="K70" i="2" s="1"/>
  <c r="H70" i="2"/>
  <c r="F70" i="2"/>
  <c r="N70" i="2" s="1"/>
  <c r="O70" i="2" s="1"/>
  <c r="E70" i="2"/>
  <c r="D70" i="2"/>
  <c r="U69" i="2"/>
  <c r="T69" i="2"/>
  <c r="N69" i="2"/>
  <c r="O69" i="2" s="1"/>
  <c r="M69" i="2"/>
  <c r="K69" i="2"/>
  <c r="I69" i="2"/>
  <c r="G69" i="2"/>
  <c r="U68" i="2"/>
  <c r="T68" i="2"/>
  <c r="O68" i="2"/>
  <c r="N68" i="2"/>
  <c r="M68" i="2"/>
  <c r="K68" i="2"/>
  <c r="I68" i="2"/>
  <c r="G68" i="2"/>
  <c r="U67" i="2"/>
  <c r="T67" i="2"/>
  <c r="N67" i="2"/>
  <c r="O67" i="2" s="1"/>
  <c r="M67" i="2"/>
  <c r="K67" i="2"/>
  <c r="I67" i="2"/>
  <c r="G67" i="2"/>
  <c r="U66" i="2"/>
  <c r="T66" i="2"/>
  <c r="N66" i="2"/>
  <c r="O66" i="2" s="1"/>
  <c r="M66" i="2"/>
  <c r="K66" i="2"/>
  <c r="I66" i="2"/>
  <c r="G66" i="2"/>
  <c r="U65" i="2"/>
  <c r="T65" i="2"/>
  <c r="O65" i="2"/>
  <c r="N65" i="2"/>
  <c r="M65" i="2"/>
  <c r="K65" i="2"/>
  <c r="I65" i="2"/>
  <c r="G65" i="2"/>
  <c r="U64" i="2"/>
  <c r="T64" i="2"/>
  <c r="O64" i="2"/>
  <c r="N64" i="2"/>
  <c r="M64" i="2"/>
  <c r="K64" i="2"/>
  <c r="I64" i="2"/>
  <c r="G64" i="2"/>
  <c r="S63" i="2"/>
  <c r="R63" i="2"/>
  <c r="T63" i="2" s="1"/>
  <c r="Q63" i="2"/>
  <c r="P63" i="2"/>
  <c r="U63" i="2" s="1"/>
  <c r="L63" i="2"/>
  <c r="J63" i="2"/>
  <c r="K63" i="2" s="1"/>
  <c r="I63" i="2"/>
  <c r="H63" i="2"/>
  <c r="F63" i="2"/>
  <c r="E63" i="2"/>
  <c r="D63" i="2"/>
  <c r="G63" i="2" s="1"/>
  <c r="U62" i="2"/>
  <c r="T62" i="2"/>
  <c r="O62" i="2"/>
  <c r="N62" i="2"/>
  <c r="M62" i="2"/>
  <c r="K62" i="2"/>
  <c r="I62" i="2"/>
  <c r="G62" i="2"/>
  <c r="U61" i="2"/>
  <c r="T61" i="2"/>
  <c r="O61" i="2"/>
  <c r="N61" i="2"/>
  <c r="M61" i="2"/>
  <c r="K61" i="2"/>
  <c r="I61" i="2"/>
  <c r="G61" i="2"/>
  <c r="U60" i="2"/>
  <c r="T60" i="2"/>
  <c r="N60" i="2"/>
  <c r="O60" i="2" s="1"/>
  <c r="M60" i="2"/>
  <c r="K60" i="2"/>
  <c r="I60" i="2"/>
  <c r="G60" i="2"/>
  <c r="U59" i="2"/>
  <c r="T59" i="2"/>
  <c r="N59" i="2"/>
  <c r="O59" i="2" s="1"/>
  <c r="M59" i="2"/>
  <c r="K59" i="2"/>
  <c r="I59" i="2"/>
  <c r="G59" i="2"/>
  <c r="S58" i="2"/>
  <c r="R58" i="2"/>
  <c r="T58" i="2" s="1"/>
  <c r="Q58" i="2"/>
  <c r="P58" i="2"/>
  <c r="U58" i="2" s="1"/>
  <c r="L58" i="2"/>
  <c r="J58" i="2"/>
  <c r="K58" i="2" s="1"/>
  <c r="H58" i="2"/>
  <c r="I58" i="2" s="1"/>
  <c r="F58" i="2"/>
  <c r="G58" i="2" s="1"/>
  <c r="E58" i="2"/>
  <c r="D58" i="2"/>
  <c r="U57" i="2"/>
  <c r="T57" i="2"/>
  <c r="N57" i="2"/>
  <c r="O57" i="2" s="1"/>
  <c r="M57" i="2"/>
  <c r="K57" i="2"/>
  <c r="I57" i="2"/>
  <c r="G57" i="2"/>
  <c r="S54" i="2"/>
  <c r="R54" i="2"/>
  <c r="Q54" i="2"/>
  <c r="P54" i="2"/>
  <c r="L54" i="2"/>
  <c r="U54" i="2" s="1"/>
  <c r="J54" i="2"/>
  <c r="H54" i="2"/>
  <c r="F54" i="2"/>
  <c r="E54" i="2"/>
  <c r="D54" i="2"/>
  <c r="I54" i="2" s="1"/>
  <c r="S53" i="2"/>
  <c r="R53" i="2"/>
  <c r="Q53" i="2"/>
  <c r="P53" i="2"/>
  <c r="L53" i="2"/>
  <c r="U53" i="2" s="1"/>
  <c r="J53" i="2"/>
  <c r="K53" i="2" s="1"/>
  <c r="H53" i="2"/>
  <c r="F53" i="2"/>
  <c r="N53" i="2" s="1"/>
  <c r="O53" i="2" s="1"/>
  <c r="E53" i="2"/>
  <c r="D53" i="2"/>
  <c r="I53" i="2" s="1"/>
  <c r="U52" i="2"/>
  <c r="T52" i="2"/>
  <c r="N52" i="2"/>
  <c r="O52" i="2" s="1"/>
  <c r="M52" i="2"/>
  <c r="K52" i="2"/>
  <c r="I52" i="2"/>
  <c r="G52" i="2"/>
  <c r="U51" i="2"/>
  <c r="T51" i="2"/>
  <c r="N51" i="2"/>
  <c r="O51" i="2" s="1"/>
  <c r="M51" i="2"/>
  <c r="K51" i="2"/>
  <c r="I51" i="2"/>
  <c r="G51" i="2"/>
  <c r="U50" i="2"/>
  <c r="T50" i="2"/>
  <c r="N50" i="2"/>
  <c r="O50" i="2" s="1"/>
  <c r="M50" i="2"/>
  <c r="K50" i="2"/>
  <c r="I50" i="2"/>
  <c r="G50" i="2"/>
  <c r="U49" i="2"/>
  <c r="T49" i="2"/>
  <c r="N49" i="2"/>
  <c r="O49" i="2" s="1"/>
  <c r="M49" i="2"/>
  <c r="K49" i="2"/>
  <c r="I49" i="2"/>
  <c r="G49" i="2"/>
  <c r="U48" i="2"/>
  <c r="T48" i="2"/>
  <c r="O48" i="2"/>
  <c r="N48" i="2"/>
  <c r="M48" i="2"/>
  <c r="K48" i="2"/>
  <c r="I48" i="2"/>
  <c r="G48" i="2"/>
  <c r="S47" i="2"/>
  <c r="T47" i="2" s="1"/>
  <c r="R47" i="2"/>
  <c r="Q47" i="2"/>
  <c r="P47" i="2"/>
  <c r="L47" i="2"/>
  <c r="J47" i="2"/>
  <c r="K47" i="2" s="1"/>
  <c r="H47" i="2"/>
  <c r="I47" i="2" s="1"/>
  <c r="F47" i="2"/>
  <c r="N47" i="2" s="1"/>
  <c r="E47" i="2"/>
  <c r="D47" i="2"/>
  <c r="U46" i="2"/>
  <c r="T46" i="2"/>
  <c r="O46" i="2"/>
  <c r="N46" i="2"/>
  <c r="M46" i="2"/>
  <c r="K46" i="2"/>
  <c r="I46" i="2"/>
  <c r="G46" i="2"/>
  <c r="U45" i="2"/>
  <c r="T45" i="2"/>
  <c r="O45" i="2"/>
  <c r="N45" i="2"/>
  <c r="M45" i="2"/>
  <c r="K45" i="2"/>
  <c r="I45" i="2"/>
  <c r="G45" i="2"/>
  <c r="U44" i="2"/>
  <c r="T44" i="2"/>
  <c r="N44" i="2"/>
  <c r="O44" i="2" s="1"/>
  <c r="M44" i="2"/>
  <c r="K44" i="2"/>
  <c r="I44" i="2"/>
  <c r="G44" i="2"/>
  <c r="U43" i="2"/>
  <c r="T43" i="2"/>
  <c r="N43" i="2"/>
  <c r="O43" i="2" s="1"/>
  <c r="M43" i="2"/>
  <c r="K43" i="2"/>
  <c r="I43" i="2"/>
  <c r="G43" i="2"/>
  <c r="U42" i="2"/>
  <c r="T42" i="2"/>
  <c r="N42" i="2"/>
  <c r="O42" i="2" s="1"/>
  <c r="M42" i="2"/>
  <c r="K42" i="2"/>
  <c r="I42" i="2"/>
  <c r="G42" i="2"/>
  <c r="U41" i="2"/>
  <c r="T41" i="2"/>
  <c r="O41" i="2"/>
  <c r="N41" i="2"/>
  <c r="M41" i="2"/>
  <c r="K41" i="2"/>
  <c r="I41" i="2"/>
  <c r="G41" i="2"/>
  <c r="S40" i="2"/>
  <c r="R40" i="2"/>
  <c r="T40" i="2" s="1"/>
  <c r="Q40" i="2"/>
  <c r="P40" i="2"/>
  <c r="L40" i="2"/>
  <c r="J40" i="2"/>
  <c r="H40" i="2"/>
  <c r="F40" i="2"/>
  <c r="G40" i="2" s="1"/>
  <c r="E40" i="2"/>
  <c r="D40" i="2"/>
  <c r="U39" i="2"/>
  <c r="T39" i="2"/>
  <c r="N39" i="2"/>
  <c r="O39" i="2" s="1"/>
  <c r="M39" i="2"/>
  <c r="K39" i="2"/>
  <c r="I39" i="2"/>
  <c r="G39" i="2"/>
  <c r="U38" i="2"/>
  <c r="T38" i="2"/>
  <c r="N38" i="2"/>
  <c r="O38" i="2" s="1"/>
  <c r="M38" i="2"/>
  <c r="K38" i="2"/>
  <c r="I38" i="2"/>
  <c r="G38" i="2"/>
  <c r="U37" i="2"/>
  <c r="T37" i="2"/>
  <c r="N37" i="2"/>
  <c r="O37" i="2" s="1"/>
  <c r="M37" i="2"/>
  <c r="K37" i="2"/>
  <c r="I37" i="2"/>
  <c r="G37" i="2"/>
  <c r="U36" i="2"/>
  <c r="T36" i="2"/>
  <c r="N36" i="2"/>
  <c r="O36" i="2" s="1"/>
  <c r="M36" i="2"/>
  <c r="K36" i="2"/>
  <c r="I36" i="2"/>
  <c r="G36" i="2"/>
  <c r="U35" i="2"/>
  <c r="T35" i="2"/>
  <c r="S35" i="2"/>
  <c r="R35" i="2"/>
  <c r="Q35" i="2"/>
  <c r="P35" i="2"/>
  <c r="M35" i="2"/>
  <c r="L35" i="2"/>
  <c r="J35" i="2"/>
  <c r="H35" i="2"/>
  <c r="F35" i="2"/>
  <c r="N35" i="2" s="1"/>
  <c r="E35" i="2"/>
  <c r="D35" i="2"/>
  <c r="I35" i="2" s="1"/>
  <c r="U34" i="2"/>
  <c r="T34" i="2"/>
  <c r="N34" i="2"/>
  <c r="O34" i="2" s="1"/>
  <c r="M34" i="2"/>
  <c r="K34" i="2"/>
  <c r="I34" i="2"/>
  <c r="G34" i="2"/>
  <c r="U33" i="2"/>
  <c r="T33" i="2"/>
  <c r="N33" i="2"/>
  <c r="O33" i="2" s="1"/>
  <c r="M33" i="2"/>
  <c r="K33" i="2"/>
  <c r="I33" i="2"/>
  <c r="G33" i="2"/>
  <c r="U32" i="2"/>
  <c r="T32" i="2"/>
  <c r="N32" i="2"/>
  <c r="O32" i="2" s="1"/>
  <c r="M32" i="2"/>
  <c r="K32" i="2"/>
  <c r="I32" i="2"/>
  <c r="G32" i="2"/>
  <c r="U31" i="2"/>
  <c r="T31" i="2"/>
  <c r="N31" i="2"/>
  <c r="O31" i="2" s="1"/>
  <c r="M31" i="2"/>
  <c r="K31" i="2"/>
  <c r="I31" i="2"/>
  <c r="G31" i="2"/>
  <c r="U30" i="2"/>
  <c r="T30" i="2"/>
  <c r="N30" i="2"/>
  <c r="O30" i="2" s="1"/>
  <c r="M30" i="2"/>
  <c r="K30" i="2"/>
  <c r="I30" i="2"/>
  <c r="G30" i="2"/>
  <c r="U29" i="2"/>
  <c r="T29" i="2"/>
  <c r="N29" i="2"/>
  <c r="O29" i="2" s="1"/>
  <c r="M29" i="2"/>
  <c r="K29" i="2"/>
  <c r="I29" i="2"/>
  <c r="G29" i="2"/>
  <c r="U28" i="2"/>
  <c r="T28" i="2"/>
  <c r="N28" i="2"/>
  <c r="O28" i="2" s="1"/>
  <c r="M28" i="2"/>
  <c r="K28" i="2"/>
  <c r="I28" i="2"/>
  <c r="G28" i="2"/>
  <c r="S27" i="2"/>
  <c r="R27" i="2"/>
  <c r="T27" i="2" s="1"/>
  <c r="Q27" i="2"/>
  <c r="P27" i="2"/>
  <c r="L27" i="2"/>
  <c r="U27" i="2" s="1"/>
  <c r="J27" i="2"/>
  <c r="K27" i="2" s="1"/>
  <c r="H27" i="2"/>
  <c r="G27" i="2"/>
  <c r="F27" i="2"/>
  <c r="E27" i="2"/>
  <c r="D27" i="2"/>
  <c r="U26" i="2"/>
  <c r="T26" i="2"/>
  <c r="N26" i="2"/>
  <c r="O26" i="2" s="1"/>
  <c r="M26" i="2"/>
  <c r="K26" i="2"/>
  <c r="I26" i="2"/>
  <c r="G26" i="2"/>
  <c r="U25" i="2"/>
  <c r="T25" i="2"/>
  <c r="N25" i="2"/>
  <c r="O25" i="2" s="1"/>
  <c r="M25" i="2"/>
  <c r="K25" i="2"/>
  <c r="I25" i="2"/>
  <c r="G25" i="2"/>
  <c r="U24" i="2"/>
  <c r="T24" i="2"/>
  <c r="O24" i="2"/>
  <c r="N24" i="2"/>
  <c r="M24" i="2"/>
  <c r="K24" i="2"/>
  <c r="I24" i="2"/>
  <c r="G24" i="2"/>
  <c r="U23" i="2"/>
  <c r="T23" i="2"/>
  <c r="N23" i="2"/>
  <c r="O23" i="2" s="1"/>
  <c r="M23" i="2"/>
  <c r="K23" i="2"/>
  <c r="I23" i="2"/>
  <c r="G23" i="2"/>
  <c r="U22" i="2"/>
  <c r="T22" i="2"/>
  <c r="N22" i="2"/>
  <c r="O22" i="2" s="1"/>
  <c r="M22" i="2"/>
  <c r="K22" i="2"/>
  <c r="I22" i="2"/>
  <c r="G22" i="2"/>
  <c r="U21" i="2"/>
  <c r="T21" i="2"/>
  <c r="N21" i="2"/>
  <c r="O21" i="2" s="1"/>
  <c r="M21" i="2"/>
  <c r="K21" i="2"/>
  <c r="I21" i="2"/>
  <c r="G21" i="2"/>
  <c r="U20" i="2"/>
  <c r="T20" i="2"/>
  <c r="N20" i="2"/>
  <c r="O20" i="2" s="1"/>
  <c r="M20" i="2"/>
  <c r="K20" i="2"/>
  <c r="I20" i="2"/>
  <c r="G20" i="2"/>
  <c r="S19" i="2"/>
  <c r="T19" i="2" s="1"/>
  <c r="R19" i="2"/>
  <c r="Q19" i="2"/>
  <c r="P19" i="2"/>
  <c r="L19" i="2"/>
  <c r="K19" i="2"/>
  <c r="J19" i="2"/>
  <c r="H19" i="2"/>
  <c r="F19" i="2"/>
  <c r="E19" i="2"/>
  <c r="D19" i="2"/>
  <c r="U18" i="2"/>
  <c r="T18" i="2"/>
  <c r="N18" i="2"/>
  <c r="O18" i="2" s="1"/>
  <c r="M18" i="2"/>
  <c r="K18" i="2"/>
  <c r="I18" i="2"/>
  <c r="G18" i="2"/>
  <c r="U17" i="2"/>
  <c r="T17" i="2"/>
  <c r="O17" i="2"/>
  <c r="N17" i="2"/>
  <c r="M17" i="2"/>
  <c r="K17" i="2"/>
  <c r="I17" i="2"/>
  <c r="G17" i="2"/>
  <c r="U16" i="2"/>
  <c r="T16" i="2"/>
  <c r="N16" i="2"/>
  <c r="O16" i="2" s="1"/>
  <c r="M16" i="2"/>
  <c r="K16" i="2"/>
  <c r="I16" i="2"/>
  <c r="G16" i="2"/>
  <c r="U15" i="2"/>
  <c r="T15" i="2"/>
  <c r="N15" i="2"/>
  <c r="O15" i="2" s="1"/>
  <c r="M15" i="2"/>
  <c r="K15" i="2"/>
  <c r="I15" i="2"/>
  <c r="G15" i="2"/>
  <c r="U14" i="2"/>
  <c r="T14" i="2"/>
  <c r="N14" i="2"/>
  <c r="O14" i="2" s="1"/>
  <c r="M14" i="2"/>
  <c r="K14" i="2"/>
  <c r="I14" i="2"/>
  <c r="G14" i="2"/>
  <c r="U13" i="2"/>
  <c r="T13" i="2"/>
  <c r="N13" i="2"/>
  <c r="O13" i="2" s="1"/>
  <c r="M13" i="2"/>
  <c r="K13" i="2"/>
  <c r="I13" i="2"/>
  <c r="G13" i="2"/>
  <c r="U12" i="2"/>
  <c r="T12" i="2"/>
  <c r="N12" i="2"/>
  <c r="O12" i="2" s="1"/>
  <c r="M12" i="2"/>
  <c r="K12" i="2"/>
  <c r="I12" i="2"/>
  <c r="G12" i="2"/>
  <c r="U11" i="2"/>
  <c r="T11" i="2"/>
  <c r="O11" i="2"/>
  <c r="N11" i="2"/>
  <c r="M11" i="2"/>
  <c r="K11" i="2"/>
  <c r="I11" i="2"/>
  <c r="G11" i="2"/>
  <c r="S10" i="2"/>
  <c r="R10" i="2"/>
  <c r="T10" i="2" s="1"/>
  <c r="Q10" i="2"/>
  <c r="P10" i="2"/>
  <c r="L10" i="2"/>
  <c r="J10" i="2"/>
  <c r="H10" i="2"/>
  <c r="I10" i="2" s="1"/>
  <c r="F10" i="2"/>
  <c r="E10" i="2"/>
  <c r="D10" i="2"/>
  <c r="U9" i="2"/>
  <c r="T9" i="2"/>
  <c r="N9" i="2"/>
  <c r="O9" i="2" s="1"/>
  <c r="M9" i="2"/>
  <c r="K9" i="2"/>
  <c r="I9" i="2"/>
  <c r="G9" i="2"/>
  <c r="U8" i="2"/>
  <c r="T8" i="2"/>
  <c r="N8" i="2"/>
  <c r="O8" i="2" s="1"/>
  <c r="M8" i="2"/>
  <c r="K8" i="2"/>
  <c r="I8" i="2"/>
  <c r="G8" i="2"/>
  <c r="S339" i="1"/>
  <c r="R339" i="1"/>
  <c r="T339" i="1" s="1"/>
  <c r="Q339" i="1"/>
  <c r="P339" i="1"/>
  <c r="L339" i="1"/>
  <c r="J339" i="1"/>
  <c r="H339" i="1"/>
  <c r="I339" i="1" s="1"/>
  <c r="F339" i="1"/>
  <c r="N339" i="1" s="1"/>
  <c r="E339" i="1"/>
  <c r="D339" i="1"/>
  <c r="S338" i="1"/>
  <c r="R338" i="1"/>
  <c r="Q338" i="1"/>
  <c r="P338" i="1"/>
  <c r="L338" i="1"/>
  <c r="J338" i="1"/>
  <c r="H338" i="1"/>
  <c r="F338" i="1"/>
  <c r="E338" i="1"/>
  <c r="K338" i="1" s="1"/>
  <c r="D338" i="1"/>
  <c r="I338" i="1" s="1"/>
  <c r="S337" i="1"/>
  <c r="R337" i="1"/>
  <c r="T337" i="1" s="1"/>
  <c r="Q337" i="1"/>
  <c r="P337" i="1"/>
  <c r="U337" i="1" s="1"/>
  <c r="L337" i="1"/>
  <c r="M337" i="1" s="1"/>
  <c r="J337" i="1"/>
  <c r="H337" i="1"/>
  <c r="F337" i="1"/>
  <c r="E337" i="1"/>
  <c r="D337" i="1"/>
  <c r="U336" i="1"/>
  <c r="T336" i="1"/>
  <c r="N336" i="1"/>
  <c r="O336" i="1" s="1"/>
  <c r="M336" i="1"/>
  <c r="K336" i="1"/>
  <c r="I336" i="1"/>
  <c r="G336" i="1"/>
  <c r="U335" i="1"/>
  <c r="T335" i="1"/>
  <c r="N335" i="1"/>
  <c r="O335" i="1" s="1"/>
  <c r="M335" i="1"/>
  <c r="K335" i="1"/>
  <c r="I335" i="1"/>
  <c r="G335" i="1"/>
  <c r="U334" i="1"/>
  <c r="T334" i="1"/>
  <c r="N334" i="1"/>
  <c r="O334" i="1" s="1"/>
  <c r="M334" i="1"/>
  <c r="K334" i="1"/>
  <c r="I334" i="1"/>
  <c r="G334" i="1"/>
  <c r="U333" i="1"/>
  <c r="T333" i="1"/>
  <c r="N333" i="1"/>
  <c r="O333" i="1" s="1"/>
  <c r="M333" i="1"/>
  <c r="K333" i="1"/>
  <c r="I333" i="1"/>
  <c r="G333" i="1"/>
  <c r="S332" i="1"/>
  <c r="R332" i="1"/>
  <c r="Q332" i="1"/>
  <c r="P332" i="1"/>
  <c r="L332" i="1"/>
  <c r="J332" i="1"/>
  <c r="H332" i="1"/>
  <c r="I332" i="1" s="1"/>
  <c r="G332" i="1"/>
  <c r="F332" i="1"/>
  <c r="E332" i="1"/>
  <c r="M332" i="1" s="1"/>
  <c r="D332" i="1"/>
  <c r="U331" i="1"/>
  <c r="T331" i="1"/>
  <c r="N331" i="1"/>
  <c r="O331" i="1" s="1"/>
  <c r="M331" i="1"/>
  <c r="K331" i="1"/>
  <c r="I331" i="1"/>
  <c r="G331" i="1"/>
  <c r="U330" i="1"/>
  <c r="T330" i="1"/>
  <c r="N330" i="1"/>
  <c r="O330" i="1" s="1"/>
  <c r="M330" i="1"/>
  <c r="K330" i="1"/>
  <c r="I330" i="1"/>
  <c r="G330" i="1"/>
  <c r="U329" i="1"/>
  <c r="T329" i="1"/>
  <c r="N329" i="1"/>
  <c r="O329" i="1" s="1"/>
  <c r="M329" i="1"/>
  <c r="K329" i="1"/>
  <c r="I329" i="1"/>
  <c r="G329" i="1"/>
  <c r="U328" i="1"/>
  <c r="T328" i="1"/>
  <c r="N328" i="1"/>
  <c r="O328" i="1" s="1"/>
  <c r="M328" i="1"/>
  <c r="K328" i="1"/>
  <c r="I328" i="1"/>
  <c r="G328" i="1"/>
  <c r="U327" i="1"/>
  <c r="T327" i="1"/>
  <c r="N327" i="1"/>
  <c r="O327" i="1" s="1"/>
  <c r="M327" i="1"/>
  <c r="K327" i="1"/>
  <c r="I327" i="1"/>
  <c r="G327" i="1"/>
  <c r="U326" i="1"/>
  <c r="T326" i="1"/>
  <c r="N326" i="1"/>
  <c r="O326" i="1" s="1"/>
  <c r="M326" i="1"/>
  <c r="K326" i="1"/>
  <c r="I326" i="1"/>
  <c r="G326" i="1"/>
  <c r="U325" i="1"/>
  <c r="T325" i="1"/>
  <c r="N325" i="1"/>
  <c r="O325" i="1" s="1"/>
  <c r="M325" i="1"/>
  <c r="K325" i="1"/>
  <c r="I325" i="1"/>
  <c r="G325" i="1"/>
  <c r="U324" i="1"/>
  <c r="T324" i="1"/>
  <c r="N324" i="1"/>
  <c r="O324" i="1" s="1"/>
  <c r="M324" i="1"/>
  <c r="K324" i="1"/>
  <c r="I324" i="1"/>
  <c r="G324" i="1"/>
  <c r="S323" i="1"/>
  <c r="R323" i="1"/>
  <c r="T323" i="1" s="1"/>
  <c r="Q323" i="1"/>
  <c r="P323" i="1"/>
  <c r="L323" i="1"/>
  <c r="J323" i="1"/>
  <c r="H323" i="1"/>
  <c r="I323" i="1" s="1"/>
  <c r="F323" i="1"/>
  <c r="E323" i="1"/>
  <c r="D323" i="1"/>
  <c r="U322" i="1"/>
  <c r="T322" i="1"/>
  <c r="N322" i="1"/>
  <c r="O322" i="1" s="1"/>
  <c r="M322" i="1"/>
  <c r="K322" i="1"/>
  <c r="I322" i="1"/>
  <c r="G322" i="1"/>
  <c r="U321" i="1"/>
  <c r="T321" i="1"/>
  <c r="O321" i="1"/>
  <c r="N321" i="1"/>
  <c r="M321" i="1"/>
  <c r="K321" i="1"/>
  <c r="I321" i="1"/>
  <c r="G321" i="1"/>
  <c r="U320" i="1"/>
  <c r="T320" i="1"/>
  <c r="N320" i="1"/>
  <c r="O320" i="1" s="1"/>
  <c r="M320" i="1"/>
  <c r="K320" i="1"/>
  <c r="I320" i="1"/>
  <c r="G320" i="1"/>
  <c r="U319" i="1"/>
  <c r="T319" i="1"/>
  <c r="O319" i="1"/>
  <c r="N319" i="1"/>
  <c r="M319" i="1"/>
  <c r="K319" i="1"/>
  <c r="I319" i="1"/>
  <c r="G319" i="1"/>
  <c r="U318" i="1"/>
  <c r="T318" i="1"/>
  <c r="O318" i="1"/>
  <c r="N318" i="1"/>
  <c r="M318" i="1"/>
  <c r="K318" i="1"/>
  <c r="I318" i="1"/>
  <c r="G318" i="1"/>
  <c r="S317" i="1"/>
  <c r="R317" i="1"/>
  <c r="T317" i="1" s="1"/>
  <c r="Q317" i="1"/>
  <c r="P317" i="1"/>
  <c r="L317" i="1"/>
  <c r="U317" i="1" s="1"/>
  <c r="J317" i="1"/>
  <c r="K317" i="1" s="1"/>
  <c r="H317" i="1"/>
  <c r="F317" i="1"/>
  <c r="N317" i="1" s="1"/>
  <c r="E317" i="1"/>
  <c r="D317" i="1"/>
  <c r="U316" i="1"/>
  <c r="T316" i="1"/>
  <c r="N316" i="1"/>
  <c r="O316" i="1" s="1"/>
  <c r="M316" i="1"/>
  <c r="K316" i="1"/>
  <c r="I316" i="1"/>
  <c r="G316" i="1"/>
  <c r="U315" i="1"/>
  <c r="T315" i="1"/>
  <c r="N315" i="1"/>
  <c r="O315" i="1" s="1"/>
  <c r="M315" i="1"/>
  <c r="K315" i="1"/>
  <c r="I315" i="1"/>
  <c r="G315" i="1"/>
  <c r="U314" i="1"/>
  <c r="T314" i="1"/>
  <c r="N314" i="1"/>
  <c r="O314" i="1" s="1"/>
  <c r="M314" i="1"/>
  <c r="K314" i="1"/>
  <c r="I314" i="1"/>
  <c r="G314" i="1"/>
  <c r="U313" i="1"/>
  <c r="T313" i="1"/>
  <c r="N313" i="1"/>
  <c r="O313" i="1" s="1"/>
  <c r="M313" i="1"/>
  <c r="K313" i="1"/>
  <c r="I313" i="1"/>
  <c r="G313" i="1"/>
  <c r="U312" i="1"/>
  <c r="T312" i="1"/>
  <c r="N312" i="1"/>
  <c r="O312" i="1" s="1"/>
  <c r="M312" i="1"/>
  <c r="K312" i="1"/>
  <c r="I312" i="1"/>
  <c r="G312" i="1"/>
  <c r="U311" i="1"/>
  <c r="T311" i="1"/>
  <c r="N311" i="1"/>
  <c r="O311" i="1" s="1"/>
  <c r="M311" i="1"/>
  <c r="K311" i="1"/>
  <c r="I311" i="1"/>
  <c r="G311" i="1"/>
  <c r="U310" i="1"/>
  <c r="S310" i="1"/>
  <c r="R310" i="1"/>
  <c r="T310" i="1" s="1"/>
  <c r="Q310" i="1"/>
  <c r="P310" i="1"/>
  <c r="L310" i="1"/>
  <c r="J310" i="1"/>
  <c r="H310" i="1"/>
  <c r="F310" i="1"/>
  <c r="N310" i="1" s="1"/>
  <c r="E310" i="1"/>
  <c r="M310" i="1" s="1"/>
  <c r="D310" i="1"/>
  <c r="I310" i="1" s="1"/>
  <c r="U309" i="1"/>
  <c r="T309" i="1"/>
  <c r="N309" i="1"/>
  <c r="O309" i="1" s="1"/>
  <c r="M309" i="1"/>
  <c r="K309" i="1"/>
  <c r="I309" i="1"/>
  <c r="G309" i="1"/>
  <c r="U308" i="1"/>
  <c r="T308" i="1"/>
  <c r="N308" i="1"/>
  <c r="O308" i="1" s="1"/>
  <c r="M308" i="1"/>
  <c r="K308" i="1"/>
  <c r="I308" i="1"/>
  <c r="G308" i="1"/>
  <c r="U307" i="1"/>
  <c r="T307" i="1"/>
  <c r="N307" i="1"/>
  <c r="O307" i="1" s="1"/>
  <c r="M307" i="1"/>
  <c r="K307" i="1"/>
  <c r="I307" i="1"/>
  <c r="G307" i="1"/>
  <c r="U306" i="1"/>
  <c r="T306" i="1"/>
  <c r="N306" i="1"/>
  <c r="O306" i="1" s="1"/>
  <c r="M306" i="1"/>
  <c r="K306" i="1"/>
  <c r="I306" i="1"/>
  <c r="G306" i="1"/>
  <c r="U305" i="1"/>
  <c r="T305" i="1"/>
  <c r="N305" i="1"/>
  <c r="O305" i="1" s="1"/>
  <c r="M305" i="1"/>
  <c r="K305" i="1"/>
  <c r="I305" i="1"/>
  <c r="G305" i="1"/>
  <c r="U304" i="1"/>
  <c r="T304" i="1"/>
  <c r="N304" i="1"/>
  <c r="O304" i="1" s="1"/>
  <c r="M304" i="1"/>
  <c r="K304" i="1"/>
  <c r="I304" i="1"/>
  <c r="G304" i="1"/>
  <c r="S303" i="1"/>
  <c r="R303" i="1"/>
  <c r="T303" i="1" s="1"/>
  <c r="Q303" i="1"/>
  <c r="P303" i="1"/>
  <c r="L303" i="1"/>
  <c r="J303" i="1"/>
  <c r="H303" i="1"/>
  <c r="F303" i="1"/>
  <c r="E303" i="1"/>
  <c r="M303" i="1" s="1"/>
  <c r="D303" i="1"/>
  <c r="G303" i="1" s="1"/>
  <c r="U302" i="1"/>
  <c r="T302" i="1"/>
  <c r="N302" i="1"/>
  <c r="O302" i="1" s="1"/>
  <c r="M302" i="1"/>
  <c r="K302" i="1"/>
  <c r="I302" i="1"/>
  <c r="G302" i="1"/>
  <c r="S299" i="1"/>
  <c r="R299" i="1"/>
  <c r="T299" i="1" s="1"/>
  <c r="Q299" i="1"/>
  <c r="P299" i="1"/>
  <c r="L299" i="1"/>
  <c r="J299" i="1"/>
  <c r="K299" i="1" s="1"/>
  <c r="H299" i="1"/>
  <c r="F299" i="1"/>
  <c r="E299" i="1"/>
  <c r="D299" i="1"/>
  <c r="G299" i="1" s="1"/>
  <c r="S298" i="1"/>
  <c r="R298" i="1"/>
  <c r="Q298" i="1"/>
  <c r="P298" i="1"/>
  <c r="L298" i="1"/>
  <c r="K298" i="1"/>
  <c r="J298" i="1"/>
  <c r="H298" i="1"/>
  <c r="F298" i="1"/>
  <c r="E298" i="1"/>
  <c r="D298" i="1"/>
  <c r="U297" i="1"/>
  <c r="T297" i="1"/>
  <c r="N297" i="1"/>
  <c r="O297" i="1" s="1"/>
  <c r="M297" i="1"/>
  <c r="K297" i="1"/>
  <c r="I297" i="1"/>
  <c r="G297" i="1"/>
  <c r="U296" i="1"/>
  <c r="T296" i="1"/>
  <c r="N296" i="1"/>
  <c r="O296" i="1" s="1"/>
  <c r="M296" i="1"/>
  <c r="K296" i="1"/>
  <c r="I296" i="1"/>
  <c r="G296" i="1"/>
  <c r="U295" i="1"/>
  <c r="T295" i="1"/>
  <c r="N295" i="1"/>
  <c r="O295" i="1" s="1"/>
  <c r="M295" i="1"/>
  <c r="K295" i="1"/>
  <c r="I295" i="1"/>
  <c r="G295" i="1"/>
  <c r="U294" i="1"/>
  <c r="T294" i="1"/>
  <c r="N294" i="1"/>
  <c r="O294" i="1" s="1"/>
  <c r="M294" i="1"/>
  <c r="K294" i="1"/>
  <c r="I294" i="1"/>
  <c r="G294" i="1"/>
  <c r="U293" i="1"/>
  <c r="T293" i="1"/>
  <c r="N293" i="1"/>
  <c r="O293" i="1" s="1"/>
  <c r="M293" i="1"/>
  <c r="K293" i="1"/>
  <c r="I293" i="1"/>
  <c r="G293" i="1"/>
  <c r="U292" i="1"/>
  <c r="T292" i="1"/>
  <c r="S292" i="1"/>
  <c r="R292" i="1"/>
  <c r="Q292" i="1"/>
  <c r="P292" i="1"/>
  <c r="L292" i="1"/>
  <c r="J292" i="1"/>
  <c r="H292" i="1"/>
  <c r="F292" i="1"/>
  <c r="N292" i="1" s="1"/>
  <c r="E292" i="1"/>
  <c r="M292" i="1" s="1"/>
  <c r="D292" i="1"/>
  <c r="I292" i="1" s="1"/>
  <c r="U291" i="1"/>
  <c r="T291" i="1"/>
  <c r="N291" i="1"/>
  <c r="O291" i="1" s="1"/>
  <c r="M291" i="1"/>
  <c r="K291" i="1"/>
  <c r="I291" i="1"/>
  <c r="G291" i="1"/>
  <c r="U290" i="1"/>
  <c r="T290" i="1"/>
  <c r="N290" i="1"/>
  <c r="O290" i="1" s="1"/>
  <c r="M290" i="1"/>
  <c r="K290" i="1"/>
  <c r="I290" i="1"/>
  <c r="G290" i="1"/>
  <c r="U289" i="1"/>
  <c r="T289" i="1"/>
  <c r="N289" i="1"/>
  <c r="O289" i="1" s="1"/>
  <c r="M289" i="1"/>
  <c r="K289" i="1"/>
  <c r="I289" i="1"/>
  <c r="G289" i="1"/>
  <c r="U288" i="1"/>
  <c r="T288" i="1"/>
  <c r="N288" i="1"/>
  <c r="O288" i="1" s="1"/>
  <c r="M288" i="1"/>
  <c r="K288" i="1"/>
  <c r="I288" i="1"/>
  <c r="G288" i="1"/>
  <c r="U287" i="1"/>
  <c r="T287" i="1"/>
  <c r="N287" i="1"/>
  <c r="O287" i="1" s="1"/>
  <c r="M287" i="1"/>
  <c r="K287" i="1"/>
  <c r="I287" i="1"/>
  <c r="G287" i="1"/>
  <c r="U286" i="1"/>
  <c r="T286" i="1"/>
  <c r="N286" i="1"/>
  <c r="O286" i="1" s="1"/>
  <c r="M286" i="1"/>
  <c r="K286" i="1"/>
  <c r="I286" i="1"/>
  <c r="G286" i="1"/>
  <c r="S285" i="1"/>
  <c r="R285" i="1"/>
  <c r="Q285" i="1"/>
  <c r="P285" i="1"/>
  <c r="U285" i="1" s="1"/>
  <c r="L285" i="1"/>
  <c r="J285" i="1"/>
  <c r="H285" i="1"/>
  <c r="I285" i="1" s="1"/>
  <c r="F285" i="1"/>
  <c r="N285" i="1" s="1"/>
  <c r="E285" i="1"/>
  <c r="D285" i="1"/>
  <c r="U284" i="1"/>
  <c r="T284" i="1"/>
  <c r="N284" i="1"/>
  <c r="O284" i="1" s="1"/>
  <c r="M284" i="1"/>
  <c r="K284" i="1"/>
  <c r="I284" i="1"/>
  <c r="G284" i="1"/>
  <c r="U283" i="1"/>
  <c r="T283" i="1"/>
  <c r="N283" i="1"/>
  <c r="O283" i="1" s="1"/>
  <c r="M283" i="1"/>
  <c r="K283" i="1"/>
  <c r="I283" i="1"/>
  <c r="G283" i="1"/>
  <c r="U282" i="1"/>
  <c r="T282" i="1"/>
  <c r="N282" i="1"/>
  <c r="O282" i="1" s="1"/>
  <c r="M282" i="1"/>
  <c r="K282" i="1"/>
  <c r="I282" i="1"/>
  <c r="G282" i="1"/>
  <c r="U281" i="1"/>
  <c r="T281" i="1"/>
  <c r="N281" i="1"/>
  <c r="O281" i="1" s="1"/>
  <c r="M281" i="1"/>
  <c r="K281" i="1"/>
  <c r="I281" i="1"/>
  <c r="G281" i="1"/>
  <c r="U280" i="1"/>
  <c r="T280" i="1"/>
  <c r="N280" i="1"/>
  <c r="O280" i="1" s="1"/>
  <c r="M280" i="1"/>
  <c r="K280" i="1"/>
  <c r="I280" i="1"/>
  <c r="G280" i="1"/>
  <c r="U279" i="1"/>
  <c r="T279" i="1"/>
  <c r="N279" i="1"/>
  <c r="O279" i="1" s="1"/>
  <c r="M279" i="1"/>
  <c r="K279" i="1"/>
  <c r="I279" i="1"/>
  <c r="G279" i="1"/>
  <c r="U278" i="1"/>
  <c r="T278" i="1"/>
  <c r="N278" i="1"/>
  <c r="O278" i="1" s="1"/>
  <c r="M278" i="1"/>
  <c r="K278" i="1"/>
  <c r="I278" i="1"/>
  <c r="G278" i="1"/>
  <c r="U277" i="1"/>
  <c r="T277" i="1"/>
  <c r="N277" i="1"/>
  <c r="O277" i="1" s="1"/>
  <c r="M277" i="1"/>
  <c r="K277" i="1"/>
  <c r="I277" i="1"/>
  <c r="G277" i="1"/>
  <c r="U276" i="1"/>
  <c r="T276" i="1"/>
  <c r="N276" i="1"/>
  <c r="O276" i="1" s="1"/>
  <c r="M276" i="1"/>
  <c r="K276" i="1"/>
  <c r="I276" i="1"/>
  <c r="G276" i="1"/>
  <c r="S275" i="1"/>
  <c r="R275" i="1"/>
  <c r="T275" i="1" s="1"/>
  <c r="Q275" i="1"/>
  <c r="P275" i="1"/>
  <c r="L275" i="1"/>
  <c r="J275" i="1"/>
  <c r="K275" i="1" s="1"/>
  <c r="I275" i="1"/>
  <c r="H275" i="1"/>
  <c r="F275" i="1"/>
  <c r="E275" i="1"/>
  <c r="D275" i="1"/>
  <c r="G275" i="1" s="1"/>
  <c r="U274" i="1"/>
  <c r="T274" i="1"/>
  <c r="N274" i="1"/>
  <c r="O274" i="1" s="1"/>
  <c r="M274" i="1"/>
  <c r="K274" i="1"/>
  <c r="I274" i="1"/>
  <c r="G274" i="1"/>
  <c r="U273" i="1"/>
  <c r="T273" i="1"/>
  <c r="N273" i="1"/>
  <c r="O273" i="1" s="1"/>
  <c r="M273" i="1"/>
  <c r="K273" i="1"/>
  <c r="I273" i="1"/>
  <c r="G273" i="1"/>
  <c r="U272" i="1"/>
  <c r="T272" i="1"/>
  <c r="O272" i="1"/>
  <c r="N272" i="1"/>
  <c r="M272" i="1"/>
  <c r="K272" i="1"/>
  <c r="I272" i="1"/>
  <c r="G272" i="1"/>
  <c r="U271" i="1"/>
  <c r="T271" i="1"/>
  <c r="O271" i="1"/>
  <c r="N271" i="1"/>
  <c r="M271" i="1"/>
  <c r="K271" i="1"/>
  <c r="I271" i="1"/>
  <c r="G271" i="1"/>
  <c r="U270" i="1"/>
  <c r="T270" i="1"/>
  <c r="N270" i="1"/>
  <c r="O270" i="1" s="1"/>
  <c r="M270" i="1"/>
  <c r="K270" i="1"/>
  <c r="I270" i="1"/>
  <c r="G270" i="1"/>
  <c r="U269" i="1"/>
  <c r="T269" i="1"/>
  <c r="N269" i="1"/>
  <c r="O269" i="1" s="1"/>
  <c r="M269" i="1"/>
  <c r="K269" i="1"/>
  <c r="I269" i="1"/>
  <c r="G269" i="1"/>
  <c r="U268" i="1"/>
  <c r="T268" i="1"/>
  <c r="N268" i="1"/>
  <c r="O268" i="1" s="1"/>
  <c r="M268" i="1"/>
  <c r="K268" i="1"/>
  <c r="I268" i="1"/>
  <c r="G268" i="1"/>
  <c r="S267" i="1"/>
  <c r="T267" i="1" s="1"/>
  <c r="R267" i="1"/>
  <c r="Q267" i="1"/>
  <c r="P267" i="1"/>
  <c r="L267" i="1"/>
  <c r="U267" i="1" s="1"/>
  <c r="K267" i="1"/>
  <c r="J267" i="1"/>
  <c r="H267" i="1"/>
  <c r="F267" i="1"/>
  <c r="E267" i="1"/>
  <c r="D267" i="1"/>
  <c r="U266" i="1"/>
  <c r="T266" i="1"/>
  <c r="N266" i="1"/>
  <c r="O266" i="1" s="1"/>
  <c r="M266" i="1"/>
  <c r="K266" i="1"/>
  <c r="I266" i="1"/>
  <c r="G266" i="1"/>
  <c r="U265" i="1"/>
  <c r="T265" i="1"/>
  <c r="N265" i="1"/>
  <c r="O265" i="1" s="1"/>
  <c r="M265" i="1"/>
  <c r="K265" i="1"/>
  <c r="I265" i="1"/>
  <c r="G265" i="1"/>
  <c r="U264" i="1"/>
  <c r="T264" i="1"/>
  <c r="N264" i="1"/>
  <c r="O264" i="1" s="1"/>
  <c r="M264" i="1"/>
  <c r="K264" i="1"/>
  <c r="I264" i="1"/>
  <c r="G264" i="1"/>
  <c r="U263" i="1"/>
  <c r="T263" i="1"/>
  <c r="N263" i="1"/>
  <c r="O263" i="1" s="1"/>
  <c r="M263" i="1"/>
  <c r="K263" i="1"/>
  <c r="I263" i="1"/>
  <c r="G263" i="1"/>
  <c r="T260" i="1"/>
  <c r="S260" i="1"/>
  <c r="R260" i="1"/>
  <c r="Q260" i="1"/>
  <c r="P260" i="1"/>
  <c r="U260" i="1" s="1"/>
  <c r="L260" i="1"/>
  <c r="J260" i="1"/>
  <c r="H260" i="1"/>
  <c r="F260" i="1"/>
  <c r="E260" i="1"/>
  <c r="M260" i="1" s="1"/>
  <c r="D260" i="1"/>
  <c r="S259" i="1"/>
  <c r="R259" i="1"/>
  <c r="Q259" i="1"/>
  <c r="P259" i="1"/>
  <c r="L259" i="1"/>
  <c r="J259" i="1"/>
  <c r="H259" i="1"/>
  <c r="F259" i="1"/>
  <c r="E259" i="1"/>
  <c r="M259" i="1" s="1"/>
  <c r="D259" i="1"/>
  <c r="G259" i="1" s="1"/>
  <c r="U258" i="1"/>
  <c r="T258" i="1"/>
  <c r="N258" i="1"/>
  <c r="O258" i="1" s="1"/>
  <c r="M258" i="1"/>
  <c r="K258" i="1"/>
  <c r="I258" i="1"/>
  <c r="G258" i="1"/>
  <c r="U257" i="1"/>
  <c r="T257" i="1"/>
  <c r="N257" i="1"/>
  <c r="O257" i="1" s="1"/>
  <c r="M257" i="1"/>
  <c r="K257" i="1"/>
  <c r="I257" i="1"/>
  <c r="G257" i="1"/>
  <c r="U256" i="1"/>
  <c r="T256" i="1"/>
  <c r="N256" i="1"/>
  <c r="O256" i="1" s="1"/>
  <c r="M256" i="1"/>
  <c r="K256" i="1"/>
  <c r="I256" i="1"/>
  <c r="G256" i="1"/>
  <c r="U255" i="1"/>
  <c r="T255" i="1"/>
  <c r="N255" i="1"/>
  <c r="O255" i="1" s="1"/>
  <c r="M255" i="1"/>
  <c r="K255" i="1"/>
  <c r="I255" i="1"/>
  <c r="G255" i="1"/>
  <c r="S254" i="1"/>
  <c r="R254" i="1"/>
  <c r="Q254" i="1"/>
  <c r="P254" i="1"/>
  <c r="L254" i="1"/>
  <c r="J254" i="1"/>
  <c r="H254" i="1"/>
  <c r="I254" i="1" s="1"/>
  <c r="F254" i="1"/>
  <c r="E254" i="1"/>
  <c r="D254" i="1"/>
  <c r="U253" i="1"/>
  <c r="T253" i="1"/>
  <c r="O253" i="1"/>
  <c r="N253" i="1"/>
  <c r="M253" i="1"/>
  <c r="K253" i="1"/>
  <c r="I253" i="1"/>
  <c r="G253" i="1"/>
  <c r="U252" i="1"/>
  <c r="T252" i="1"/>
  <c r="N252" i="1"/>
  <c r="O252" i="1" s="1"/>
  <c r="M252" i="1"/>
  <c r="K252" i="1"/>
  <c r="I252" i="1"/>
  <c r="G252" i="1"/>
  <c r="U251" i="1"/>
  <c r="T251" i="1"/>
  <c r="N251" i="1"/>
  <c r="O251" i="1" s="1"/>
  <c r="M251" i="1"/>
  <c r="K251" i="1"/>
  <c r="I251" i="1"/>
  <c r="G251" i="1"/>
  <c r="U250" i="1"/>
  <c r="T250" i="1"/>
  <c r="N250" i="1"/>
  <c r="O250" i="1" s="1"/>
  <c r="M250" i="1"/>
  <c r="K250" i="1"/>
  <c r="I250" i="1"/>
  <c r="G250" i="1"/>
  <c r="U249" i="1"/>
  <c r="T249" i="1"/>
  <c r="N249" i="1"/>
  <c r="O249" i="1" s="1"/>
  <c r="M249" i="1"/>
  <c r="K249" i="1"/>
  <c r="I249" i="1"/>
  <c r="G249" i="1"/>
  <c r="U248" i="1"/>
  <c r="T248" i="1"/>
  <c r="N248" i="1"/>
  <c r="O248" i="1" s="1"/>
  <c r="M248" i="1"/>
  <c r="K248" i="1"/>
  <c r="I248" i="1"/>
  <c r="G248" i="1"/>
  <c r="S247" i="1"/>
  <c r="R247" i="1"/>
  <c r="Q247" i="1"/>
  <c r="P247" i="1"/>
  <c r="L247" i="1"/>
  <c r="J247" i="1"/>
  <c r="K247" i="1" s="1"/>
  <c r="H247" i="1"/>
  <c r="F247" i="1"/>
  <c r="N247" i="1" s="1"/>
  <c r="E247" i="1"/>
  <c r="D247" i="1"/>
  <c r="U246" i="1"/>
  <c r="T246" i="1"/>
  <c r="N246" i="1"/>
  <c r="O246" i="1" s="1"/>
  <c r="M246" i="1"/>
  <c r="K246" i="1"/>
  <c r="I246" i="1"/>
  <c r="G246" i="1"/>
  <c r="U245" i="1"/>
  <c r="T245" i="1"/>
  <c r="N245" i="1"/>
  <c r="O245" i="1" s="1"/>
  <c r="M245" i="1"/>
  <c r="K245" i="1"/>
  <c r="I245" i="1"/>
  <c r="G245" i="1"/>
  <c r="U244" i="1"/>
  <c r="T244" i="1"/>
  <c r="N244" i="1"/>
  <c r="O244" i="1" s="1"/>
  <c r="M244" i="1"/>
  <c r="K244" i="1"/>
  <c r="I244" i="1"/>
  <c r="G244" i="1"/>
  <c r="U243" i="1"/>
  <c r="T243" i="1"/>
  <c r="N243" i="1"/>
  <c r="O243" i="1" s="1"/>
  <c r="M243" i="1"/>
  <c r="K243" i="1"/>
  <c r="I243" i="1"/>
  <c r="G243" i="1"/>
  <c r="U242" i="1"/>
  <c r="T242" i="1"/>
  <c r="N242" i="1"/>
  <c r="O242" i="1" s="1"/>
  <c r="M242" i="1"/>
  <c r="K242" i="1"/>
  <c r="I242" i="1"/>
  <c r="G242" i="1"/>
  <c r="U241" i="1"/>
  <c r="T241" i="1"/>
  <c r="N241" i="1"/>
  <c r="O241" i="1" s="1"/>
  <c r="M241" i="1"/>
  <c r="K241" i="1"/>
  <c r="I241" i="1"/>
  <c r="G241" i="1"/>
  <c r="T240" i="1"/>
  <c r="S240" i="1"/>
  <c r="R240" i="1"/>
  <c r="Q240" i="1"/>
  <c r="P240" i="1"/>
  <c r="L240" i="1"/>
  <c r="J240" i="1"/>
  <c r="H240" i="1"/>
  <c r="N240" i="1" s="1"/>
  <c r="F240" i="1"/>
  <c r="E240" i="1"/>
  <c r="M240" i="1" s="1"/>
  <c r="D240" i="1"/>
  <c r="I240" i="1" s="1"/>
  <c r="U239" i="1"/>
  <c r="T239" i="1"/>
  <c r="N239" i="1"/>
  <c r="O239" i="1" s="1"/>
  <c r="M239" i="1"/>
  <c r="K239" i="1"/>
  <c r="I239" i="1"/>
  <c r="G239" i="1"/>
  <c r="U238" i="1"/>
  <c r="T238" i="1"/>
  <c r="N238" i="1"/>
  <c r="O238" i="1" s="1"/>
  <c r="M238" i="1"/>
  <c r="K238" i="1"/>
  <c r="I238" i="1"/>
  <c r="G238" i="1"/>
  <c r="U237" i="1"/>
  <c r="T237" i="1"/>
  <c r="N237" i="1"/>
  <c r="O237" i="1" s="1"/>
  <c r="M237" i="1"/>
  <c r="K237" i="1"/>
  <c r="I237" i="1"/>
  <c r="G237" i="1"/>
  <c r="U236" i="1"/>
  <c r="T236" i="1"/>
  <c r="N236" i="1"/>
  <c r="O236" i="1" s="1"/>
  <c r="M236" i="1"/>
  <c r="K236" i="1"/>
  <c r="I236" i="1"/>
  <c r="G236" i="1"/>
  <c r="U235" i="1"/>
  <c r="T235" i="1"/>
  <c r="N235" i="1"/>
  <c r="O235" i="1" s="1"/>
  <c r="M235" i="1"/>
  <c r="K235" i="1"/>
  <c r="I235" i="1"/>
  <c r="G235" i="1"/>
  <c r="U234" i="1"/>
  <c r="T234" i="1"/>
  <c r="N234" i="1"/>
  <c r="O234" i="1" s="1"/>
  <c r="M234" i="1"/>
  <c r="K234" i="1"/>
  <c r="I234" i="1"/>
  <c r="G234" i="1"/>
  <c r="S231" i="1"/>
  <c r="R231" i="1"/>
  <c r="T231" i="1" s="1"/>
  <c r="Q231" i="1"/>
  <c r="P231" i="1"/>
  <c r="L231" i="1"/>
  <c r="J231" i="1"/>
  <c r="H231" i="1"/>
  <c r="I231" i="1" s="1"/>
  <c r="G231" i="1"/>
  <c r="F231" i="1"/>
  <c r="E231" i="1"/>
  <c r="M231" i="1" s="1"/>
  <c r="D231" i="1"/>
  <c r="S230" i="1"/>
  <c r="T230" i="1" s="1"/>
  <c r="R230" i="1"/>
  <c r="Q230" i="1"/>
  <c r="P230" i="1"/>
  <c r="L230" i="1"/>
  <c r="J230" i="1"/>
  <c r="K230" i="1" s="1"/>
  <c r="H230" i="1"/>
  <c r="F230" i="1"/>
  <c r="N230" i="1" s="1"/>
  <c r="E230" i="1"/>
  <c r="D230" i="1"/>
  <c r="G230" i="1" s="1"/>
  <c r="U229" i="1"/>
  <c r="T229" i="1"/>
  <c r="N229" i="1"/>
  <c r="O229" i="1" s="1"/>
  <c r="M229" i="1"/>
  <c r="K229" i="1"/>
  <c r="I229" i="1"/>
  <c r="G229" i="1"/>
  <c r="U228" i="1"/>
  <c r="T228" i="1"/>
  <c r="N228" i="1"/>
  <c r="O228" i="1" s="1"/>
  <c r="M228" i="1"/>
  <c r="K228" i="1"/>
  <c r="I228" i="1"/>
  <c r="G228" i="1"/>
  <c r="U227" i="1"/>
  <c r="T227" i="1"/>
  <c r="N227" i="1"/>
  <c r="O227" i="1" s="1"/>
  <c r="M227" i="1"/>
  <c r="K227" i="1"/>
  <c r="I227" i="1"/>
  <c r="G227" i="1"/>
  <c r="U226" i="1"/>
  <c r="T226" i="1"/>
  <c r="N226" i="1"/>
  <c r="O226" i="1" s="1"/>
  <c r="M226" i="1"/>
  <c r="K226" i="1"/>
  <c r="I226" i="1"/>
  <c r="G226" i="1"/>
  <c r="U225" i="1"/>
  <c r="T225" i="1"/>
  <c r="O225" i="1"/>
  <c r="N225" i="1"/>
  <c r="M225" i="1"/>
  <c r="K225" i="1"/>
  <c r="I225" i="1"/>
  <c r="G225" i="1"/>
  <c r="S224" i="1"/>
  <c r="R224" i="1"/>
  <c r="T224" i="1" s="1"/>
  <c r="Q224" i="1"/>
  <c r="P224" i="1"/>
  <c r="L224" i="1"/>
  <c r="U224" i="1" s="1"/>
  <c r="J224" i="1"/>
  <c r="H224" i="1"/>
  <c r="F224" i="1"/>
  <c r="N224" i="1" s="1"/>
  <c r="E224" i="1"/>
  <c r="D224" i="1"/>
  <c r="U223" i="1"/>
  <c r="T223" i="1"/>
  <c r="N223" i="1"/>
  <c r="O223" i="1" s="1"/>
  <c r="M223" i="1"/>
  <c r="K223" i="1"/>
  <c r="I223" i="1"/>
  <c r="G223" i="1"/>
  <c r="U222" i="1"/>
  <c r="T222" i="1"/>
  <c r="N222" i="1"/>
  <c r="O222" i="1" s="1"/>
  <c r="M222" i="1"/>
  <c r="K222" i="1"/>
  <c r="I222" i="1"/>
  <c r="G222" i="1"/>
  <c r="U221" i="1"/>
  <c r="T221" i="1"/>
  <c r="N221" i="1"/>
  <c r="O221" i="1" s="1"/>
  <c r="M221" i="1"/>
  <c r="K221" i="1"/>
  <c r="I221" i="1"/>
  <c r="G221" i="1"/>
  <c r="U220" i="1"/>
  <c r="T220" i="1"/>
  <c r="N220" i="1"/>
  <c r="O220" i="1" s="1"/>
  <c r="M220" i="1"/>
  <c r="K220" i="1"/>
  <c r="I220" i="1"/>
  <c r="G220" i="1"/>
  <c r="U219" i="1"/>
  <c r="T219" i="1"/>
  <c r="N219" i="1"/>
  <c r="O219" i="1" s="1"/>
  <c r="M219" i="1"/>
  <c r="K219" i="1"/>
  <c r="I219" i="1"/>
  <c r="G219" i="1"/>
  <c r="U218" i="1"/>
  <c r="T218" i="1"/>
  <c r="N218" i="1"/>
  <c r="O218" i="1" s="1"/>
  <c r="M218" i="1"/>
  <c r="K218" i="1"/>
  <c r="I218" i="1"/>
  <c r="G218" i="1"/>
  <c r="U217" i="1"/>
  <c r="T217" i="1"/>
  <c r="N217" i="1"/>
  <c r="O217" i="1" s="1"/>
  <c r="M217" i="1"/>
  <c r="K217" i="1"/>
  <c r="I217" i="1"/>
  <c r="G217" i="1"/>
  <c r="U216" i="1"/>
  <c r="S216" i="1"/>
  <c r="R216" i="1"/>
  <c r="Q216" i="1"/>
  <c r="P216" i="1"/>
  <c r="L216" i="1"/>
  <c r="J216" i="1"/>
  <c r="H216" i="1"/>
  <c r="N216" i="1" s="1"/>
  <c r="F216" i="1"/>
  <c r="E216" i="1"/>
  <c r="D216" i="1"/>
  <c r="I216" i="1" s="1"/>
  <c r="U215" i="1"/>
  <c r="T215" i="1"/>
  <c r="N215" i="1"/>
  <c r="O215" i="1" s="1"/>
  <c r="M215" i="1"/>
  <c r="K215" i="1"/>
  <c r="I215" i="1"/>
  <c r="G215" i="1"/>
  <c r="U214" i="1"/>
  <c r="T214" i="1"/>
  <c r="N214" i="1"/>
  <c r="O214" i="1" s="1"/>
  <c r="M214" i="1"/>
  <c r="K214" i="1"/>
  <c r="I214" i="1"/>
  <c r="G214" i="1"/>
  <c r="U213" i="1"/>
  <c r="T213" i="1"/>
  <c r="N213" i="1"/>
  <c r="O213" i="1" s="1"/>
  <c r="M213" i="1"/>
  <c r="K213" i="1"/>
  <c r="I213" i="1"/>
  <c r="G213" i="1"/>
  <c r="U212" i="1"/>
  <c r="T212" i="1"/>
  <c r="N212" i="1"/>
  <c r="O212" i="1" s="1"/>
  <c r="M212" i="1"/>
  <c r="K212" i="1"/>
  <c r="I212" i="1"/>
  <c r="G212" i="1"/>
  <c r="U211" i="1"/>
  <c r="T211" i="1"/>
  <c r="N211" i="1"/>
  <c r="O211" i="1" s="1"/>
  <c r="M211" i="1"/>
  <c r="K211" i="1"/>
  <c r="I211" i="1"/>
  <c r="G211" i="1"/>
  <c r="U210" i="1"/>
  <c r="T210" i="1"/>
  <c r="N210" i="1"/>
  <c r="O210" i="1" s="1"/>
  <c r="M210" i="1"/>
  <c r="K210" i="1"/>
  <c r="I210" i="1"/>
  <c r="G210" i="1"/>
  <c r="U209" i="1"/>
  <c r="T209" i="1"/>
  <c r="N209" i="1"/>
  <c r="O209" i="1" s="1"/>
  <c r="M209" i="1"/>
  <c r="K209" i="1"/>
  <c r="I209" i="1"/>
  <c r="G209" i="1"/>
  <c r="U208" i="1"/>
  <c r="T208" i="1"/>
  <c r="N208" i="1"/>
  <c r="O208" i="1" s="1"/>
  <c r="M208" i="1"/>
  <c r="K208" i="1"/>
  <c r="I208" i="1"/>
  <c r="G208" i="1"/>
  <c r="S205" i="1"/>
  <c r="R205" i="1"/>
  <c r="T205" i="1" s="1"/>
  <c r="Q205" i="1"/>
  <c r="P205" i="1"/>
  <c r="L205" i="1"/>
  <c r="J205" i="1"/>
  <c r="H205" i="1"/>
  <c r="F205" i="1"/>
  <c r="E205" i="1"/>
  <c r="M205" i="1" s="1"/>
  <c r="D205" i="1"/>
  <c r="I205" i="1" s="1"/>
  <c r="S204" i="1"/>
  <c r="R204" i="1"/>
  <c r="T204" i="1" s="1"/>
  <c r="Q204" i="1"/>
  <c r="P204" i="1"/>
  <c r="L204" i="1"/>
  <c r="J204" i="1"/>
  <c r="K204" i="1" s="1"/>
  <c r="I204" i="1"/>
  <c r="H204" i="1"/>
  <c r="F204" i="1"/>
  <c r="E204" i="1"/>
  <c r="D204" i="1"/>
  <c r="U203" i="1"/>
  <c r="T203" i="1"/>
  <c r="N203" i="1"/>
  <c r="O203" i="1" s="1"/>
  <c r="M203" i="1"/>
  <c r="K203" i="1"/>
  <c r="I203" i="1"/>
  <c r="G203" i="1"/>
  <c r="U202" i="1"/>
  <c r="T202" i="1"/>
  <c r="N202" i="1"/>
  <c r="O202" i="1" s="1"/>
  <c r="M202" i="1"/>
  <c r="K202" i="1"/>
  <c r="I202" i="1"/>
  <c r="G202" i="1"/>
  <c r="U201" i="1"/>
  <c r="T201" i="1"/>
  <c r="N201" i="1"/>
  <c r="O201" i="1" s="1"/>
  <c r="M201" i="1"/>
  <c r="K201" i="1"/>
  <c r="I201" i="1"/>
  <c r="G201" i="1"/>
  <c r="U200" i="1"/>
  <c r="T200" i="1"/>
  <c r="N200" i="1"/>
  <c r="O200" i="1" s="1"/>
  <c r="M200" i="1"/>
  <c r="K200" i="1"/>
  <c r="I200" i="1"/>
  <c r="G200" i="1"/>
  <c r="U199" i="1"/>
  <c r="T199" i="1"/>
  <c r="N199" i="1"/>
  <c r="O199" i="1" s="1"/>
  <c r="M199" i="1"/>
  <c r="K199" i="1"/>
  <c r="I199" i="1"/>
  <c r="G199" i="1"/>
  <c r="S198" i="1"/>
  <c r="R198" i="1"/>
  <c r="Q198" i="1"/>
  <c r="P198" i="1"/>
  <c r="L198" i="1"/>
  <c r="U198" i="1" s="1"/>
  <c r="J198" i="1"/>
  <c r="H198" i="1"/>
  <c r="F198" i="1"/>
  <c r="E198" i="1"/>
  <c r="D198" i="1"/>
  <c r="U197" i="1"/>
  <c r="T197" i="1"/>
  <c r="N197" i="1"/>
  <c r="O197" i="1" s="1"/>
  <c r="M197" i="1"/>
  <c r="K197" i="1"/>
  <c r="I197" i="1"/>
  <c r="G197" i="1"/>
  <c r="U196" i="1"/>
  <c r="T196" i="1"/>
  <c r="N196" i="1"/>
  <c r="O196" i="1" s="1"/>
  <c r="M196" i="1"/>
  <c r="K196" i="1"/>
  <c r="I196" i="1"/>
  <c r="G196" i="1"/>
  <c r="U195" i="1"/>
  <c r="T195" i="1"/>
  <c r="N195" i="1"/>
  <c r="O195" i="1" s="1"/>
  <c r="M195" i="1"/>
  <c r="K195" i="1"/>
  <c r="I195" i="1"/>
  <c r="G195" i="1"/>
  <c r="U194" i="1"/>
  <c r="T194" i="1"/>
  <c r="N194" i="1"/>
  <c r="O194" i="1" s="1"/>
  <c r="M194" i="1"/>
  <c r="K194" i="1"/>
  <c r="I194" i="1"/>
  <c r="G194" i="1"/>
  <c r="U193" i="1"/>
  <c r="T193" i="1"/>
  <c r="N193" i="1"/>
  <c r="O193" i="1" s="1"/>
  <c r="M193" i="1"/>
  <c r="K193" i="1"/>
  <c r="I193" i="1"/>
  <c r="G193" i="1"/>
  <c r="U192" i="1"/>
  <c r="T192" i="1"/>
  <c r="N192" i="1"/>
  <c r="O192" i="1" s="1"/>
  <c r="M192" i="1"/>
  <c r="K192" i="1"/>
  <c r="I192" i="1"/>
  <c r="G192" i="1"/>
  <c r="T191" i="1"/>
  <c r="S191" i="1"/>
  <c r="R191" i="1"/>
  <c r="Q191" i="1"/>
  <c r="P191" i="1"/>
  <c r="U191" i="1" s="1"/>
  <c r="L191" i="1"/>
  <c r="J191" i="1"/>
  <c r="H191" i="1"/>
  <c r="G191" i="1"/>
  <c r="F191" i="1"/>
  <c r="E191" i="1"/>
  <c r="D191" i="1"/>
  <c r="U190" i="1"/>
  <c r="T190" i="1"/>
  <c r="N190" i="1"/>
  <c r="O190" i="1" s="1"/>
  <c r="M190" i="1"/>
  <c r="K190" i="1"/>
  <c r="I190" i="1"/>
  <c r="G190" i="1"/>
  <c r="U189" i="1"/>
  <c r="T189" i="1"/>
  <c r="N189" i="1"/>
  <c r="O189" i="1" s="1"/>
  <c r="M189" i="1"/>
  <c r="K189" i="1"/>
  <c r="I189" i="1"/>
  <c r="G189" i="1"/>
  <c r="U188" i="1"/>
  <c r="T188" i="1"/>
  <c r="N188" i="1"/>
  <c r="O188" i="1" s="1"/>
  <c r="M188" i="1"/>
  <c r="K188" i="1"/>
  <c r="I188" i="1"/>
  <c r="G188" i="1"/>
  <c r="U187" i="1"/>
  <c r="T187" i="1"/>
  <c r="N187" i="1"/>
  <c r="O187" i="1" s="1"/>
  <c r="M187" i="1"/>
  <c r="K187" i="1"/>
  <c r="I187" i="1"/>
  <c r="G187" i="1"/>
  <c r="U186" i="1"/>
  <c r="T186" i="1"/>
  <c r="N186" i="1"/>
  <c r="O186" i="1" s="1"/>
  <c r="M186" i="1"/>
  <c r="K186" i="1"/>
  <c r="I186" i="1"/>
  <c r="G186" i="1"/>
  <c r="S185" i="1"/>
  <c r="R185" i="1"/>
  <c r="Q185" i="1"/>
  <c r="P185" i="1"/>
  <c r="L185" i="1"/>
  <c r="J185" i="1"/>
  <c r="H185" i="1"/>
  <c r="I185" i="1" s="1"/>
  <c r="F185" i="1"/>
  <c r="N185" i="1" s="1"/>
  <c r="E185" i="1"/>
  <c r="M185" i="1" s="1"/>
  <c r="D185" i="1"/>
  <c r="U184" i="1"/>
  <c r="T184" i="1"/>
  <c r="O184" i="1"/>
  <c r="N184" i="1"/>
  <c r="M184" i="1"/>
  <c r="K184" i="1"/>
  <c r="I184" i="1"/>
  <c r="G184" i="1"/>
  <c r="U183" i="1"/>
  <c r="T183" i="1"/>
  <c r="O183" i="1"/>
  <c r="N183" i="1"/>
  <c r="M183" i="1"/>
  <c r="K183" i="1"/>
  <c r="I183" i="1"/>
  <c r="G183" i="1"/>
  <c r="U182" i="1"/>
  <c r="T182" i="1"/>
  <c r="N182" i="1"/>
  <c r="O182" i="1" s="1"/>
  <c r="M182" i="1"/>
  <c r="K182" i="1"/>
  <c r="I182" i="1"/>
  <c r="G182" i="1"/>
  <c r="U181" i="1"/>
  <c r="T181" i="1"/>
  <c r="O181" i="1"/>
  <c r="N181" i="1"/>
  <c r="M181" i="1"/>
  <c r="K181" i="1"/>
  <c r="I181" i="1"/>
  <c r="G181" i="1"/>
  <c r="U180" i="1"/>
  <c r="T180" i="1"/>
  <c r="N180" i="1"/>
  <c r="O180" i="1" s="1"/>
  <c r="M180" i="1"/>
  <c r="K180" i="1"/>
  <c r="I180" i="1"/>
  <c r="G180" i="1"/>
  <c r="S179" i="1"/>
  <c r="R179" i="1"/>
  <c r="T179" i="1" s="1"/>
  <c r="Q179" i="1"/>
  <c r="P179" i="1"/>
  <c r="L179" i="1"/>
  <c r="J179" i="1"/>
  <c r="I179" i="1"/>
  <c r="H179" i="1"/>
  <c r="F179" i="1"/>
  <c r="E179" i="1"/>
  <c r="D179" i="1"/>
  <c r="U178" i="1"/>
  <c r="T178" i="1"/>
  <c r="N178" i="1"/>
  <c r="O178" i="1" s="1"/>
  <c r="M178" i="1"/>
  <c r="K178" i="1"/>
  <c r="I178" i="1"/>
  <c r="G178" i="1"/>
  <c r="U177" i="1"/>
  <c r="T177" i="1"/>
  <c r="N177" i="1"/>
  <c r="O177" i="1" s="1"/>
  <c r="M177" i="1"/>
  <c r="K177" i="1"/>
  <c r="I177" i="1"/>
  <c r="G177" i="1"/>
  <c r="U176" i="1"/>
  <c r="T176" i="1"/>
  <c r="N176" i="1"/>
  <c r="O176" i="1" s="1"/>
  <c r="M176" i="1"/>
  <c r="K176" i="1"/>
  <c r="I176" i="1"/>
  <c r="G176" i="1"/>
  <c r="U175" i="1"/>
  <c r="T175" i="1"/>
  <c r="N175" i="1"/>
  <c r="O175" i="1" s="1"/>
  <c r="M175" i="1"/>
  <c r="K175" i="1"/>
  <c r="I175" i="1"/>
  <c r="G175" i="1"/>
  <c r="U174" i="1"/>
  <c r="T174" i="1"/>
  <c r="N174" i="1"/>
  <c r="O174" i="1" s="1"/>
  <c r="M174" i="1"/>
  <c r="K174" i="1"/>
  <c r="I174" i="1"/>
  <c r="G174" i="1"/>
  <c r="U173" i="1"/>
  <c r="T173" i="1"/>
  <c r="N173" i="1"/>
  <c r="O173" i="1" s="1"/>
  <c r="M173" i="1"/>
  <c r="K173" i="1"/>
  <c r="I173" i="1"/>
  <c r="G173" i="1"/>
  <c r="S170" i="1"/>
  <c r="R170" i="1"/>
  <c r="T170" i="1" s="1"/>
  <c r="Q170" i="1"/>
  <c r="P170" i="1"/>
  <c r="U170" i="1" s="1"/>
  <c r="L170" i="1"/>
  <c r="J170" i="1"/>
  <c r="H170" i="1"/>
  <c r="F170" i="1"/>
  <c r="N170" i="1" s="1"/>
  <c r="E170" i="1"/>
  <c r="K170" i="1" s="1"/>
  <c r="D170" i="1"/>
  <c r="I170" i="1" s="1"/>
  <c r="S169" i="1"/>
  <c r="R169" i="1"/>
  <c r="T169" i="1" s="1"/>
  <c r="Q169" i="1"/>
  <c r="P169" i="1"/>
  <c r="L169" i="1"/>
  <c r="J169" i="1"/>
  <c r="H169" i="1"/>
  <c r="I169" i="1" s="1"/>
  <c r="G169" i="1"/>
  <c r="F169" i="1"/>
  <c r="E169" i="1"/>
  <c r="D169" i="1"/>
  <c r="U168" i="1"/>
  <c r="T168" i="1"/>
  <c r="N168" i="1"/>
  <c r="O168" i="1" s="1"/>
  <c r="M168" i="1"/>
  <c r="K168" i="1"/>
  <c r="I168" i="1"/>
  <c r="G168" i="1"/>
  <c r="U167" i="1"/>
  <c r="T167" i="1"/>
  <c r="N167" i="1"/>
  <c r="O167" i="1" s="1"/>
  <c r="M167" i="1"/>
  <c r="K167" i="1"/>
  <c r="I167" i="1"/>
  <c r="G167" i="1"/>
  <c r="U166" i="1"/>
  <c r="T166" i="1"/>
  <c r="N166" i="1"/>
  <c r="O166" i="1" s="1"/>
  <c r="M166" i="1"/>
  <c r="K166" i="1"/>
  <c r="I166" i="1"/>
  <c r="G166" i="1"/>
  <c r="U165" i="1"/>
  <c r="T165" i="1"/>
  <c r="N165" i="1"/>
  <c r="O165" i="1" s="1"/>
  <c r="M165" i="1"/>
  <c r="K165" i="1"/>
  <c r="I165" i="1"/>
  <c r="G165" i="1"/>
  <c r="U164" i="1"/>
  <c r="T164" i="1"/>
  <c r="N164" i="1"/>
  <c r="O164" i="1" s="1"/>
  <c r="M164" i="1"/>
  <c r="K164" i="1"/>
  <c r="I164" i="1"/>
  <c r="G164" i="1"/>
  <c r="S163" i="1"/>
  <c r="T163" i="1" s="1"/>
  <c r="R163" i="1"/>
  <c r="Q163" i="1"/>
  <c r="P163" i="1"/>
  <c r="L163" i="1"/>
  <c r="J163" i="1"/>
  <c r="K163" i="1" s="1"/>
  <c r="H163" i="1"/>
  <c r="I163" i="1" s="1"/>
  <c r="F163" i="1"/>
  <c r="E163" i="1"/>
  <c r="D163" i="1"/>
  <c r="G163" i="1" s="1"/>
  <c r="U162" i="1"/>
  <c r="T162" i="1"/>
  <c r="N162" i="1"/>
  <c r="O162" i="1" s="1"/>
  <c r="M162" i="1"/>
  <c r="K162" i="1"/>
  <c r="I162" i="1"/>
  <c r="G162" i="1"/>
  <c r="U161" i="1"/>
  <c r="T161" i="1"/>
  <c r="N161" i="1"/>
  <c r="O161" i="1" s="1"/>
  <c r="M161" i="1"/>
  <c r="K161" i="1"/>
  <c r="I161" i="1"/>
  <c r="G161" i="1"/>
  <c r="U160" i="1"/>
  <c r="T160" i="1"/>
  <c r="N160" i="1"/>
  <c r="O160" i="1" s="1"/>
  <c r="M160" i="1"/>
  <c r="K160" i="1"/>
  <c r="I160" i="1"/>
  <c r="G160" i="1"/>
  <c r="U159" i="1"/>
  <c r="T159" i="1"/>
  <c r="N159" i="1"/>
  <c r="O159" i="1" s="1"/>
  <c r="M159" i="1"/>
  <c r="K159" i="1"/>
  <c r="I159" i="1"/>
  <c r="G159" i="1"/>
  <c r="U158" i="1"/>
  <c r="T158" i="1"/>
  <c r="N158" i="1"/>
  <c r="O158" i="1" s="1"/>
  <c r="M158" i="1"/>
  <c r="K158" i="1"/>
  <c r="I158" i="1"/>
  <c r="G158" i="1"/>
  <c r="S157" i="1"/>
  <c r="R157" i="1"/>
  <c r="Q157" i="1"/>
  <c r="P157" i="1"/>
  <c r="L157" i="1"/>
  <c r="J157" i="1"/>
  <c r="I157" i="1"/>
  <c r="H157" i="1"/>
  <c r="F157" i="1"/>
  <c r="E157" i="1"/>
  <c r="K157" i="1" s="1"/>
  <c r="D157" i="1"/>
  <c r="U156" i="1"/>
  <c r="T156" i="1"/>
  <c r="N156" i="1"/>
  <c r="O156" i="1" s="1"/>
  <c r="M156" i="1"/>
  <c r="K156" i="1"/>
  <c r="I156" i="1"/>
  <c r="G156" i="1"/>
  <c r="U155" i="1"/>
  <c r="T155" i="1"/>
  <c r="N155" i="1"/>
  <c r="O155" i="1" s="1"/>
  <c r="M155" i="1"/>
  <c r="K155" i="1"/>
  <c r="I155" i="1"/>
  <c r="G155" i="1"/>
  <c r="U154" i="1"/>
  <c r="T154" i="1"/>
  <c r="N154" i="1"/>
  <c r="O154" i="1" s="1"/>
  <c r="M154" i="1"/>
  <c r="K154" i="1"/>
  <c r="I154" i="1"/>
  <c r="G154" i="1"/>
  <c r="U153" i="1"/>
  <c r="T153" i="1"/>
  <c r="N153" i="1"/>
  <c r="O153" i="1" s="1"/>
  <c r="M153" i="1"/>
  <c r="K153" i="1"/>
  <c r="I153" i="1"/>
  <c r="G153" i="1"/>
  <c r="U152" i="1"/>
  <c r="T152" i="1"/>
  <c r="N152" i="1"/>
  <c r="O152" i="1" s="1"/>
  <c r="M152" i="1"/>
  <c r="K152" i="1"/>
  <c r="I152" i="1"/>
  <c r="G152" i="1"/>
  <c r="U151" i="1"/>
  <c r="T151" i="1"/>
  <c r="N151" i="1"/>
  <c r="O151" i="1" s="1"/>
  <c r="M151" i="1"/>
  <c r="K151" i="1"/>
  <c r="I151" i="1"/>
  <c r="G151" i="1"/>
  <c r="S150" i="1"/>
  <c r="R150" i="1"/>
  <c r="Q150" i="1"/>
  <c r="P150" i="1"/>
  <c r="L150" i="1"/>
  <c r="M150" i="1" s="1"/>
  <c r="J150" i="1"/>
  <c r="K150" i="1" s="1"/>
  <c r="H150" i="1"/>
  <c r="F150" i="1"/>
  <c r="E150" i="1"/>
  <c r="D150" i="1"/>
  <c r="G150" i="1" s="1"/>
  <c r="U149" i="1"/>
  <c r="T149" i="1"/>
  <c r="O149" i="1"/>
  <c r="N149" i="1"/>
  <c r="M149" i="1"/>
  <c r="K149" i="1"/>
  <c r="I149" i="1"/>
  <c r="G149" i="1"/>
  <c r="U148" i="1"/>
  <c r="T148" i="1"/>
  <c r="N148" i="1"/>
  <c r="O148" i="1" s="1"/>
  <c r="M148" i="1"/>
  <c r="K148" i="1"/>
  <c r="I148" i="1"/>
  <c r="G148" i="1"/>
  <c r="U147" i="1"/>
  <c r="T147" i="1"/>
  <c r="N147" i="1"/>
  <c r="O147" i="1" s="1"/>
  <c r="M147" i="1"/>
  <c r="K147" i="1"/>
  <c r="I147" i="1"/>
  <c r="G147" i="1"/>
  <c r="U146" i="1"/>
  <c r="T146" i="1"/>
  <c r="N146" i="1"/>
  <c r="O146" i="1" s="1"/>
  <c r="M146" i="1"/>
  <c r="K146" i="1"/>
  <c r="I146" i="1"/>
  <c r="G146" i="1"/>
  <c r="U145" i="1"/>
  <c r="T145" i="1"/>
  <c r="O145" i="1"/>
  <c r="N145" i="1"/>
  <c r="M145" i="1"/>
  <c r="K145" i="1"/>
  <c r="I145" i="1"/>
  <c r="G145" i="1"/>
  <c r="S144" i="1"/>
  <c r="R144" i="1"/>
  <c r="Q144" i="1"/>
  <c r="P144" i="1"/>
  <c r="U144" i="1" s="1"/>
  <c r="L144" i="1"/>
  <c r="K144" i="1"/>
  <c r="J144" i="1"/>
  <c r="H144" i="1"/>
  <c r="F144" i="1"/>
  <c r="N144" i="1" s="1"/>
  <c r="E144" i="1"/>
  <c r="D144" i="1"/>
  <c r="U143" i="1"/>
  <c r="T143" i="1"/>
  <c r="N143" i="1"/>
  <c r="O143" i="1" s="1"/>
  <c r="M143" i="1"/>
  <c r="K143" i="1"/>
  <c r="I143" i="1"/>
  <c r="G143" i="1"/>
  <c r="U142" i="1"/>
  <c r="T142" i="1"/>
  <c r="N142" i="1"/>
  <c r="O142" i="1" s="1"/>
  <c r="M142" i="1"/>
  <c r="K142" i="1"/>
  <c r="I142" i="1"/>
  <c r="G142" i="1"/>
  <c r="U141" i="1"/>
  <c r="T141" i="1"/>
  <c r="N141" i="1"/>
  <c r="O141" i="1" s="1"/>
  <c r="M141" i="1"/>
  <c r="K141" i="1"/>
  <c r="I141" i="1"/>
  <c r="G141" i="1"/>
  <c r="U140" i="1"/>
  <c r="T140" i="1"/>
  <c r="N140" i="1"/>
  <c r="O140" i="1" s="1"/>
  <c r="M140" i="1"/>
  <c r="K140" i="1"/>
  <c r="I140" i="1"/>
  <c r="G140" i="1"/>
  <c r="U139" i="1"/>
  <c r="T139" i="1"/>
  <c r="N139" i="1"/>
  <c r="O139" i="1" s="1"/>
  <c r="M139" i="1"/>
  <c r="K139" i="1"/>
  <c r="I139" i="1"/>
  <c r="G139" i="1"/>
  <c r="U138" i="1"/>
  <c r="T138" i="1"/>
  <c r="N138" i="1"/>
  <c r="O138" i="1" s="1"/>
  <c r="M138" i="1"/>
  <c r="K138" i="1"/>
  <c r="I138" i="1"/>
  <c r="G138" i="1"/>
  <c r="U137" i="1"/>
  <c r="S137" i="1"/>
  <c r="R137" i="1"/>
  <c r="T137" i="1" s="1"/>
  <c r="Q137" i="1"/>
  <c r="P137" i="1"/>
  <c r="L137" i="1"/>
  <c r="J137" i="1"/>
  <c r="H137" i="1"/>
  <c r="F137" i="1"/>
  <c r="N137" i="1" s="1"/>
  <c r="E137" i="1"/>
  <c r="M137" i="1" s="1"/>
  <c r="D137" i="1"/>
  <c r="I137" i="1" s="1"/>
  <c r="U136" i="1"/>
  <c r="T136" i="1"/>
  <c r="N136" i="1"/>
  <c r="O136" i="1" s="1"/>
  <c r="M136" i="1"/>
  <c r="K136" i="1"/>
  <c r="I136" i="1"/>
  <c r="G136" i="1"/>
  <c r="U135" i="1"/>
  <c r="T135" i="1"/>
  <c r="N135" i="1"/>
  <c r="O135" i="1" s="1"/>
  <c r="M135" i="1"/>
  <c r="K135" i="1"/>
  <c r="I135" i="1"/>
  <c r="G135" i="1"/>
  <c r="U134" i="1"/>
  <c r="T134" i="1"/>
  <c r="N134" i="1"/>
  <c r="O134" i="1" s="1"/>
  <c r="M134" i="1"/>
  <c r="K134" i="1"/>
  <c r="I134" i="1"/>
  <c r="G134" i="1"/>
  <c r="U133" i="1"/>
  <c r="T133" i="1"/>
  <c r="N133" i="1"/>
  <c r="O133" i="1" s="1"/>
  <c r="M133" i="1"/>
  <c r="K133" i="1"/>
  <c r="I133" i="1"/>
  <c r="G133" i="1"/>
  <c r="S132" i="1"/>
  <c r="R132" i="1"/>
  <c r="Q132" i="1"/>
  <c r="P132" i="1"/>
  <c r="U132" i="1" s="1"/>
  <c r="O132" i="1"/>
  <c r="L132" i="1"/>
  <c r="J132" i="1"/>
  <c r="I132" i="1"/>
  <c r="H132" i="1"/>
  <c r="F132" i="1"/>
  <c r="N132" i="1" s="1"/>
  <c r="E132" i="1"/>
  <c r="D132" i="1"/>
  <c r="U131" i="1"/>
  <c r="T131" i="1"/>
  <c r="O131" i="1"/>
  <c r="N131" i="1"/>
  <c r="M131" i="1"/>
  <c r="K131" i="1"/>
  <c r="I131" i="1"/>
  <c r="G131" i="1"/>
  <c r="U130" i="1"/>
  <c r="T130" i="1"/>
  <c r="N130" i="1"/>
  <c r="O130" i="1" s="1"/>
  <c r="M130" i="1"/>
  <c r="K130" i="1"/>
  <c r="I130" i="1"/>
  <c r="G130" i="1"/>
  <c r="U129" i="1"/>
  <c r="T129" i="1"/>
  <c r="N129" i="1"/>
  <c r="O129" i="1" s="1"/>
  <c r="M129" i="1"/>
  <c r="K129" i="1"/>
  <c r="I129" i="1"/>
  <c r="G129" i="1"/>
  <c r="U128" i="1"/>
  <c r="T128" i="1"/>
  <c r="N128" i="1"/>
  <c r="O128" i="1" s="1"/>
  <c r="M128" i="1"/>
  <c r="K128" i="1"/>
  <c r="I128" i="1"/>
  <c r="G128" i="1"/>
  <c r="U127" i="1"/>
  <c r="T127" i="1"/>
  <c r="O127" i="1"/>
  <c r="N127" i="1"/>
  <c r="M127" i="1"/>
  <c r="K127" i="1"/>
  <c r="I127" i="1"/>
  <c r="G127" i="1"/>
  <c r="S126" i="1"/>
  <c r="R126" i="1"/>
  <c r="T126" i="1" s="1"/>
  <c r="Q126" i="1"/>
  <c r="P126" i="1"/>
  <c r="U126" i="1" s="1"/>
  <c r="L126" i="1"/>
  <c r="J126" i="1"/>
  <c r="H126" i="1"/>
  <c r="F126" i="1"/>
  <c r="E126" i="1"/>
  <c r="M126" i="1" s="1"/>
  <c r="D126" i="1"/>
  <c r="G126" i="1" s="1"/>
  <c r="U125" i="1"/>
  <c r="T125" i="1"/>
  <c r="N125" i="1"/>
  <c r="O125" i="1" s="1"/>
  <c r="M125" i="1"/>
  <c r="K125" i="1"/>
  <c r="I125" i="1"/>
  <c r="G125" i="1"/>
  <c r="U124" i="1"/>
  <c r="T124" i="1"/>
  <c r="O124" i="1"/>
  <c r="N124" i="1"/>
  <c r="M124" i="1"/>
  <c r="K124" i="1"/>
  <c r="I124" i="1"/>
  <c r="G124" i="1"/>
  <c r="U123" i="1"/>
  <c r="T123" i="1"/>
  <c r="O123" i="1"/>
  <c r="N123" i="1"/>
  <c r="M123" i="1"/>
  <c r="K123" i="1"/>
  <c r="I123" i="1"/>
  <c r="G123" i="1"/>
  <c r="U122" i="1"/>
  <c r="T122" i="1"/>
  <c r="N122" i="1"/>
  <c r="O122" i="1" s="1"/>
  <c r="M122" i="1"/>
  <c r="K122" i="1"/>
  <c r="I122" i="1"/>
  <c r="G122" i="1"/>
  <c r="S121" i="1"/>
  <c r="R121" i="1"/>
  <c r="Q121" i="1"/>
  <c r="P121" i="1"/>
  <c r="U121" i="1" s="1"/>
  <c r="L121" i="1"/>
  <c r="J121" i="1"/>
  <c r="H121" i="1"/>
  <c r="F121" i="1"/>
  <c r="E121" i="1"/>
  <c r="K121" i="1" s="1"/>
  <c r="D121" i="1"/>
  <c r="G121" i="1" s="1"/>
  <c r="U120" i="1"/>
  <c r="T120" i="1"/>
  <c r="N120" i="1"/>
  <c r="O120" i="1" s="1"/>
  <c r="M120" i="1"/>
  <c r="K120" i="1"/>
  <c r="I120" i="1"/>
  <c r="G120" i="1"/>
  <c r="U119" i="1"/>
  <c r="T119" i="1"/>
  <c r="N119" i="1"/>
  <c r="O119" i="1" s="1"/>
  <c r="M119" i="1"/>
  <c r="K119" i="1"/>
  <c r="I119" i="1"/>
  <c r="G119" i="1"/>
  <c r="U118" i="1"/>
  <c r="T118" i="1"/>
  <c r="N118" i="1"/>
  <c r="O118" i="1" s="1"/>
  <c r="M118" i="1"/>
  <c r="K118" i="1"/>
  <c r="I118" i="1"/>
  <c r="G118" i="1"/>
  <c r="U117" i="1"/>
  <c r="T117" i="1"/>
  <c r="N117" i="1"/>
  <c r="O117" i="1" s="1"/>
  <c r="M117" i="1"/>
  <c r="K117" i="1"/>
  <c r="I117" i="1"/>
  <c r="G117" i="1"/>
  <c r="U116" i="1"/>
  <c r="T116" i="1"/>
  <c r="N116" i="1"/>
  <c r="O116" i="1" s="1"/>
  <c r="M116" i="1"/>
  <c r="K116" i="1"/>
  <c r="I116" i="1"/>
  <c r="G116" i="1"/>
  <c r="U115" i="1"/>
  <c r="T115" i="1"/>
  <c r="N115" i="1"/>
  <c r="O115" i="1" s="1"/>
  <c r="M115" i="1"/>
  <c r="K115" i="1"/>
  <c r="I115" i="1"/>
  <c r="G115" i="1"/>
  <c r="U114" i="1"/>
  <c r="T114" i="1"/>
  <c r="N114" i="1"/>
  <c r="O114" i="1" s="1"/>
  <c r="M114" i="1"/>
  <c r="K114" i="1"/>
  <c r="I114" i="1"/>
  <c r="G114" i="1"/>
  <c r="U113" i="1"/>
  <c r="T113" i="1"/>
  <c r="N113" i="1"/>
  <c r="O113" i="1" s="1"/>
  <c r="M113" i="1"/>
  <c r="K113" i="1"/>
  <c r="I113" i="1"/>
  <c r="G113" i="1"/>
  <c r="S112" i="1"/>
  <c r="T112" i="1" s="1"/>
  <c r="R112" i="1"/>
  <c r="Q112" i="1"/>
  <c r="P112" i="1"/>
  <c r="U112" i="1" s="1"/>
  <c r="L112" i="1"/>
  <c r="J112" i="1"/>
  <c r="H112" i="1"/>
  <c r="F112" i="1"/>
  <c r="N112" i="1" s="1"/>
  <c r="E112" i="1"/>
  <c r="M112" i="1" s="1"/>
  <c r="D112" i="1"/>
  <c r="U111" i="1"/>
  <c r="T111" i="1"/>
  <c r="N111" i="1"/>
  <c r="O111" i="1" s="1"/>
  <c r="M111" i="1"/>
  <c r="K111" i="1"/>
  <c r="I111" i="1"/>
  <c r="G111" i="1"/>
  <c r="U110" i="1"/>
  <c r="T110" i="1"/>
  <c r="N110" i="1"/>
  <c r="O110" i="1" s="1"/>
  <c r="M110" i="1"/>
  <c r="K110" i="1"/>
  <c r="I110" i="1"/>
  <c r="G110" i="1"/>
  <c r="U109" i="1"/>
  <c r="T109" i="1"/>
  <c r="N109" i="1"/>
  <c r="O109" i="1" s="1"/>
  <c r="M109" i="1"/>
  <c r="K109" i="1"/>
  <c r="I109" i="1"/>
  <c r="G109" i="1"/>
  <c r="U108" i="1"/>
  <c r="T108" i="1"/>
  <c r="N108" i="1"/>
  <c r="O108" i="1" s="1"/>
  <c r="M108" i="1"/>
  <c r="K108" i="1"/>
  <c r="I108" i="1"/>
  <c r="G108" i="1"/>
  <c r="U107" i="1"/>
  <c r="T107" i="1"/>
  <c r="N107" i="1"/>
  <c r="O107" i="1" s="1"/>
  <c r="M107" i="1"/>
  <c r="K107" i="1"/>
  <c r="I107" i="1"/>
  <c r="G107" i="1"/>
  <c r="S106" i="1"/>
  <c r="R106" i="1"/>
  <c r="T106" i="1" s="1"/>
  <c r="Q106" i="1"/>
  <c r="P106" i="1"/>
  <c r="L106" i="1"/>
  <c r="J106" i="1"/>
  <c r="I106" i="1"/>
  <c r="H106" i="1"/>
  <c r="F106" i="1"/>
  <c r="E106" i="1"/>
  <c r="K106" i="1" s="1"/>
  <c r="D106" i="1"/>
  <c r="G106" i="1" s="1"/>
  <c r="U105" i="1"/>
  <c r="T105" i="1"/>
  <c r="N105" i="1"/>
  <c r="O105" i="1" s="1"/>
  <c r="M105" i="1"/>
  <c r="K105" i="1"/>
  <c r="I105" i="1"/>
  <c r="G105" i="1"/>
  <c r="S102" i="1"/>
  <c r="R102" i="1"/>
  <c r="T102" i="1" s="1"/>
  <c r="Q102" i="1"/>
  <c r="P102" i="1"/>
  <c r="U102" i="1" s="1"/>
  <c r="L102" i="1"/>
  <c r="J102" i="1"/>
  <c r="H102" i="1"/>
  <c r="I102" i="1" s="1"/>
  <c r="F102" i="1"/>
  <c r="E102" i="1"/>
  <c r="M102" i="1" s="1"/>
  <c r="D102" i="1"/>
  <c r="G102" i="1" s="1"/>
  <c r="U101" i="1"/>
  <c r="S101" i="1"/>
  <c r="R101" i="1"/>
  <c r="Q101" i="1"/>
  <c r="P101" i="1"/>
  <c r="L101" i="1"/>
  <c r="J101" i="1"/>
  <c r="K101" i="1" s="1"/>
  <c r="H101" i="1"/>
  <c r="F101" i="1"/>
  <c r="N101" i="1" s="1"/>
  <c r="E101" i="1"/>
  <c r="D101" i="1"/>
  <c r="G101" i="1" s="1"/>
  <c r="U100" i="1"/>
  <c r="T100" i="1"/>
  <c r="N100" i="1"/>
  <c r="O100" i="1" s="1"/>
  <c r="M100" i="1"/>
  <c r="K100" i="1"/>
  <c r="I100" i="1"/>
  <c r="G100" i="1"/>
  <c r="U99" i="1"/>
  <c r="T99" i="1"/>
  <c r="N99" i="1"/>
  <c r="O99" i="1" s="1"/>
  <c r="M99" i="1"/>
  <c r="K99" i="1"/>
  <c r="I99" i="1"/>
  <c r="G99" i="1"/>
  <c r="U98" i="1"/>
  <c r="T98" i="1"/>
  <c r="N98" i="1"/>
  <c r="O98" i="1" s="1"/>
  <c r="M98" i="1"/>
  <c r="K98" i="1"/>
  <c r="I98" i="1"/>
  <c r="G98" i="1"/>
  <c r="U97" i="1"/>
  <c r="T97" i="1"/>
  <c r="N97" i="1"/>
  <c r="O97" i="1" s="1"/>
  <c r="M97" i="1"/>
  <c r="K97" i="1"/>
  <c r="I97" i="1"/>
  <c r="G97" i="1"/>
  <c r="S96" i="1"/>
  <c r="R96" i="1"/>
  <c r="T96" i="1" s="1"/>
  <c r="Q96" i="1"/>
  <c r="P96" i="1"/>
  <c r="U96" i="1" s="1"/>
  <c r="L96" i="1"/>
  <c r="J96" i="1"/>
  <c r="H96" i="1"/>
  <c r="F96" i="1"/>
  <c r="E96" i="1"/>
  <c r="D96" i="1"/>
  <c r="I96" i="1" s="1"/>
  <c r="U95" i="1"/>
  <c r="T95" i="1"/>
  <c r="N95" i="1"/>
  <c r="O95" i="1" s="1"/>
  <c r="M95" i="1"/>
  <c r="K95" i="1"/>
  <c r="I95" i="1"/>
  <c r="G95" i="1"/>
  <c r="U94" i="1"/>
  <c r="T94" i="1"/>
  <c r="N94" i="1"/>
  <c r="O94" i="1" s="1"/>
  <c r="M94" i="1"/>
  <c r="K94" i="1"/>
  <c r="I94" i="1"/>
  <c r="G94" i="1"/>
  <c r="U93" i="1"/>
  <c r="T93" i="1"/>
  <c r="N93" i="1"/>
  <c r="O93" i="1" s="1"/>
  <c r="M93" i="1"/>
  <c r="K93" i="1"/>
  <c r="I93" i="1"/>
  <c r="G93" i="1"/>
  <c r="U92" i="1"/>
  <c r="T92" i="1"/>
  <c r="N92" i="1"/>
  <c r="O92" i="1" s="1"/>
  <c r="M92" i="1"/>
  <c r="K92" i="1"/>
  <c r="I92" i="1"/>
  <c r="G92" i="1"/>
  <c r="S91" i="1"/>
  <c r="R91" i="1"/>
  <c r="T91" i="1" s="1"/>
  <c r="Q91" i="1"/>
  <c r="P91" i="1"/>
  <c r="U91" i="1" s="1"/>
  <c r="L91" i="1"/>
  <c r="J91" i="1"/>
  <c r="H91" i="1"/>
  <c r="I91" i="1" s="1"/>
  <c r="F91" i="1"/>
  <c r="N91" i="1" s="1"/>
  <c r="O91" i="1" s="1"/>
  <c r="E91" i="1"/>
  <c r="K91" i="1" s="1"/>
  <c r="D91" i="1"/>
  <c r="U90" i="1"/>
  <c r="T90" i="1"/>
  <c r="N90" i="1"/>
  <c r="O90" i="1" s="1"/>
  <c r="M90" i="1"/>
  <c r="K90" i="1"/>
  <c r="I90" i="1"/>
  <c r="G90" i="1"/>
  <c r="U89" i="1"/>
  <c r="T89" i="1"/>
  <c r="N89" i="1"/>
  <c r="O89" i="1" s="1"/>
  <c r="M89" i="1"/>
  <c r="K89" i="1"/>
  <c r="I89" i="1"/>
  <c r="G89" i="1"/>
  <c r="U88" i="1"/>
  <c r="T88" i="1"/>
  <c r="N88" i="1"/>
  <c r="O88" i="1" s="1"/>
  <c r="M88" i="1"/>
  <c r="K88" i="1"/>
  <c r="I88" i="1"/>
  <c r="G88" i="1"/>
  <c r="S85" i="1"/>
  <c r="R85" i="1"/>
  <c r="T85" i="1" s="1"/>
  <c r="Q85" i="1"/>
  <c r="P85" i="1"/>
  <c r="U85" i="1" s="1"/>
  <c r="L85" i="1"/>
  <c r="J85" i="1"/>
  <c r="H85" i="1"/>
  <c r="F85" i="1"/>
  <c r="E85" i="1"/>
  <c r="M85" i="1" s="1"/>
  <c r="D85" i="1"/>
  <c r="G85" i="1" s="1"/>
  <c r="S84" i="1"/>
  <c r="R84" i="1"/>
  <c r="Q84" i="1"/>
  <c r="P84" i="1"/>
  <c r="L84" i="1"/>
  <c r="K84" i="1"/>
  <c r="J84" i="1"/>
  <c r="H84" i="1"/>
  <c r="F84" i="1"/>
  <c r="E84" i="1"/>
  <c r="D84" i="1"/>
  <c r="G84" i="1" s="1"/>
  <c r="U83" i="1"/>
  <c r="T83" i="1"/>
  <c r="N83" i="1"/>
  <c r="O83" i="1" s="1"/>
  <c r="M83" i="1"/>
  <c r="K83" i="1"/>
  <c r="I83" i="1"/>
  <c r="G83" i="1"/>
  <c r="U82" i="1"/>
  <c r="T82" i="1"/>
  <c r="N82" i="1"/>
  <c r="O82" i="1" s="1"/>
  <c r="M82" i="1"/>
  <c r="K82" i="1"/>
  <c r="I82" i="1"/>
  <c r="G82" i="1"/>
  <c r="U81" i="1"/>
  <c r="T81" i="1"/>
  <c r="N81" i="1"/>
  <c r="O81" i="1" s="1"/>
  <c r="M81" i="1"/>
  <c r="K81" i="1"/>
  <c r="I81" i="1"/>
  <c r="G81" i="1"/>
  <c r="U80" i="1"/>
  <c r="T80" i="1"/>
  <c r="N80" i="1"/>
  <c r="O80" i="1" s="1"/>
  <c r="M80" i="1"/>
  <c r="K80" i="1"/>
  <c r="I80" i="1"/>
  <c r="G80" i="1"/>
  <c r="U79" i="1"/>
  <c r="T79" i="1"/>
  <c r="N79" i="1"/>
  <c r="O79" i="1" s="1"/>
  <c r="M79" i="1"/>
  <c r="K79" i="1"/>
  <c r="I79" i="1"/>
  <c r="G79" i="1"/>
  <c r="U78" i="1"/>
  <c r="S78" i="1"/>
  <c r="R78" i="1"/>
  <c r="T78" i="1" s="1"/>
  <c r="Q78" i="1"/>
  <c r="P78" i="1"/>
  <c r="L78" i="1"/>
  <c r="J78" i="1"/>
  <c r="H78" i="1"/>
  <c r="F78" i="1"/>
  <c r="N78" i="1" s="1"/>
  <c r="E78" i="1"/>
  <c r="M78" i="1" s="1"/>
  <c r="D78" i="1"/>
  <c r="U77" i="1"/>
  <c r="T77" i="1"/>
  <c r="N77" i="1"/>
  <c r="O77" i="1" s="1"/>
  <c r="M77" i="1"/>
  <c r="K77" i="1"/>
  <c r="I77" i="1"/>
  <c r="G77" i="1"/>
  <c r="U76" i="1"/>
  <c r="T76" i="1"/>
  <c r="N76" i="1"/>
  <c r="O76" i="1" s="1"/>
  <c r="M76" i="1"/>
  <c r="K76" i="1"/>
  <c r="I76" i="1"/>
  <c r="G76" i="1"/>
  <c r="U75" i="1"/>
  <c r="T75" i="1"/>
  <c r="N75" i="1"/>
  <c r="O75" i="1" s="1"/>
  <c r="M75" i="1"/>
  <c r="K75" i="1"/>
  <c r="I75" i="1"/>
  <c r="G75" i="1"/>
  <c r="U74" i="1"/>
  <c r="T74" i="1"/>
  <c r="N74" i="1"/>
  <c r="O74" i="1" s="1"/>
  <c r="M74" i="1"/>
  <c r="K74" i="1"/>
  <c r="I74" i="1"/>
  <c r="G74" i="1"/>
  <c r="U73" i="1"/>
  <c r="T73" i="1"/>
  <c r="N73" i="1"/>
  <c r="O73" i="1" s="1"/>
  <c r="M73" i="1"/>
  <c r="K73" i="1"/>
  <c r="I73" i="1"/>
  <c r="G73" i="1"/>
  <c r="U72" i="1"/>
  <c r="T72" i="1"/>
  <c r="N72" i="1"/>
  <c r="O72" i="1" s="1"/>
  <c r="M72" i="1"/>
  <c r="K72" i="1"/>
  <c r="I72" i="1"/>
  <c r="G72" i="1"/>
  <c r="U71" i="1"/>
  <c r="T71" i="1"/>
  <c r="N71" i="1"/>
  <c r="O71" i="1" s="1"/>
  <c r="M71" i="1"/>
  <c r="K71" i="1"/>
  <c r="I71" i="1"/>
  <c r="G71" i="1"/>
  <c r="S70" i="1"/>
  <c r="R70" i="1"/>
  <c r="Q70" i="1"/>
  <c r="P70" i="1"/>
  <c r="L70" i="1"/>
  <c r="J70" i="1"/>
  <c r="I70" i="1"/>
  <c r="H70" i="1"/>
  <c r="F70" i="1"/>
  <c r="E70" i="1"/>
  <c r="D70" i="1"/>
  <c r="G70" i="1" s="1"/>
  <c r="U69" i="1"/>
  <c r="T69" i="1"/>
  <c r="O69" i="1"/>
  <c r="N69" i="1"/>
  <c r="M69" i="1"/>
  <c r="K69" i="1"/>
  <c r="I69" i="1"/>
  <c r="G69" i="1"/>
  <c r="U68" i="1"/>
  <c r="T68" i="1"/>
  <c r="N68" i="1"/>
  <c r="O68" i="1" s="1"/>
  <c r="M68" i="1"/>
  <c r="K68" i="1"/>
  <c r="I68" i="1"/>
  <c r="G68" i="1"/>
  <c r="U67" i="1"/>
  <c r="T67" i="1"/>
  <c r="O67" i="1"/>
  <c r="N67" i="1"/>
  <c r="M67" i="1"/>
  <c r="K67" i="1"/>
  <c r="I67" i="1"/>
  <c r="G67" i="1"/>
  <c r="U66" i="1"/>
  <c r="T66" i="1"/>
  <c r="N66" i="1"/>
  <c r="O66" i="1" s="1"/>
  <c r="M66" i="1"/>
  <c r="K66" i="1"/>
  <c r="I66" i="1"/>
  <c r="G66" i="1"/>
  <c r="U65" i="1"/>
  <c r="T65" i="1"/>
  <c r="O65" i="1"/>
  <c r="N65" i="1"/>
  <c r="M65" i="1"/>
  <c r="K65" i="1"/>
  <c r="I65" i="1"/>
  <c r="G65" i="1"/>
  <c r="U64" i="1"/>
  <c r="T64" i="1"/>
  <c r="N64" i="1"/>
  <c r="O64" i="1" s="1"/>
  <c r="M64" i="1"/>
  <c r="K64" i="1"/>
  <c r="I64" i="1"/>
  <c r="G64" i="1"/>
  <c r="S63" i="1"/>
  <c r="R63" i="1"/>
  <c r="T63" i="1" s="1"/>
  <c r="Q63" i="1"/>
  <c r="P63" i="1"/>
  <c r="U63" i="1" s="1"/>
  <c r="L63" i="1"/>
  <c r="J63" i="1"/>
  <c r="H63" i="1"/>
  <c r="I63" i="1" s="1"/>
  <c r="F63" i="1"/>
  <c r="E63" i="1"/>
  <c r="M63" i="1" s="1"/>
  <c r="D63" i="1"/>
  <c r="G63" i="1" s="1"/>
  <c r="U62" i="1"/>
  <c r="T62" i="1"/>
  <c r="O62" i="1"/>
  <c r="N62" i="1"/>
  <c r="M62" i="1"/>
  <c r="K62" i="1"/>
  <c r="I62" i="1"/>
  <c r="G62" i="1"/>
  <c r="U61" i="1"/>
  <c r="T61" i="1"/>
  <c r="N61" i="1"/>
  <c r="O61" i="1" s="1"/>
  <c r="M61" i="1"/>
  <c r="K61" i="1"/>
  <c r="I61" i="1"/>
  <c r="G61" i="1"/>
  <c r="U60" i="1"/>
  <c r="T60" i="1"/>
  <c r="O60" i="1"/>
  <c r="N60" i="1"/>
  <c r="M60" i="1"/>
  <c r="K60" i="1"/>
  <c r="I60" i="1"/>
  <c r="G60" i="1"/>
  <c r="U59" i="1"/>
  <c r="T59" i="1"/>
  <c r="N59" i="1"/>
  <c r="O59" i="1" s="1"/>
  <c r="M59" i="1"/>
  <c r="K59" i="1"/>
  <c r="I59" i="1"/>
  <c r="G59" i="1"/>
  <c r="S58" i="1"/>
  <c r="R58" i="1"/>
  <c r="T58" i="1" s="1"/>
  <c r="Q58" i="1"/>
  <c r="P58" i="1"/>
  <c r="U58" i="1" s="1"/>
  <c r="L58" i="1"/>
  <c r="J58" i="1"/>
  <c r="H58" i="1"/>
  <c r="F58" i="1"/>
  <c r="N58" i="1" s="1"/>
  <c r="E58" i="1"/>
  <c r="D58" i="1"/>
  <c r="U57" i="1"/>
  <c r="T57" i="1"/>
  <c r="N57" i="1"/>
  <c r="O57" i="1" s="1"/>
  <c r="M57" i="1"/>
  <c r="K57" i="1"/>
  <c r="I57" i="1"/>
  <c r="G57" i="1"/>
  <c r="S54" i="1"/>
  <c r="R54" i="1"/>
  <c r="T54" i="1" s="1"/>
  <c r="Q54" i="1"/>
  <c r="P54" i="1"/>
  <c r="U54" i="1" s="1"/>
  <c r="L54" i="1"/>
  <c r="J54" i="1"/>
  <c r="H54" i="1"/>
  <c r="F54" i="1"/>
  <c r="E54" i="1"/>
  <c r="D54" i="1"/>
  <c r="S53" i="1"/>
  <c r="R53" i="1"/>
  <c r="Q53" i="1"/>
  <c r="P53" i="1"/>
  <c r="L53" i="1"/>
  <c r="J53" i="1"/>
  <c r="H53" i="1"/>
  <c r="F53" i="1"/>
  <c r="E53" i="1"/>
  <c r="D53" i="1"/>
  <c r="I53" i="1" s="1"/>
  <c r="U52" i="1"/>
  <c r="T52" i="1"/>
  <c r="N52" i="1"/>
  <c r="O52" i="1" s="1"/>
  <c r="M52" i="1"/>
  <c r="K52" i="1"/>
  <c r="I52" i="1"/>
  <c r="G52" i="1"/>
  <c r="U51" i="1"/>
  <c r="T51" i="1"/>
  <c r="N51" i="1"/>
  <c r="O51" i="1" s="1"/>
  <c r="M51" i="1"/>
  <c r="K51" i="1"/>
  <c r="I51" i="1"/>
  <c r="G51" i="1"/>
  <c r="U50" i="1"/>
  <c r="T50" i="1"/>
  <c r="O50" i="1"/>
  <c r="N50" i="1"/>
  <c r="M50" i="1"/>
  <c r="K50" i="1"/>
  <c r="I50" i="1"/>
  <c r="G50" i="1"/>
  <c r="U49" i="1"/>
  <c r="T49" i="1"/>
  <c r="O49" i="1"/>
  <c r="N49" i="1"/>
  <c r="M49" i="1"/>
  <c r="K49" i="1"/>
  <c r="I49" i="1"/>
  <c r="G49" i="1"/>
  <c r="U48" i="1"/>
  <c r="T48" i="1"/>
  <c r="N48" i="1"/>
  <c r="O48" i="1" s="1"/>
  <c r="M48" i="1"/>
  <c r="K48" i="1"/>
  <c r="I48" i="1"/>
  <c r="G48" i="1"/>
  <c r="S47" i="1"/>
  <c r="T47" i="1" s="1"/>
  <c r="R47" i="1"/>
  <c r="Q47" i="1"/>
  <c r="P47" i="1"/>
  <c r="L47" i="1"/>
  <c r="J47" i="1"/>
  <c r="H47" i="1"/>
  <c r="I47" i="1" s="1"/>
  <c r="F47" i="1"/>
  <c r="E47" i="1"/>
  <c r="M47" i="1" s="1"/>
  <c r="D47" i="1"/>
  <c r="G47" i="1" s="1"/>
  <c r="U46" i="1"/>
  <c r="T46" i="1"/>
  <c r="N46" i="1"/>
  <c r="O46" i="1" s="1"/>
  <c r="M46" i="1"/>
  <c r="K46" i="1"/>
  <c r="I46" i="1"/>
  <c r="G46" i="1"/>
  <c r="U45" i="1"/>
  <c r="T45" i="1"/>
  <c r="O45" i="1"/>
  <c r="N45" i="1"/>
  <c r="M45" i="1"/>
  <c r="K45" i="1"/>
  <c r="I45" i="1"/>
  <c r="G45" i="1"/>
  <c r="U44" i="1"/>
  <c r="T44" i="1"/>
  <c r="O44" i="1"/>
  <c r="N44" i="1"/>
  <c r="M44" i="1"/>
  <c r="K44" i="1"/>
  <c r="I44" i="1"/>
  <c r="G44" i="1"/>
  <c r="U43" i="1"/>
  <c r="T43" i="1"/>
  <c r="N43" i="1"/>
  <c r="O43" i="1" s="1"/>
  <c r="M43" i="1"/>
  <c r="K43" i="1"/>
  <c r="I43" i="1"/>
  <c r="G43" i="1"/>
  <c r="U42" i="1"/>
  <c r="T42" i="1"/>
  <c r="N42" i="1"/>
  <c r="O42" i="1" s="1"/>
  <c r="M42" i="1"/>
  <c r="K42" i="1"/>
  <c r="I42" i="1"/>
  <c r="G42" i="1"/>
  <c r="U41" i="1"/>
  <c r="T41" i="1"/>
  <c r="N41" i="1"/>
  <c r="O41" i="1" s="1"/>
  <c r="M41" i="1"/>
  <c r="K41" i="1"/>
  <c r="I41" i="1"/>
  <c r="G41" i="1"/>
  <c r="U40" i="1"/>
  <c r="S40" i="1"/>
  <c r="R40" i="1"/>
  <c r="Q40" i="1"/>
  <c r="P40" i="1"/>
  <c r="L40" i="1"/>
  <c r="J40" i="1"/>
  <c r="H40" i="1"/>
  <c r="F40" i="1"/>
  <c r="N40" i="1" s="1"/>
  <c r="E40" i="1"/>
  <c r="O40" i="1" s="1"/>
  <c r="D40" i="1"/>
  <c r="U39" i="1"/>
  <c r="T39" i="1"/>
  <c r="N39" i="1"/>
  <c r="O39" i="1" s="1"/>
  <c r="M39" i="1"/>
  <c r="K39" i="1"/>
  <c r="I39" i="1"/>
  <c r="G39" i="1"/>
  <c r="U38" i="1"/>
  <c r="T38" i="1"/>
  <c r="N38" i="1"/>
  <c r="O38" i="1" s="1"/>
  <c r="M38" i="1"/>
  <c r="K38" i="1"/>
  <c r="I38" i="1"/>
  <c r="G38" i="1"/>
  <c r="U37" i="1"/>
  <c r="T37" i="1"/>
  <c r="N37" i="1"/>
  <c r="O37" i="1" s="1"/>
  <c r="M37" i="1"/>
  <c r="K37" i="1"/>
  <c r="I37" i="1"/>
  <c r="G37" i="1"/>
  <c r="U36" i="1"/>
  <c r="T36" i="1"/>
  <c r="N36" i="1"/>
  <c r="O36" i="1" s="1"/>
  <c r="M36" i="1"/>
  <c r="K36" i="1"/>
  <c r="I36" i="1"/>
  <c r="G36" i="1"/>
  <c r="T35" i="1"/>
  <c r="S35" i="1"/>
  <c r="R35" i="1"/>
  <c r="Q35" i="1"/>
  <c r="P35" i="1"/>
  <c r="U35" i="1" s="1"/>
  <c r="L35" i="1"/>
  <c r="J35" i="1"/>
  <c r="H35" i="1"/>
  <c r="F35" i="1"/>
  <c r="E35" i="1"/>
  <c r="D35" i="1"/>
  <c r="I35" i="1" s="1"/>
  <c r="U34" i="1"/>
  <c r="T34" i="1"/>
  <c r="N34" i="1"/>
  <c r="O34" i="1" s="1"/>
  <c r="M34" i="1"/>
  <c r="K34" i="1"/>
  <c r="I34" i="1"/>
  <c r="G34" i="1"/>
  <c r="U33" i="1"/>
  <c r="T33" i="1"/>
  <c r="N33" i="1"/>
  <c r="O33" i="1" s="1"/>
  <c r="M33" i="1"/>
  <c r="K33" i="1"/>
  <c r="I33" i="1"/>
  <c r="G33" i="1"/>
  <c r="U32" i="1"/>
  <c r="T32" i="1"/>
  <c r="N32" i="1"/>
  <c r="O32" i="1" s="1"/>
  <c r="M32" i="1"/>
  <c r="K32" i="1"/>
  <c r="I32" i="1"/>
  <c r="G32" i="1"/>
  <c r="U31" i="1"/>
  <c r="T31" i="1"/>
  <c r="N31" i="1"/>
  <c r="O31" i="1" s="1"/>
  <c r="M31" i="1"/>
  <c r="K31" i="1"/>
  <c r="I31" i="1"/>
  <c r="G31" i="1"/>
  <c r="U30" i="1"/>
  <c r="T30" i="1"/>
  <c r="N30" i="1"/>
  <c r="O30" i="1" s="1"/>
  <c r="M30" i="1"/>
  <c r="K30" i="1"/>
  <c r="I30" i="1"/>
  <c r="G30" i="1"/>
  <c r="U29" i="1"/>
  <c r="T29" i="1"/>
  <c r="N29" i="1"/>
  <c r="O29" i="1" s="1"/>
  <c r="M29" i="1"/>
  <c r="K29" i="1"/>
  <c r="I29" i="1"/>
  <c r="G29" i="1"/>
  <c r="U28" i="1"/>
  <c r="T28" i="1"/>
  <c r="N28" i="1"/>
  <c r="O28" i="1" s="1"/>
  <c r="M28" i="1"/>
  <c r="K28" i="1"/>
  <c r="I28" i="1"/>
  <c r="G28" i="1"/>
  <c r="S27" i="1"/>
  <c r="R27" i="1"/>
  <c r="T27" i="1" s="1"/>
  <c r="Q27" i="1"/>
  <c r="P27" i="1"/>
  <c r="L27" i="1"/>
  <c r="J27" i="1"/>
  <c r="H27" i="1"/>
  <c r="F27" i="1"/>
  <c r="E27" i="1"/>
  <c r="K27" i="1" s="1"/>
  <c r="D27" i="1"/>
  <c r="G27" i="1" s="1"/>
  <c r="U26" i="1"/>
  <c r="T26" i="1"/>
  <c r="N26" i="1"/>
  <c r="O26" i="1" s="1"/>
  <c r="M26" i="1"/>
  <c r="K26" i="1"/>
  <c r="I26" i="1"/>
  <c r="G26" i="1"/>
  <c r="U25" i="1"/>
  <c r="T25" i="1"/>
  <c r="N25" i="1"/>
  <c r="O25" i="1" s="1"/>
  <c r="M25" i="1"/>
  <c r="K25" i="1"/>
  <c r="I25" i="1"/>
  <c r="G25" i="1"/>
  <c r="U24" i="1"/>
  <c r="T24" i="1"/>
  <c r="N24" i="1"/>
  <c r="O24" i="1" s="1"/>
  <c r="M24" i="1"/>
  <c r="K24" i="1"/>
  <c r="I24" i="1"/>
  <c r="G24" i="1"/>
  <c r="U23" i="1"/>
  <c r="T23" i="1"/>
  <c r="N23" i="1"/>
  <c r="O23" i="1" s="1"/>
  <c r="M23" i="1"/>
  <c r="K23" i="1"/>
  <c r="I23" i="1"/>
  <c r="G23" i="1"/>
  <c r="U22" i="1"/>
  <c r="T22" i="1"/>
  <c r="N22" i="1"/>
  <c r="O22" i="1" s="1"/>
  <c r="M22" i="1"/>
  <c r="K22" i="1"/>
  <c r="I22" i="1"/>
  <c r="G22" i="1"/>
  <c r="U21" i="1"/>
  <c r="T21" i="1"/>
  <c r="N21" i="1"/>
  <c r="O21" i="1" s="1"/>
  <c r="M21" i="1"/>
  <c r="K21" i="1"/>
  <c r="I21" i="1"/>
  <c r="G21" i="1"/>
  <c r="U20" i="1"/>
  <c r="T20" i="1"/>
  <c r="N20" i="1"/>
  <c r="O20" i="1" s="1"/>
  <c r="M20" i="1"/>
  <c r="K20" i="1"/>
  <c r="I20" i="1"/>
  <c r="G20" i="1"/>
  <c r="S19" i="1"/>
  <c r="R19" i="1"/>
  <c r="Q19" i="1"/>
  <c r="P19" i="1"/>
  <c r="L19" i="1"/>
  <c r="K19" i="1"/>
  <c r="J19" i="1"/>
  <c r="H19" i="1"/>
  <c r="F19" i="1"/>
  <c r="E19" i="1"/>
  <c r="M19" i="1" s="1"/>
  <c r="D19" i="1"/>
  <c r="U18" i="1"/>
  <c r="T18" i="1"/>
  <c r="O18" i="1"/>
  <c r="N18" i="1"/>
  <c r="M18" i="1"/>
  <c r="K18" i="1"/>
  <c r="I18" i="1"/>
  <c r="G18" i="1"/>
  <c r="U17" i="1"/>
  <c r="T17" i="1"/>
  <c r="N17" i="1"/>
  <c r="O17" i="1" s="1"/>
  <c r="M17" i="1"/>
  <c r="K17" i="1"/>
  <c r="I17" i="1"/>
  <c r="G17" i="1"/>
  <c r="U16" i="1"/>
  <c r="T16" i="1"/>
  <c r="N16" i="1"/>
  <c r="O16" i="1" s="1"/>
  <c r="M16" i="1"/>
  <c r="K16" i="1"/>
  <c r="I16" i="1"/>
  <c r="G16" i="1"/>
  <c r="U15" i="1"/>
  <c r="T15" i="1"/>
  <c r="N15" i="1"/>
  <c r="O15" i="1" s="1"/>
  <c r="M15" i="1"/>
  <c r="K15" i="1"/>
  <c r="I15" i="1"/>
  <c r="G15" i="1"/>
  <c r="U14" i="1"/>
  <c r="T14" i="1"/>
  <c r="N14" i="1"/>
  <c r="O14" i="1" s="1"/>
  <c r="M14" i="1"/>
  <c r="K14" i="1"/>
  <c r="I14" i="1"/>
  <c r="G14" i="1"/>
  <c r="U13" i="1"/>
  <c r="T13" i="1"/>
  <c r="N13" i="1"/>
  <c r="O13" i="1" s="1"/>
  <c r="M13" i="1"/>
  <c r="K13" i="1"/>
  <c r="I13" i="1"/>
  <c r="G13" i="1"/>
  <c r="U12" i="1"/>
  <c r="T12" i="1"/>
  <c r="N12" i="1"/>
  <c r="O12" i="1" s="1"/>
  <c r="M12" i="1"/>
  <c r="K12" i="1"/>
  <c r="I12" i="1"/>
  <c r="G12" i="1"/>
  <c r="U11" i="1"/>
  <c r="T11" i="1"/>
  <c r="N11" i="1"/>
  <c r="O11" i="1" s="1"/>
  <c r="M11" i="1"/>
  <c r="K11" i="1"/>
  <c r="I11" i="1"/>
  <c r="G11" i="1"/>
  <c r="U10" i="1"/>
  <c r="S10" i="1"/>
  <c r="R10" i="1"/>
  <c r="Q10" i="1"/>
  <c r="P10" i="1"/>
  <c r="L10" i="1"/>
  <c r="J10" i="1"/>
  <c r="K10" i="1" s="1"/>
  <c r="H10" i="1"/>
  <c r="F10" i="1"/>
  <c r="N10" i="1" s="1"/>
  <c r="E10" i="1"/>
  <c r="D10" i="1"/>
  <c r="G10" i="1" s="1"/>
  <c r="U9" i="1"/>
  <c r="T9" i="1"/>
  <c r="N9" i="1"/>
  <c r="O9" i="1" s="1"/>
  <c r="M9" i="1"/>
  <c r="K9" i="1"/>
  <c r="I9" i="1"/>
  <c r="G9" i="1"/>
  <c r="U8" i="1"/>
  <c r="T8" i="1"/>
  <c r="N8" i="1"/>
  <c r="O8" i="1" s="1"/>
  <c r="M8" i="1"/>
  <c r="K8" i="1"/>
  <c r="I8" i="1"/>
  <c r="G8" i="1"/>
  <c r="M204" i="6" l="1"/>
  <c r="K204" i="6"/>
  <c r="T144" i="9"/>
  <c r="T240" i="3"/>
  <c r="G259" i="4"/>
  <c r="K96" i="15"/>
  <c r="G91" i="1"/>
  <c r="N240" i="2"/>
  <c r="O240" i="2" s="1"/>
  <c r="I240" i="2"/>
  <c r="G299" i="2"/>
  <c r="I299" i="2"/>
  <c r="N53" i="5"/>
  <c r="N91" i="6"/>
  <c r="O91" i="6" s="1"/>
  <c r="G91" i="6"/>
  <c r="T40" i="1"/>
  <c r="K179" i="4"/>
  <c r="M179" i="4"/>
  <c r="T267" i="5"/>
  <c r="K292" i="5"/>
  <c r="M292" i="5"/>
  <c r="O292" i="5"/>
  <c r="N85" i="7"/>
  <c r="O85" i="7" s="1"/>
  <c r="U285" i="2"/>
  <c r="U298" i="1"/>
  <c r="I323" i="6"/>
  <c r="G323" i="6"/>
  <c r="M323" i="6"/>
  <c r="O323" i="6"/>
  <c r="K323" i="6"/>
  <c r="M231" i="4"/>
  <c r="K231" i="4"/>
  <c r="N35" i="8"/>
  <c r="O35" i="8" s="1"/>
  <c r="G35" i="8"/>
  <c r="I27" i="1"/>
  <c r="M275" i="6"/>
  <c r="K275" i="6"/>
  <c r="U285" i="6"/>
  <c r="M285" i="1"/>
  <c r="O285" i="1"/>
  <c r="M205" i="2"/>
  <c r="K205" i="2"/>
  <c r="N78" i="3"/>
  <c r="O78" i="3" s="1"/>
  <c r="G78" i="3"/>
  <c r="M259" i="2"/>
  <c r="K259" i="2"/>
  <c r="N260" i="1"/>
  <c r="U102" i="2"/>
  <c r="K275" i="3"/>
  <c r="M275" i="3"/>
  <c r="N275" i="3"/>
  <c r="O275" i="3" s="1"/>
  <c r="G275" i="3"/>
  <c r="I339" i="6"/>
  <c r="G339" i="6"/>
  <c r="M259" i="7"/>
  <c r="K259" i="7"/>
  <c r="T254" i="1"/>
  <c r="O185" i="1"/>
  <c r="G163" i="5"/>
  <c r="I163" i="5"/>
  <c r="I126" i="1"/>
  <c r="I224" i="3"/>
  <c r="G19" i="1"/>
  <c r="N84" i="1"/>
  <c r="T101" i="1"/>
  <c r="U157" i="1"/>
  <c r="N179" i="1"/>
  <c r="O247" i="1"/>
  <c r="O317" i="1"/>
  <c r="U338" i="1"/>
  <c r="T53" i="2"/>
  <c r="T70" i="2"/>
  <c r="G85" i="2"/>
  <c r="N137" i="2"/>
  <c r="M101" i="3"/>
  <c r="T126" i="3"/>
  <c r="N70" i="4"/>
  <c r="O70" i="4" s="1"/>
  <c r="G84" i="4"/>
  <c r="I84" i="4"/>
  <c r="G91" i="4"/>
  <c r="N96" i="4"/>
  <c r="O96" i="4" s="1"/>
  <c r="I91" i="6"/>
  <c r="I112" i="7"/>
  <c r="G112" i="7"/>
  <c r="T224" i="7"/>
  <c r="N240" i="7"/>
  <c r="O240" i="7" s="1"/>
  <c r="T10" i="8"/>
  <c r="N19" i="1"/>
  <c r="O19" i="1" s="1"/>
  <c r="N27" i="1"/>
  <c r="O27" i="1" s="1"/>
  <c r="U84" i="1"/>
  <c r="N106" i="1"/>
  <c r="O106" i="1" s="1"/>
  <c r="U19" i="2"/>
  <c r="K54" i="2"/>
  <c r="I132" i="2"/>
  <c r="N170" i="2"/>
  <c r="O170" i="2" s="1"/>
  <c r="I198" i="2"/>
  <c r="N317" i="2"/>
  <c r="I323" i="2"/>
  <c r="I337" i="2"/>
  <c r="U137" i="3"/>
  <c r="G185" i="3"/>
  <c r="U101" i="4"/>
  <c r="O63" i="5"/>
  <c r="U102" i="5"/>
  <c r="T247" i="5"/>
  <c r="K337" i="5"/>
  <c r="M285" i="7"/>
  <c r="K285" i="7"/>
  <c r="G63" i="11"/>
  <c r="I63" i="11"/>
  <c r="G58" i="1"/>
  <c r="U275" i="1"/>
  <c r="K198" i="2"/>
  <c r="I299" i="6"/>
  <c r="G299" i="6"/>
  <c r="T53" i="7"/>
  <c r="N58" i="7"/>
  <c r="O58" i="7" s="1"/>
  <c r="N285" i="7"/>
  <c r="O285" i="7" s="1"/>
  <c r="U53" i="1"/>
  <c r="I19" i="1"/>
  <c r="N303" i="1"/>
  <c r="O303" i="1" s="1"/>
  <c r="I337" i="1"/>
  <c r="T121" i="3"/>
  <c r="I185" i="3"/>
  <c r="N63" i="5"/>
  <c r="K157" i="5"/>
  <c r="K191" i="5"/>
  <c r="M191" i="5"/>
  <c r="U63" i="7"/>
  <c r="T53" i="1"/>
  <c r="O58" i="1"/>
  <c r="K58" i="1"/>
  <c r="N63" i="1"/>
  <c r="O63" i="1" s="1"/>
  <c r="U70" i="1"/>
  <c r="U169" i="1"/>
  <c r="U179" i="1"/>
  <c r="T198" i="1"/>
  <c r="U247" i="1"/>
  <c r="G285" i="1"/>
  <c r="T298" i="1"/>
  <c r="T121" i="2"/>
  <c r="N132" i="2"/>
  <c r="O132" i="2" s="1"/>
  <c r="M157" i="2"/>
  <c r="N198" i="2"/>
  <c r="M231" i="2"/>
  <c r="G254" i="2"/>
  <c r="I254" i="2"/>
  <c r="G337" i="2"/>
  <c r="K101" i="3"/>
  <c r="U132" i="3"/>
  <c r="G157" i="3"/>
  <c r="U96" i="4"/>
  <c r="N254" i="4"/>
  <c r="T338" i="4"/>
  <c r="N191" i="5"/>
  <c r="G339" i="5"/>
  <c r="U47" i="6"/>
  <c r="N267" i="6"/>
  <c r="M299" i="6"/>
  <c r="K299" i="6"/>
  <c r="U303" i="6"/>
  <c r="M317" i="6"/>
  <c r="M27" i="7"/>
  <c r="K27" i="7"/>
  <c r="U40" i="7"/>
  <c r="K85" i="7"/>
  <c r="M70" i="15"/>
  <c r="K70" i="15"/>
  <c r="I303" i="1"/>
  <c r="I70" i="3"/>
  <c r="N96" i="3"/>
  <c r="I317" i="4"/>
  <c r="G317" i="4"/>
  <c r="G337" i="4"/>
  <c r="I337" i="4"/>
  <c r="G332" i="5"/>
  <c r="O339" i="5"/>
  <c r="I132" i="6"/>
  <c r="G132" i="6"/>
  <c r="I163" i="6"/>
  <c r="I96" i="14"/>
  <c r="G96" i="14"/>
  <c r="M91" i="12"/>
  <c r="K91" i="12"/>
  <c r="M132" i="12"/>
  <c r="K132" i="12"/>
  <c r="N317" i="4"/>
  <c r="O317" i="4" s="1"/>
  <c r="M163" i="5"/>
  <c r="O163" i="5"/>
  <c r="M337" i="5"/>
  <c r="O132" i="6"/>
  <c r="N247" i="6"/>
  <c r="O247" i="6" s="1"/>
  <c r="U275" i="6"/>
  <c r="N10" i="7"/>
  <c r="I78" i="7"/>
  <c r="M137" i="7"/>
  <c r="K137" i="7"/>
  <c r="O132" i="12"/>
  <c r="K58" i="14"/>
  <c r="U19" i="1"/>
  <c r="M54" i="1"/>
  <c r="K231" i="1"/>
  <c r="K78" i="2"/>
  <c r="U85" i="2"/>
  <c r="N53" i="3"/>
  <c r="O53" i="3" s="1"/>
  <c r="K70" i="3"/>
  <c r="N247" i="3"/>
  <c r="O247" i="3" s="1"/>
  <c r="M102" i="4"/>
  <c r="K102" i="4"/>
  <c r="I299" i="4"/>
  <c r="N54" i="1"/>
  <c r="K102" i="1"/>
  <c r="K191" i="1"/>
  <c r="M191" i="1"/>
  <c r="K285" i="1"/>
  <c r="U303" i="1"/>
  <c r="N78" i="2"/>
  <c r="K185" i="2"/>
  <c r="K254" i="2"/>
  <c r="U299" i="2"/>
  <c r="T47" i="3"/>
  <c r="G53" i="3"/>
  <c r="K198" i="3"/>
  <c r="I230" i="3"/>
  <c r="G230" i="3"/>
  <c r="G247" i="3"/>
  <c r="N299" i="3"/>
  <c r="T10" i="4"/>
  <c r="N58" i="4"/>
  <c r="O58" i="4" s="1"/>
  <c r="O102" i="4"/>
  <c r="G339" i="4"/>
  <c r="N144" i="5"/>
  <c r="N224" i="5"/>
  <c r="M132" i="7"/>
  <c r="N84" i="9"/>
  <c r="N91" i="9"/>
  <c r="I169" i="16"/>
  <c r="G169" i="16"/>
  <c r="M317" i="4"/>
  <c r="K317" i="4"/>
  <c r="G112" i="1"/>
  <c r="G185" i="1"/>
  <c r="K224" i="1"/>
  <c r="N299" i="1"/>
  <c r="O299" i="1" s="1"/>
  <c r="N323" i="1"/>
  <c r="O170" i="3"/>
  <c r="G338" i="3"/>
  <c r="N19" i="4"/>
  <c r="O19" i="4" s="1"/>
  <c r="N185" i="4"/>
  <c r="O185" i="4" s="1"/>
  <c r="U27" i="1"/>
  <c r="K63" i="1"/>
  <c r="N85" i="1"/>
  <c r="O85" i="1" s="1"/>
  <c r="U106" i="1"/>
  <c r="N126" i="1"/>
  <c r="O126" i="1" s="1"/>
  <c r="N150" i="1"/>
  <c r="O150" i="1" s="1"/>
  <c r="N121" i="1"/>
  <c r="N191" i="1"/>
  <c r="I299" i="1"/>
  <c r="N332" i="1"/>
  <c r="K339" i="1"/>
  <c r="N10" i="2"/>
  <c r="O10" i="2" s="1"/>
  <c r="T54" i="2"/>
  <c r="G144" i="2"/>
  <c r="G163" i="2"/>
  <c r="G204" i="2"/>
  <c r="U205" i="2"/>
  <c r="T259" i="2"/>
  <c r="U70" i="3"/>
  <c r="G163" i="3"/>
  <c r="G292" i="3"/>
  <c r="G299" i="3"/>
  <c r="I19" i="4"/>
  <c r="G204" i="4"/>
  <c r="G267" i="4"/>
  <c r="I267" i="4"/>
  <c r="N40" i="6"/>
  <c r="I247" i="6"/>
  <c r="U267" i="6"/>
  <c r="N157" i="9"/>
  <c r="I102" i="13"/>
  <c r="M323" i="4"/>
  <c r="O323" i="4"/>
  <c r="M285" i="5"/>
  <c r="K339" i="5"/>
  <c r="K231" i="7"/>
  <c r="M254" i="8"/>
  <c r="O254" i="8"/>
  <c r="G285" i="10"/>
  <c r="I285" i="10"/>
  <c r="I54" i="1"/>
  <c r="G54" i="1"/>
  <c r="M339" i="4"/>
  <c r="K144" i="4"/>
  <c r="M247" i="4"/>
  <c r="K247" i="4"/>
  <c r="K163" i="3"/>
  <c r="G323" i="4"/>
  <c r="U339" i="5"/>
  <c r="I10" i="6"/>
  <c r="O137" i="7"/>
  <c r="I169" i="7"/>
  <c r="U84" i="9"/>
  <c r="I275" i="16"/>
  <c r="G275" i="16"/>
  <c r="I323" i="16"/>
  <c r="G323" i="16"/>
  <c r="N101" i="8"/>
  <c r="G101" i="8"/>
  <c r="K163" i="2"/>
  <c r="U10" i="3"/>
  <c r="U91" i="3"/>
  <c r="G230" i="4"/>
  <c r="G247" i="4"/>
  <c r="G40" i="1"/>
  <c r="K47" i="1"/>
  <c r="I78" i="1"/>
  <c r="O101" i="1"/>
  <c r="G254" i="1"/>
  <c r="I259" i="1"/>
  <c r="T285" i="1"/>
  <c r="M70" i="2"/>
  <c r="T101" i="2"/>
  <c r="T157" i="2"/>
  <c r="G169" i="2"/>
  <c r="G191" i="2"/>
  <c r="I204" i="2"/>
  <c r="G216" i="2"/>
  <c r="G230" i="2"/>
  <c r="G260" i="2"/>
  <c r="U267" i="2"/>
  <c r="M310" i="2"/>
  <c r="G63" i="3"/>
  <c r="I126" i="3"/>
  <c r="M144" i="3"/>
  <c r="O240" i="3"/>
  <c r="I292" i="3"/>
  <c r="G317" i="3"/>
  <c r="G54" i="4"/>
  <c r="N85" i="4"/>
  <c r="O85" i="4" s="1"/>
  <c r="G132" i="4"/>
  <c r="K170" i="4"/>
  <c r="U185" i="4"/>
  <c r="T144" i="5"/>
  <c r="K198" i="5"/>
  <c r="M198" i="5"/>
  <c r="I317" i="5"/>
  <c r="I338" i="5"/>
  <c r="N216" i="6"/>
  <c r="O216" i="6" s="1"/>
  <c r="U247" i="6"/>
  <c r="I224" i="7"/>
  <c r="G224" i="7"/>
  <c r="U70" i="9"/>
  <c r="O40" i="2"/>
  <c r="K126" i="1"/>
  <c r="G170" i="1"/>
  <c r="G216" i="6"/>
  <c r="I224" i="6"/>
  <c r="G78" i="8"/>
  <c r="K254" i="8"/>
  <c r="M47" i="9"/>
  <c r="K47" i="9"/>
  <c r="I259" i="12"/>
  <c r="G259" i="12"/>
  <c r="I58" i="4"/>
  <c r="G58" i="4"/>
  <c r="I275" i="4"/>
  <c r="U339" i="1"/>
  <c r="U101" i="2"/>
  <c r="K19" i="4"/>
  <c r="O247" i="4"/>
  <c r="U40" i="6"/>
  <c r="U185" i="1"/>
  <c r="U299" i="1"/>
  <c r="U47" i="1"/>
  <c r="G53" i="2"/>
  <c r="G70" i="2"/>
  <c r="N132" i="4"/>
  <c r="O132" i="4" s="1"/>
  <c r="N137" i="4"/>
  <c r="O137" i="4" s="1"/>
  <c r="T144" i="4"/>
  <c r="G150" i="4"/>
  <c r="I163" i="4"/>
  <c r="T299" i="4"/>
  <c r="U35" i="5"/>
  <c r="K78" i="5"/>
  <c r="N106" i="5"/>
  <c r="I247" i="5"/>
  <c r="G299" i="5"/>
  <c r="N303" i="5"/>
  <c r="O303" i="5" s="1"/>
  <c r="N317" i="5"/>
  <c r="N338" i="5"/>
  <c r="N85" i="6"/>
  <c r="M230" i="6"/>
  <c r="K230" i="6"/>
  <c r="I240" i="6"/>
  <c r="G240" i="6"/>
  <c r="K70" i="8"/>
  <c r="K35" i="9"/>
  <c r="M247" i="3"/>
  <c r="U47" i="2"/>
  <c r="U85" i="8"/>
  <c r="U231" i="2"/>
  <c r="K40" i="2"/>
  <c r="M230" i="3"/>
  <c r="K205" i="1"/>
  <c r="G132" i="1"/>
  <c r="N157" i="1"/>
  <c r="I230" i="1"/>
  <c r="U259" i="1"/>
  <c r="G19" i="2"/>
  <c r="N40" i="2"/>
  <c r="N84" i="2"/>
  <c r="O84" i="2" s="1"/>
  <c r="N91" i="2"/>
  <c r="O91" i="2" s="1"/>
  <c r="O102" i="2"/>
  <c r="N106" i="2"/>
  <c r="O106" i="2" s="1"/>
  <c r="G126" i="2"/>
  <c r="M179" i="2"/>
  <c r="M285" i="2"/>
  <c r="U112" i="3"/>
  <c r="I240" i="3"/>
  <c r="G323" i="3"/>
  <c r="T63" i="4"/>
  <c r="I121" i="4"/>
  <c r="U126" i="4"/>
  <c r="G137" i="4"/>
  <c r="K260" i="4"/>
  <c r="N84" i="5"/>
  <c r="O84" i="5" s="1"/>
  <c r="O299" i="5"/>
  <c r="N299" i="9"/>
  <c r="G339" i="12"/>
  <c r="I339" i="12"/>
  <c r="K35" i="3"/>
  <c r="K35" i="4"/>
  <c r="K332" i="1"/>
  <c r="I54" i="4"/>
  <c r="K53" i="1"/>
  <c r="G78" i="1"/>
  <c r="N53" i="1"/>
  <c r="O53" i="1" s="1"/>
  <c r="U205" i="1"/>
  <c r="U240" i="1"/>
  <c r="O298" i="1"/>
  <c r="T332" i="1"/>
  <c r="N338" i="1"/>
  <c r="O19" i="2"/>
  <c r="U40" i="2"/>
  <c r="U84" i="2"/>
  <c r="G91" i="2"/>
  <c r="T96" i="2"/>
  <c r="N102" i="2"/>
  <c r="G106" i="2"/>
  <c r="M126" i="2"/>
  <c r="N150" i="2"/>
  <c r="O150" i="2" s="1"/>
  <c r="U169" i="2"/>
  <c r="N179" i="2"/>
  <c r="T267" i="2"/>
  <c r="U298" i="2"/>
  <c r="K126" i="3"/>
  <c r="G150" i="3"/>
  <c r="G259" i="3"/>
  <c r="M101" i="4"/>
  <c r="T157" i="4"/>
  <c r="G240" i="4"/>
  <c r="I240" i="4"/>
  <c r="M285" i="4"/>
  <c r="N106" i="7"/>
  <c r="K185" i="1"/>
  <c r="O170" i="1"/>
  <c r="M317" i="3"/>
  <c r="O317" i="3"/>
  <c r="G260" i="4"/>
  <c r="I260" i="4"/>
  <c r="U240" i="5"/>
  <c r="I40" i="2"/>
  <c r="K259" i="1"/>
  <c r="O332" i="1"/>
  <c r="O292" i="2"/>
  <c r="G310" i="2"/>
  <c r="M58" i="3"/>
  <c r="O58" i="3"/>
  <c r="M35" i="1"/>
  <c r="G53" i="1"/>
  <c r="N19" i="2"/>
  <c r="M191" i="2"/>
  <c r="N121" i="3"/>
  <c r="N169" i="3"/>
  <c r="M298" i="3"/>
  <c r="N285" i="4"/>
  <c r="G285" i="4"/>
  <c r="N338" i="4"/>
  <c r="O338" i="4" s="1"/>
  <c r="N47" i="5"/>
  <c r="U91" i="5"/>
  <c r="U96" i="5"/>
  <c r="K106" i="5"/>
  <c r="K126" i="5"/>
  <c r="U338" i="6"/>
  <c r="M338" i="6"/>
  <c r="G106" i="7"/>
  <c r="U332" i="7"/>
  <c r="N163" i="8"/>
  <c r="M285" i="9"/>
  <c r="I85" i="1"/>
  <c r="K323" i="1"/>
  <c r="K247" i="3"/>
  <c r="U332" i="6"/>
  <c r="U40" i="9"/>
  <c r="K85" i="1"/>
  <c r="U323" i="1"/>
  <c r="K10" i="2"/>
  <c r="K40" i="1"/>
  <c r="K70" i="1"/>
  <c r="N112" i="2"/>
  <c r="K137" i="3"/>
  <c r="M137" i="3"/>
  <c r="G96" i="1"/>
  <c r="K198" i="1"/>
  <c r="G204" i="1"/>
  <c r="O275" i="1"/>
  <c r="M27" i="2"/>
  <c r="N63" i="2"/>
  <c r="O63" i="2" s="1"/>
  <c r="T84" i="2"/>
  <c r="I102" i="2"/>
  <c r="G121" i="2"/>
  <c r="I179" i="2"/>
  <c r="T204" i="2"/>
  <c r="U216" i="2"/>
  <c r="I285" i="2"/>
  <c r="I179" i="3"/>
  <c r="G179" i="3"/>
  <c r="U240" i="3"/>
  <c r="I285" i="3"/>
  <c r="N298" i="3"/>
  <c r="O298" i="3" s="1"/>
  <c r="I332" i="3"/>
  <c r="I337" i="3"/>
  <c r="K47" i="4"/>
  <c r="I70" i="4"/>
  <c r="G96" i="4"/>
  <c r="T78" i="5"/>
  <c r="N126" i="5"/>
  <c r="O126" i="5" s="1"/>
  <c r="N137" i="5"/>
  <c r="O137" i="5" s="1"/>
  <c r="M231" i="5"/>
  <c r="M267" i="5"/>
  <c r="T285" i="5"/>
  <c r="I299" i="5"/>
  <c r="K303" i="5"/>
  <c r="M317" i="5"/>
  <c r="I106" i="7"/>
  <c r="I338" i="7"/>
  <c r="G338" i="7"/>
  <c r="O40" i="8"/>
  <c r="N285" i="9"/>
  <c r="O285" i="9" s="1"/>
  <c r="G285" i="9"/>
  <c r="U150" i="1"/>
  <c r="N96" i="1"/>
  <c r="M163" i="1"/>
  <c r="N298" i="1"/>
  <c r="I27" i="2"/>
  <c r="N126" i="2"/>
  <c r="O126" i="2" s="1"/>
  <c r="K230" i="2"/>
  <c r="N35" i="1"/>
  <c r="N70" i="1"/>
  <c r="O70" i="1" s="1"/>
  <c r="N163" i="1"/>
  <c r="O163" i="1" s="1"/>
  <c r="G179" i="1"/>
  <c r="G144" i="1"/>
  <c r="M179" i="1"/>
  <c r="N198" i="1"/>
  <c r="T216" i="1"/>
  <c r="I260" i="1"/>
  <c r="N275" i="1"/>
  <c r="I317" i="1"/>
  <c r="I19" i="2"/>
  <c r="N27" i="2"/>
  <c r="O27" i="2" s="1"/>
  <c r="U91" i="2"/>
  <c r="U106" i="2"/>
  <c r="I121" i="2"/>
  <c r="I126" i="2"/>
  <c r="K137" i="2"/>
  <c r="N19" i="3"/>
  <c r="O19" i="3" s="1"/>
  <c r="I54" i="3"/>
  <c r="U85" i="3"/>
  <c r="N132" i="3"/>
  <c r="M231" i="3"/>
  <c r="K254" i="3"/>
  <c r="N310" i="3"/>
  <c r="O310" i="3" s="1"/>
  <c r="T317" i="3"/>
  <c r="M323" i="3"/>
  <c r="U150" i="4"/>
  <c r="U163" i="4"/>
  <c r="M169" i="4"/>
  <c r="T19" i="5"/>
  <c r="I53" i="5"/>
  <c r="T96" i="5"/>
  <c r="N102" i="5"/>
  <c r="I112" i="5"/>
  <c r="N204" i="5"/>
  <c r="N231" i="5"/>
  <c r="O231" i="5" s="1"/>
  <c r="G85" i="7"/>
  <c r="G102" i="7"/>
  <c r="M240" i="7"/>
  <c r="T247" i="7"/>
  <c r="T260" i="7"/>
  <c r="M298" i="7"/>
  <c r="O298" i="7"/>
  <c r="N310" i="7"/>
  <c r="O310" i="7" s="1"/>
  <c r="M338" i="7"/>
  <c r="G19" i="8"/>
  <c r="G126" i="8"/>
  <c r="I126" i="8"/>
  <c r="K132" i="1"/>
  <c r="T150" i="1"/>
  <c r="T185" i="1"/>
  <c r="G205" i="1"/>
  <c r="K216" i="1"/>
  <c r="U231" i="1"/>
  <c r="T247" i="1"/>
  <c r="K303" i="1"/>
  <c r="G323" i="1"/>
  <c r="N337" i="1"/>
  <c r="G339" i="1"/>
  <c r="G47" i="2"/>
  <c r="N54" i="2"/>
  <c r="T112" i="2"/>
  <c r="U121" i="2"/>
  <c r="U126" i="2"/>
  <c r="M170" i="2"/>
  <c r="M240" i="2"/>
  <c r="T10" i="3"/>
  <c r="K19" i="3"/>
  <c r="U53" i="3"/>
  <c r="G170" i="3"/>
  <c r="I231" i="3"/>
  <c r="N254" i="3"/>
  <c r="T292" i="3"/>
  <c r="N337" i="3"/>
  <c r="O337" i="3" s="1"/>
  <c r="I339" i="3"/>
  <c r="G339" i="3"/>
  <c r="N63" i="4"/>
  <c r="O63" i="4" s="1"/>
  <c r="T96" i="4"/>
  <c r="G102" i="4"/>
  <c r="T204" i="4"/>
  <c r="T224" i="4"/>
  <c r="N337" i="4"/>
  <c r="U275" i="5"/>
  <c r="U317" i="5"/>
  <c r="G254" i="7"/>
  <c r="N259" i="7"/>
  <c r="O259" i="7" s="1"/>
  <c r="N27" i="8"/>
  <c r="N102" i="8"/>
  <c r="O112" i="8"/>
  <c r="M126" i="8"/>
  <c r="K126" i="8"/>
  <c r="M150" i="8"/>
  <c r="K150" i="8"/>
  <c r="U163" i="10"/>
  <c r="U106" i="13"/>
  <c r="M106" i="13"/>
  <c r="U35" i="14"/>
  <c r="O254" i="14"/>
  <c r="G231" i="15"/>
  <c r="I231" i="15"/>
  <c r="T303" i="15"/>
  <c r="I337" i="15"/>
  <c r="G337" i="15"/>
  <c r="T53" i="10"/>
  <c r="T163" i="10"/>
  <c r="I163" i="3"/>
  <c r="T185" i="3"/>
  <c r="O191" i="3"/>
  <c r="U198" i="3"/>
  <c r="K204" i="3"/>
  <c r="M224" i="3"/>
  <c r="U254" i="3"/>
  <c r="G260" i="3"/>
  <c r="M267" i="3"/>
  <c r="N47" i="4"/>
  <c r="M112" i="4"/>
  <c r="K112" i="4"/>
  <c r="M198" i="4"/>
  <c r="N205" i="4"/>
  <c r="O205" i="4" s="1"/>
  <c r="M298" i="4"/>
  <c r="T317" i="4"/>
  <c r="G19" i="5"/>
  <c r="N27" i="5"/>
  <c r="T157" i="5"/>
  <c r="I205" i="5"/>
  <c r="G205" i="5"/>
  <c r="T231" i="5"/>
  <c r="I240" i="5"/>
  <c r="T101" i="6"/>
  <c r="I106" i="6"/>
  <c r="G106" i="6"/>
  <c r="N230" i="6"/>
  <c r="O230" i="6" s="1"/>
  <c r="M240" i="6"/>
  <c r="O240" i="6"/>
  <c r="K240" i="6"/>
  <c r="N231" i="7"/>
  <c r="O231" i="7" s="1"/>
  <c r="M303" i="7"/>
  <c r="K303" i="7"/>
  <c r="T85" i="9"/>
  <c r="I96" i="9"/>
  <c r="G96" i="9"/>
  <c r="U101" i="9"/>
  <c r="U191" i="9"/>
  <c r="N310" i="9"/>
  <c r="T338" i="11"/>
  <c r="I47" i="13"/>
  <c r="G47" i="13"/>
  <c r="I85" i="3"/>
  <c r="I112" i="3"/>
  <c r="U170" i="3"/>
  <c r="N191" i="3"/>
  <c r="O260" i="3"/>
  <c r="N267" i="3"/>
  <c r="O267" i="3" s="1"/>
  <c r="N10" i="4"/>
  <c r="N157" i="4"/>
  <c r="N198" i="4"/>
  <c r="O198" i="4" s="1"/>
  <c r="N298" i="4"/>
  <c r="O298" i="4" s="1"/>
  <c r="K310" i="4"/>
  <c r="T58" i="5"/>
  <c r="M91" i="5"/>
  <c r="M96" i="5"/>
  <c r="U144" i="5"/>
  <c r="N150" i="5"/>
  <c r="T170" i="5"/>
  <c r="K310" i="5"/>
  <c r="I157" i="6"/>
  <c r="G198" i="6"/>
  <c r="T205" i="6"/>
  <c r="G205" i="7"/>
  <c r="I205" i="7"/>
  <c r="I106" i="9"/>
  <c r="N170" i="9"/>
  <c r="I317" i="11"/>
  <c r="G317" i="11"/>
  <c r="M27" i="12"/>
  <c r="K27" i="12"/>
  <c r="N185" i="12"/>
  <c r="O185" i="12" s="1"/>
  <c r="M205" i="7"/>
  <c r="K205" i="7"/>
  <c r="T240" i="7"/>
  <c r="N96" i="9"/>
  <c r="O96" i="9" s="1"/>
  <c r="M126" i="9"/>
  <c r="K126" i="9"/>
  <c r="T191" i="9"/>
  <c r="I231" i="9"/>
  <c r="G231" i="9"/>
  <c r="I303" i="12"/>
  <c r="G303" i="12"/>
  <c r="I259" i="9"/>
  <c r="G259" i="9"/>
  <c r="G112" i="11"/>
  <c r="N112" i="11"/>
  <c r="M54" i="9"/>
  <c r="U58" i="9"/>
  <c r="I70" i="9"/>
  <c r="M78" i="9"/>
  <c r="I84" i="9"/>
  <c r="I137" i="9"/>
  <c r="G137" i="9"/>
  <c r="N231" i="9"/>
  <c r="O231" i="9" s="1"/>
  <c r="U247" i="9"/>
  <c r="T19" i="1"/>
  <c r="N47" i="1"/>
  <c r="O47" i="1" s="1"/>
  <c r="T70" i="1"/>
  <c r="N102" i="1"/>
  <c r="O102" i="1" s="1"/>
  <c r="I112" i="1"/>
  <c r="T132" i="1"/>
  <c r="T157" i="1"/>
  <c r="U163" i="1"/>
  <c r="K254" i="1"/>
  <c r="T259" i="1"/>
  <c r="I298" i="1"/>
  <c r="U332" i="1"/>
  <c r="U10" i="2"/>
  <c r="K35" i="2"/>
  <c r="M53" i="2"/>
  <c r="I70" i="2"/>
  <c r="I84" i="2"/>
  <c r="T132" i="2"/>
  <c r="T170" i="2"/>
  <c r="U185" i="2"/>
  <c r="M204" i="2"/>
  <c r="N224" i="2"/>
  <c r="U259" i="2"/>
  <c r="M337" i="2"/>
  <c r="M121" i="3"/>
  <c r="K224" i="3"/>
  <c r="M338" i="3"/>
  <c r="N78" i="4"/>
  <c r="O78" i="4" s="1"/>
  <c r="T102" i="4"/>
  <c r="M132" i="4"/>
  <c r="M150" i="4"/>
  <c r="I185" i="4"/>
  <c r="U205" i="4"/>
  <c r="G216" i="4"/>
  <c r="I216" i="4"/>
  <c r="K254" i="4"/>
  <c r="M338" i="4"/>
  <c r="U78" i="5"/>
  <c r="K91" i="5"/>
  <c r="K96" i="5"/>
  <c r="M150" i="5"/>
  <c r="K169" i="5"/>
  <c r="M40" i="6"/>
  <c r="K157" i="6"/>
  <c r="I198" i="6"/>
  <c r="N254" i="6"/>
  <c r="O254" i="6" s="1"/>
  <c r="G254" i="6"/>
  <c r="I179" i="7"/>
  <c r="G254" i="8"/>
  <c r="I254" i="8"/>
  <c r="N54" i="9"/>
  <c r="O54" i="9" s="1"/>
  <c r="G54" i="3"/>
  <c r="U150" i="3"/>
  <c r="K298" i="3"/>
  <c r="M337" i="3"/>
  <c r="N40" i="4"/>
  <c r="M53" i="4"/>
  <c r="K53" i="4"/>
  <c r="T106" i="4"/>
  <c r="G112" i="4"/>
  <c r="I205" i="4"/>
  <c r="N332" i="4"/>
  <c r="N339" i="4"/>
  <c r="O339" i="4" s="1"/>
  <c r="N40" i="5"/>
  <c r="O40" i="5" s="1"/>
  <c r="I58" i="5"/>
  <c r="T205" i="5"/>
  <c r="G259" i="5"/>
  <c r="T275" i="5"/>
  <c r="I101" i="6"/>
  <c r="T102" i="6"/>
  <c r="T126" i="6"/>
  <c r="U137" i="6"/>
  <c r="U157" i="6"/>
  <c r="T216" i="6"/>
  <c r="G19" i="7"/>
  <c r="T40" i="7"/>
  <c r="T137" i="7"/>
  <c r="U231" i="7"/>
  <c r="I247" i="7"/>
  <c r="G247" i="7"/>
  <c r="G337" i="7"/>
  <c r="I337" i="7"/>
  <c r="I112" i="8"/>
  <c r="N144" i="8"/>
  <c r="G150" i="8"/>
  <c r="I150" i="8"/>
  <c r="T157" i="8"/>
  <c r="T299" i="8"/>
  <c r="N27" i="9"/>
  <c r="O27" i="9" s="1"/>
  <c r="K150" i="12"/>
  <c r="M150" i="12"/>
  <c r="N303" i="4"/>
  <c r="I332" i="4"/>
  <c r="O58" i="5"/>
  <c r="N292" i="5"/>
  <c r="N285" i="6"/>
  <c r="T310" i="6"/>
  <c r="K19" i="7"/>
  <c r="U106" i="7"/>
  <c r="U191" i="8"/>
  <c r="N10" i="9"/>
  <c r="N19" i="9"/>
  <c r="O19" i="9" s="1"/>
  <c r="T91" i="10"/>
  <c r="M337" i="10"/>
  <c r="I150" i="11"/>
  <c r="G150" i="11"/>
  <c r="T170" i="4"/>
  <c r="M299" i="4"/>
  <c r="G303" i="4"/>
  <c r="I10" i="5"/>
  <c r="I144" i="5"/>
  <c r="G292" i="5"/>
  <c r="U299" i="5"/>
  <c r="I144" i="6"/>
  <c r="N169" i="6"/>
  <c r="I102" i="7"/>
  <c r="O112" i="7"/>
  <c r="I85" i="8"/>
  <c r="U102" i="8"/>
  <c r="U112" i="8"/>
  <c r="I19" i="9"/>
  <c r="G303" i="10"/>
  <c r="I303" i="10"/>
  <c r="N126" i="11"/>
  <c r="M137" i="11"/>
  <c r="K137" i="11"/>
  <c r="K267" i="11"/>
  <c r="N10" i="13"/>
  <c r="O10" i="13" s="1"/>
  <c r="G10" i="13"/>
  <c r="G230" i="13"/>
  <c r="I230" i="13"/>
  <c r="G292" i="2"/>
  <c r="K323" i="2"/>
  <c r="I332" i="2"/>
  <c r="M10" i="3"/>
  <c r="U54" i="3"/>
  <c r="M85" i="3"/>
  <c r="N102" i="3"/>
  <c r="N240" i="3"/>
  <c r="U267" i="3"/>
  <c r="M303" i="3"/>
  <c r="K332" i="3"/>
  <c r="N339" i="3"/>
  <c r="M84" i="4"/>
  <c r="G101" i="4"/>
  <c r="G144" i="4"/>
  <c r="N292" i="4"/>
  <c r="O292" i="4" s="1"/>
  <c r="N299" i="4"/>
  <c r="O299" i="4" s="1"/>
  <c r="I303" i="4"/>
  <c r="M10" i="5"/>
  <c r="M101" i="5"/>
  <c r="M170" i="5"/>
  <c r="G204" i="5"/>
  <c r="N230" i="5"/>
  <c r="O230" i="5" s="1"/>
  <c r="I259" i="5"/>
  <c r="I323" i="5"/>
  <c r="K101" i="6"/>
  <c r="N338" i="6"/>
  <c r="K78" i="7"/>
  <c r="N332" i="7"/>
  <c r="O332" i="7" s="1"/>
  <c r="G10" i="8"/>
  <c r="K54" i="8"/>
  <c r="N230" i="10"/>
  <c r="N137" i="11"/>
  <c r="O137" i="11" s="1"/>
  <c r="G137" i="11"/>
  <c r="M332" i="11"/>
  <c r="K332" i="11"/>
  <c r="U101" i="12"/>
  <c r="M106" i="12"/>
  <c r="K106" i="12"/>
  <c r="G323" i="12"/>
  <c r="I323" i="12"/>
  <c r="T299" i="2"/>
  <c r="K339" i="2"/>
  <c r="N10" i="3"/>
  <c r="O10" i="3" s="1"/>
  <c r="N85" i="3"/>
  <c r="O85" i="3" s="1"/>
  <c r="T91" i="3"/>
  <c r="G112" i="3"/>
  <c r="K157" i="3"/>
  <c r="M205" i="3"/>
  <c r="T230" i="3"/>
  <c r="G303" i="3"/>
  <c r="U310" i="3"/>
  <c r="T323" i="3"/>
  <c r="K337" i="3"/>
  <c r="U53" i="4"/>
  <c r="T78" i="4"/>
  <c r="N84" i="4"/>
  <c r="O84" i="4" s="1"/>
  <c r="M96" i="4"/>
  <c r="N121" i="4"/>
  <c r="O121" i="4" s="1"/>
  <c r="M126" i="4"/>
  <c r="T205" i="4"/>
  <c r="T247" i="4"/>
  <c r="G299" i="4"/>
  <c r="T310" i="4"/>
  <c r="T323" i="4"/>
  <c r="G35" i="5"/>
  <c r="N101" i="5"/>
  <c r="O101" i="5" s="1"/>
  <c r="U230" i="5"/>
  <c r="T240" i="5"/>
  <c r="K259" i="5"/>
  <c r="T85" i="6"/>
  <c r="K96" i="6"/>
  <c r="I275" i="6"/>
  <c r="G47" i="7"/>
  <c r="O70" i="7"/>
  <c r="T85" i="7"/>
  <c r="K10" i="8"/>
  <c r="N121" i="8"/>
  <c r="T170" i="8"/>
  <c r="N230" i="9"/>
  <c r="O230" i="9" s="1"/>
  <c r="N332" i="9"/>
  <c r="O332" i="9" s="1"/>
  <c r="I185" i="10"/>
  <c r="N303" i="10"/>
  <c r="O303" i="10" s="1"/>
  <c r="I126" i="12"/>
  <c r="K303" i="12"/>
  <c r="I19" i="13"/>
  <c r="G19" i="13"/>
  <c r="N10" i="8"/>
  <c r="O10" i="8" s="1"/>
  <c r="N169" i="8"/>
  <c r="N163" i="10"/>
  <c r="O163" i="10" s="1"/>
  <c r="N179" i="10"/>
  <c r="T230" i="2"/>
  <c r="U337" i="2"/>
  <c r="U339" i="2"/>
  <c r="I10" i="3"/>
  <c r="G35" i="3"/>
  <c r="G40" i="3"/>
  <c r="U47" i="3"/>
  <c r="K78" i="3"/>
  <c r="G144" i="3"/>
  <c r="I205" i="3"/>
  <c r="T247" i="3"/>
  <c r="T275" i="3"/>
  <c r="K299" i="3"/>
  <c r="U337" i="3"/>
  <c r="T19" i="4"/>
  <c r="M58" i="4"/>
  <c r="T198" i="4"/>
  <c r="I224" i="4"/>
  <c r="N231" i="4"/>
  <c r="O231" i="4" s="1"/>
  <c r="M259" i="4"/>
  <c r="T260" i="4"/>
  <c r="T267" i="4"/>
  <c r="M70" i="5"/>
  <c r="N310" i="5"/>
  <c r="O310" i="5" s="1"/>
  <c r="G310" i="5"/>
  <c r="G70" i="6"/>
  <c r="U78" i="6"/>
  <c r="N84" i="6"/>
  <c r="T132" i="6"/>
  <c r="N275" i="6"/>
  <c r="O275" i="6" s="1"/>
  <c r="M303" i="6"/>
  <c r="N317" i="6"/>
  <c r="O317" i="6" s="1"/>
  <c r="G70" i="8"/>
  <c r="I191" i="9"/>
  <c r="N191" i="9"/>
  <c r="T224" i="9"/>
  <c r="K10" i="10"/>
  <c r="N63" i="10"/>
  <c r="N185" i="10"/>
  <c r="U224" i="10"/>
  <c r="U337" i="10"/>
  <c r="G53" i="4"/>
  <c r="I85" i="4"/>
  <c r="T101" i="4"/>
  <c r="I106" i="4"/>
  <c r="T126" i="4"/>
  <c r="N216" i="4"/>
  <c r="N240" i="4"/>
  <c r="N260" i="4"/>
  <c r="O260" i="4" s="1"/>
  <c r="M267" i="4"/>
  <c r="T337" i="4"/>
  <c r="N10" i="5"/>
  <c r="O10" i="5" s="1"/>
  <c r="M27" i="5"/>
  <c r="K27" i="5"/>
  <c r="M35" i="5"/>
  <c r="U40" i="5"/>
  <c r="N121" i="5"/>
  <c r="O121" i="5" s="1"/>
  <c r="K224" i="5"/>
  <c r="I260" i="5"/>
  <c r="N267" i="5"/>
  <c r="N285" i="5"/>
  <c r="O285" i="5" s="1"/>
  <c r="N298" i="5"/>
  <c r="O298" i="5" s="1"/>
  <c r="T10" i="6"/>
  <c r="U35" i="6"/>
  <c r="N58" i="6"/>
  <c r="T96" i="6"/>
  <c r="M185" i="6"/>
  <c r="U230" i="6"/>
  <c r="N292" i="6"/>
  <c r="O292" i="6" s="1"/>
  <c r="I310" i="6"/>
  <c r="G310" i="6"/>
  <c r="U47" i="7"/>
  <c r="M53" i="7"/>
  <c r="O126" i="7"/>
  <c r="I144" i="7"/>
  <c r="T169" i="7"/>
  <c r="M185" i="7"/>
  <c r="N317" i="7"/>
  <c r="O317" i="7" s="1"/>
  <c r="U338" i="7"/>
  <c r="U70" i="8"/>
  <c r="N132" i="8"/>
  <c r="T260" i="8"/>
  <c r="U337" i="8"/>
  <c r="U339" i="8"/>
  <c r="T54" i="9"/>
  <c r="N259" i="9"/>
  <c r="O259" i="9" s="1"/>
  <c r="K144" i="10"/>
  <c r="K58" i="12"/>
  <c r="K230" i="13"/>
  <c r="I298" i="14"/>
  <c r="G298" i="14"/>
  <c r="N205" i="5"/>
  <c r="O205" i="5" s="1"/>
  <c r="K260" i="5"/>
  <c r="N102" i="6"/>
  <c r="I259" i="6"/>
  <c r="U299" i="6"/>
  <c r="N53" i="7"/>
  <c r="O53" i="7" s="1"/>
  <c r="G157" i="7"/>
  <c r="N185" i="7"/>
  <c r="O185" i="7" s="1"/>
  <c r="N299" i="7"/>
  <c r="M96" i="8"/>
  <c r="K96" i="8"/>
  <c r="I230" i="8"/>
  <c r="I240" i="8"/>
  <c r="T91" i="9"/>
  <c r="N224" i="9"/>
  <c r="O224" i="9" s="1"/>
  <c r="T285" i="9"/>
  <c r="T247" i="11"/>
  <c r="M70" i="12"/>
  <c r="K70" i="12"/>
  <c r="T169" i="4"/>
  <c r="N179" i="4"/>
  <c r="T191" i="4"/>
  <c r="M224" i="4"/>
  <c r="T285" i="4"/>
  <c r="G310" i="4"/>
  <c r="G338" i="4"/>
  <c r="O19" i="5"/>
  <c r="T191" i="5"/>
  <c r="U247" i="5"/>
  <c r="N260" i="5"/>
  <c r="G27" i="6"/>
  <c r="K54" i="6"/>
  <c r="G85" i="6"/>
  <c r="I112" i="6"/>
  <c r="G126" i="6"/>
  <c r="T198" i="6"/>
  <c r="N310" i="6"/>
  <c r="O310" i="6" s="1"/>
  <c r="T317" i="6"/>
  <c r="M91" i="7"/>
  <c r="G121" i="7"/>
  <c r="N144" i="7"/>
  <c r="O144" i="7" s="1"/>
  <c r="T179" i="7"/>
  <c r="G216" i="7"/>
  <c r="G84" i="8"/>
  <c r="K179" i="8"/>
  <c r="O240" i="8"/>
  <c r="U332" i="8"/>
  <c r="U10" i="9"/>
  <c r="G275" i="9"/>
  <c r="I275" i="9"/>
  <c r="I317" i="9"/>
  <c r="I102" i="10"/>
  <c r="K106" i="10"/>
  <c r="M112" i="10"/>
  <c r="K112" i="10"/>
  <c r="I126" i="10"/>
  <c r="N40" i="12"/>
  <c r="O40" i="12" s="1"/>
  <c r="U224" i="13"/>
  <c r="I121" i="14"/>
  <c r="T126" i="5"/>
  <c r="T137" i="5"/>
  <c r="N179" i="5"/>
  <c r="N216" i="5"/>
  <c r="U106" i="6"/>
  <c r="T169" i="6"/>
  <c r="I185" i="6"/>
  <c r="N191" i="6"/>
  <c r="O191" i="6" s="1"/>
  <c r="M337" i="6"/>
  <c r="T78" i="7"/>
  <c r="M121" i="7"/>
  <c r="I126" i="7"/>
  <c r="M216" i="7"/>
  <c r="U303" i="7"/>
  <c r="N323" i="7"/>
  <c r="U53" i="8"/>
  <c r="U224" i="8"/>
  <c r="K298" i="8"/>
  <c r="T204" i="9"/>
  <c r="K84" i="10"/>
  <c r="O102" i="10"/>
  <c r="N112" i="10"/>
  <c r="N240" i="11"/>
  <c r="N54" i="12"/>
  <c r="O54" i="12" s="1"/>
  <c r="G163" i="12"/>
  <c r="I163" i="12"/>
  <c r="M231" i="14"/>
  <c r="K231" i="14"/>
  <c r="K247" i="14"/>
  <c r="M247" i="14"/>
  <c r="K285" i="5"/>
  <c r="I337" i="5"/>
  <c r="N27" i="6"/>
  <c r="O27" i="6" s="1"/>
  <c r="T35" i="6"/>
  <c r="N112" i="6"/>
  <c r="O112" i="6" s="1"/>
  <c r="U150" i="6"/>
  <c r="N101" i="7"/>
  <c r="O101" i="7" s="1"/>
  <c r="N185" i="8"/>
  <c r="O185" i="8" s="1"/>
  <c r="T10" i="9"/>
  <c r="M63" i="9"/>
  <c r="K63" i="9"/>
  <c r="T40" i="10"/>
  <c r="N102" i="10"/>
  <c r="N126" i="10"/>
  <c r="K150" i="13"/>
  <c r="M204" i="8"/>
  <c r="K259" i="8"/>
  <c r="N179" i="9"/>
  <c r="O179" i="9" s="1"/>
  <c r="I205" i="9"/>
  <c r="O47" i="10"/>
  <c r="M10" i="4"/>
  <c r="M70" i="4"/>
  <c r="I78" i="4"/>
  <c r="U85" i="4"/>
  <c r="U137" i="4"/>
  <c r="N163" i="4"/>
  <c r="O163" i="4" s="1"/>
  <c r="N170" i="4"/>
  <c r="O170" i="4" s="1"/>
  <c r="I231" i="4"/>
  <c r="K267" i="4"/>
  <c r="I310" i="4"/>
  <c r="I338" i="4"/>
  <c r="G47" i="5"/>
  <c r="G78" i="5"/>
  <c r="U132" i="5"/>
  <c r="K144" i="5"/>
  <c r="T169" i="5"/>
  <c r="K179" i="5"/>
  <c r="G230" i="5"/>
  <c r="K240" i="5"/>
  <c r="M332" i="5"/>
  <c r="N337" i="5"/>
  <c r="O337" i="5" s="1"/>
  <c r="N47" i="6"/>
  <c r="T58" i="6"/>
  <c r="I85" i="6"/>
  <c r="I121" i="6"/>
  <c r="I137" i="6"/>
  <c r="U185" i="6"/>
  <c r="T240" i="6"/>
  <c r="G285" i="6"/>
  <c r="U292" i="6"/>
  <c r="N298" i="6"/>
  <c r="I332" i="6"/>
  <c r="O40" i="7"/>
  <c r="I121" i="7"/>
  <c r="I170" i="7"/>
  <c r="I230" i="7"/>
  <c r="U260" i="7"/>
  <c r="M337" i="7"/>
  <c r="N339" i="7"/>
  <c r="T27" i="8"/>
  <c r="U96" i="8"/>
  <c r="T101" i="8"/>
  <c r="N106" i="8"/>
  <c r="O106" i="8" s="1"/>
  <c r="N157" i="8"/>
  <c r="O157" i="8" s="1"/>
  <c r="N267" i="9"/>
  <c r="O267" i="9" s="1"/>
  <c r="G27" i="10"/>
  <c r="M137" i="10"/>
  <c r="K137" i="10"/>
  <c r="N204" i="11"/>
  <c r="U27" i="13"/>
  <c r="U121" i="13"/>
  <c r="U126" i="13"/>
  <c r="G85" i="14"/>
  <c r="I85" i="14"/>
  <c r="T35" i="5"/>
  <c r="O47" i="5"/>
  <c r="I91" i="5"/>
  <c r="N157" i="5"/>
  <c r="N240" i="5"/>
  <c r="O240" i="5" s="1"/>
  <c r="U285" i="5"/>
  <c r="T310" i="5"/>
  <c r="N332" i="5"/>
  <c r="O332" i="5" s="1"/>
  <c r="G337" i="5"/>
  <c r="U19" i="6"/>
  <c r="U27" i="6"/>
  <c r="I47" i="6"/>
  <c r="U112" i="6"/>
  <c r="M121" i="6"/>
  <c r="K137" i="6"/>
  <c r="T323" i="6"/>
  <c r="M332" i="6"/>
  <c r="N339" i="6"/>
  <c r="O339" i="6" s="1"/>
  <c r="K35" i="7"/>
  <c r="N40" i="7"/>
  <c r="I58" i="7"/>
  <c r="I63" i="7"/>
  <c r="K91" i="7"/>
  <c r="M126" i="7"/>
  <c r="M163" i="7"/>
  <c r="N292" i="7"/>
  <c r="O292" i="7" s="1"/>
  <c r="T299" i="7"/>
  <c r="T317" i="7"/>
  <c r="M332" i="7"/>
  <c r="N337" i="7"/>
  <c r="O337" i="7" s="1"/>
  <c r="I58" i="8"/>
  <c r="K157" i="8"/>
  <c r="T198" i="8"/>
  <c r="T298" i="8"/>
  <c r="N205" i="9"/>
  <c r="O205" i="9" s="1"/>
  <c r="I254" i="9"/>
  <c r="N70" i="11"/>
  <c r="I191" i="6"/>
  <c r="I230" i="6"/>
  <c r="T292" i="6"/>
  <c r="T27" i="7"/>
  <c r="U101" i="7"/>
  <c r="U191" i="7"/>
  <c r="T216" i="7"/>
  <c r="T230" i="7"/>
  <c r="M292" i="7"/>
  <c r="N179" i="8"/>
  <c r="O179" i="8" s="1"/>
  <c r="M332" i="8"/>
  <c r="K339" i="8"/>
  <c r="M10" i="9"/>
  <c r="M19" i="9"/>
  <c r="I27" i="9"/>
  <c r="N35" i="9"/>
  <c r="O35" i="9" s="1"/>
  <c r="T40" i="9"/>
  <c r="K54" i="9"/>
  <c r="N70" i="9"/>
  <c r="O70" i="9" s="1"/>
  <c r="N78" i="9"/>
  <c r="O78" i="9" s="1"/>
  <c r="M84" i="9"/>
  <c r="I91" i="9"/>
  <c r="T101" i="9"/>
  <c r="O106" i="9"/>
  <c r="M259" i="9"/>
  <c r="T339" i="9"/>
  <c r="G106" i="10"/>
  <c r="I150" i="10"/>
  <c r="K191" i="10"/>
  <c r="T298" i="10"/>
  <c r="U317" i="10"/>
  <c r="K163" i="11"/>
  <c r="T85" i="12"/>
  <c r="U185" i="12"/>
  <c r="M54" i="13"/>
  <c r="K54" i="13"/>
  <c r="K298" i="13"/>
  <c r="K240" i="14"/>
  <c r="M240" i="14"/>
  <c r="N259" i="14"/>
  <c r="O259" i="14" s="1"/>
  <c r="G259" i="14"/>
  <c r="I169" i="15"/>
  <c r="G169" i="15"/>
  <c r="T298" i="6"/>
  <c r="U310" i="6"/>
  <c r="N337" i="6"/>
  <c r="O337" i="6" s="1"/>
  <c r="K47" i="7"/>
  <c r="I70" i="7"/>
  <c r="N78" i="7"/>
  <c r="O78" i="7" s="1"/>
  <c r="G132" i="7"/>
  <c r="G137" i="7"/>
  <c r="I285" i="7"/>
  <c r="U292" i="7"/>
  <c r="N298" i="7"/>
  <c r="G310" i="7"/>
  <c r="T323" i="7"/>
  <c r="T19" i="8"/>
  <c r="K35" i="8"/>
  <c r="N78" i="8"/>
  <c r="O78" i="8" s="1"/>
  <c r="I121" i="8"/>
  <c r="N126" i="8"/>
  <c r="I163" i="8"/>
  <c r="G204" i="8"/>
  <c r="U240" i="8"/>
  <c r="N285" i="8"/>
  <c r="O285" i="8" s="1"/>
  <c r="U19" i="9"/>
  <c r="U27" i="9"/>
  <c r="T35" i="9"/>
  <c r="N137" i="9"/>
  <c r="O137" i="9" s="1"/>
  <c r="U224" i="9"/>
  <c r="G230" i="9"/>
  <c r="G240" i="9"/>
  <c r="K267" i="9"/>
  <c r="I63" i="10"/>
  <c r="T84" i="10"/>
  <c r="U102" i="10"/>
  <c r="T106" i="10"/>
  <c r="O126" i="10"/>
  <c r="T267" i="10"/>
  <c r="I205" i="11"/>
  <c r="N299" i="11"/>
  <c r="O299" i="11" s="1"/>
  <c r="N317" i="11"/>
  <c r="O317" i="11" s="1"/>
  <c r="I339" i="11"/>
  <c r="N27" i="12"/>
  <c r="O27" i="12" s="1"/>
  <c r="T96" i="12"/>
  <c r="N337" i="12"/>
  <c r="N102" i="13"/>
  <c r="O102" i="13" s="1"/>
  <c r="U179" i="13"/>
  <c r="O126" i="14"/>
  <c r="K126" i="14"/>
  <c r="M247" i="15"/>
  <c r="K247" i="15"/>
  <c r="N84" i="16"/>
  <c r="O84" i="16" s="1"/>
  <c r="M299" i="16"/>
  <c r="O299" i="16"/>
  <c r="U285" i="10"/>
  <c r="T58" i="11"/>
  <c r="N85" i="11"/>
  <c r="U102" i="12"/>
  <c r="K198" i="12"/>
  <c r="M198" i="12"/>
  <c r="N204" i="13"/>
  <c r="N323" i="13"/>
  <c r="G185" i="14"/>
  <c r="I185" i="14"/>
  <c r="I247" i="14"/>
  <c r="G247" i="14"/>
  <c r="G10" i="16"/>
  <c r="I10" i="16"/>
  <c r="T230" i="6"/>
  <c r="U240" i="6"/>
  <c r="U260" i="6"/>
  <c r="N299" i="6"/>
  <c r="O299" i="6" s="1"/>
  <c r="I53" i="7"/>
  <c r="T106" i="7"/>
  <c r="I198" i="7"/>
  <c r="M267" i="7"/>
  <c r="U126" i="8"/>
  <c r="K303" i="8"/>
  <c r="N85" i="9"/>
  <c r="O85" i="9" s="1"/>
  <c r="K112" i="9"/>
  <c r="K230" i="9"/>
  <c r="U240" i="9"/>
  <c r="I337" i="9"/>
  <c r="N40" i="10"/>
  <c r="O40" i="10" s="1"/>
  <c r="N58" i="10"/>
  <c r="O58" i="10" s="1"/>
  <c r="T112" i="10"/>
  <c r="O121" i="10"/>
  <c r="U231" i="10"/>
  <c r="U247" i="10"/>
  <c r="M247" i="12"/>
  <c r="K247" i="12"/>
  <c r="N332" i="12"/>
  <c r="O332" i="12" s="1"/>
  <c r="G332" i="12"/>
  <c r="K185" i="13"/>
  <c r="K191" i="13"/>
  <c r="M191" i="13"/>
  <c r="O191" i="13"/>
  <c r="M332" i="13"/>
  <c r="O332" i="13"/>
  <c r="U337" i="13"/>
  <c r="I191" i="15"/>
  <c r="G191" i="15"/>
  <c r="M205" i="6"/>
  <c r="M254" i="6"/>
  <c r="T267" i="6"/>
  <c r="M292" i="6"/>
  <c r="G27" i="7"/>
  <c r="U102" i="7"/>
  <c r="N132" i="7"/>
  <c r="O132" i="7" s="1"/>
  <c r="N247" i="7"/>
  <c r="T259" i="7"/>
  <c r="N267" i="7"/>
  <c r="O267" i="7" s="1"/>
  <c r="N275" i="7"/>
  <c r="U298" i="7"/>
  <c r="U310" i="7"/>
  <c r="T339" i="7"/>
  <c r="T53" i="8"/>
  <c r="N58" i="8"/>
  <c r="O58" i="8" s="1"/>
  <c r="G63" i="8"/>
  <c r="M101" i="8"/>
  <c r="K191" i="8"/>
  <c r="T204" i="8"/>
  <c r="G299" i="8"/>
  <c r="T137" i="9"/>
  <c r="G144" i="9"/>
  <c r="M163" i="9"/>
  <c r="N198" i="9"/>
  <c r="U205" i="9"/>
  <c r="U216" i="9"/>
  <c r="U230" i="9"/>
  <c r="T338" i="9"/>
  <c r="G35" i="10"/>
  <c r="G54" i="10"/>
  <c r="K96" i="11"/>
  <c r="M96" i="11"/>
  <c r="U101" i="11"/>
  <c r="G285" i="12"/>
  <c r="U10" i="13"/>
  <c r="U303" i="13"/>
  <c r="M144" i="9"/>
  <c r="M303" i="9"/>
  <c r="M35" i="10"/>
  <c r="I240" i="10"/>
  <c r="G240" i="10"/>
  <c r="M224" i="11"/>
  <c r="G63" i="14"/>
  <c r="I63" i="14"/>
  <c r="M170" i="14"/>
  <c r="K170" i="14"/>
  <c r="I40" i="9"/>
  <c r="M58" i="9"/>
  <c r="I101" i="9"/>
  <c r="N144" i="9"/>
  <c r="M150" i="9"/>
  <c r="N303" i="9"/>
  <c r="O303" i="9" s="1"/>
  <c r="U317" i="9"/>
  <c r="N35" i="10"/>
  <c r="K40" i="10"/>
  <c r="K58" i="10"/>
  <c r="M78" i="10"/>
  <c r="K78" i="10"/>
  <c r="K275" i="10"/>
  <c r="I198" i="11"/>
  <c r="G198" i="11"/>
  <c r="N224" i="11"/>
  <c r="O224" i="11" s="1"/>
  <c r="G224" i="11"/>
  <c r="M53" i="12"/>
  <c r="K53" i="12"/>
  <c r="I191" i="13"/>
  <c r="K58" i="15"/>
  <c r="T247" i="15"/>
  <c r="U10" i="5"/>
  <c r="G54" i="5"/>
  <c r="U58" i="5"/>
  <c r="K112" i="5"/>
  <c r="K132" i="5"/>
  <c r="T299" i="5"/>
  <c r="I310" i="5"/>
  <c r="N323" i="5"/>
  <c r="U53" i="6"/>
  <c r="M91" i="6"/>
  <c r="N144" i="6"/>
  <c r="O144" i="6" s="1"/>
  <c r="M169" i="6"/>
  <c r="M216" i="6"/>
  <c r="O10" i="7"/>
  <c r="I27" i="7"/>
  <c r="N35" i="7"/>
  <c r="O35" i="7" s="1"/>
  <c r="U53" i="7"/>
  <c r="G63" i="7"/>
  <c r="G91" i="7"/>
  <c r="G101" i="7"/>
  <c r="U112" i="7"/>
  <c r="T157" i="7"/>
  <c r="G204" i="7"/>
  <c r="M230" i="7"/>
  <c r="N260" i="7"/>
  <c r="O260" i="7" s="1"/>
  <c r="N303" i="7"/>
  <c r="O303" i="7" s="1"/>
  <c r="T310" i="7"/>
  <c r="N338" i="7"/>
  <c r="O338" i="7" s="1"/>
  <c r="N54" i="8"/>
  <c r="O54" i="8" s="1"/>
  <c r="N96" i="8"/>
  <c r="O96" i="8" s="1"/>
  <c r="M132" i="8"/>
  <c r="K132" i="8"/>
  <c r="N137" i="8"/>
  <c r="O137" i="8" s="1"/>
  <c r="N150" i="8"/>
  <c r="U170" i="8"/>
  <c r="K205" i="8"/>
  <c r="T303" i="8"/>
  <c r="M101" i="9"/>
  <c r="T112" i="9"/>
  <c r="T121" i="9"/>
  <c r="I144" i="9"/>
  <c r="N150" i="9"/>
  <c r="O150" i="9" s="1"/>
  <c r="T298" i="9"/>
  <c r="G303" i="9"/>
  <c r="I332" i="9"/>
  <c r="N339" i="9"/>
  <c r="I35" i="10"/>
  <c r="I259" i="10"/>
  <c r="I47" i="11"/>
  <c r="O53" i="12"/>
  <c r="K191" i="14"/>
  <c r="M191" i="14"/>
  <c r="G96" i="7"/>
  <c r="T198" i="7"/>
  <c r="I204" i="7"/>
  <c r="N230" i="7"/>
  <c r="O230" i="7" s="1"/>
  <c r="G299" i="7"/>
  <c r="I317" i="7"/>
  <c r="N91" i="8"/>
  <c r="N40" i="9"/>
  <c r="T63" i="9"/>
  <c r="N101" i="9"/>
  <c r="K163" i="9"/>
  <c r="K169" i="9"/>
  <c r="M169" i="9"/>
  <c r="I285" i="9"/>
  <c r="G299" i="9"/>
  <c r="N323" i="9"/>
  <c r="O323" i="9" s="1"/>
  <c r="T170" i="10"/>
  <c r="N224" i="10"/>
  <c r="K254" i="10"/>
  <c r="I157" i="11"/>
  <c r="N198" i="11"/>
  <c r="K224" i="11"/>
  <c r="G240" i="11"/>
  <c r="I240" i="11"/>
  <c r="I298" i="11"/>
  <c r="G298" i="11"/>
  <c r="O310" i="11"/>
  <c r="U19" i="12"/>
  <c r="I169" i="12"/>
  <c r="G169" i="12"/>
  <c r="G163" i="13"/>
  <c r="I163" i="13"/>
  <c r="K132" i="14"/>
  <c r="M285" i="10"/>
  <c r="G337" i="10"/>
  <c r="G47" i="11"/>
  <c r="M101" i="11"/>
  <c r="M126" i="11"/>
  <c r="O126" i="11"/>
  <c r="N144" i="11"/>
  <c r="O144" i="11" s="1"/>
  <c r="M198" i="11"/>
  <c r="O198" i="11"/>
  <c r="N247" i="11"/>
  <c r="O247" i="11" s="1"/>
  <c r="K317" i="11"/>
  <c r="N323" i="11"/>
  <c r="O323" i="11" s="1"/>
  <c r="N35" i="12"/>
  <c r="O35" i="12" s="1"/>
  <c r="U40" i="12"/>
  <c r="T58" i="12"/>
  <c r="N78" i="12"/>
  <c r="O78" i="12" s="1"/>
  <c r="N91" i="12"/>
  <c r="O91" i="12" s="1"/>
  <c r="O106" i="12"/>
  <c r="N144" i="12"/>
  <c r="N150" i="12"/>
  <c r="O150" i="12" s="1"/>
  <c r="M231" i="12"/>
  <c r="T254" i="12"/>
  <c r="N303" i="12"/>
  <c r="O303" i="12" s="1"/>
  <c r="N339" i="12"/>
  <c r="N58" i="13"/>
  <c r="O58" i="13" s="1"/>
  <c r="G157" i="13"/>
  <c r="I157" i="13"/>
  <c r="U240" i="13"/>
  <c r="T53" i="15"/>
  <c r="G58" i="15"/>
  <c r="N106" i="16"/>
  <c r="O106" i="16" s="1"/>
  <c r="T310" i="16"/>
  <c r="M259" i="10"/>
  <c r="U303" i="10"/>
  <c r="I70" i="11"/>
  <c r="N96" i="11"/>
  <c r="O96" i="11" s="1"/>
  <c r="N121" i="11"/>
  <c r="T205" i="11"/>
  <c r="T267" i="11"/>
  <c r="N332" i="11"/>
  <c r="O332" i="11" s="1"/>
  <c r="G112" i="12"/>
  <c r="K126" i="12"/>
  <c r="G137" i="12"/>
  <c r="N169" i="12"/>
  <c r="T198" i="12"/>
  <c r="G299" i="12"/>
  <c r="I299" i="12"/>
  <c r="K170" i="13"/>
  <c r="M170" i="13"/>
  <c r="N27" i="14"/>
  <c r="O27" i="14" s="1"/>
  <c r="U179" i="14"/>
  <c r="I267" i="14"/>
  <c r="G267" i="14"/>
  <c r="G169" i="10"/>
  <c r="N259" i="10"/>
  <c r="O259" i="10" s="1"/>
  <c r="K285" i="10"/>
  <c r="K126" i="11"/>
  <c r="U157" i="11"/>
  <c r="N170" i="11"/>
  <c r="O170" i="11" s="1"/>
  <c r="K198" i="11"/>
  <c r="T299" i="11"/>
  <c r="T317" i="11"/>
  <c r="I337" i="11"/>
  <c r="N126" i="12"/>
  <c r="T84" i="13"/>
  <c r="N106" i="13"/>
  <c r="O106" i="13" s="1"/>
  <c r="O204" i="13"/>
  <c r="K204" i="13"/>
  <c r="N260" i="13"/>
  <c r="O260" i="13" s="1"/>
  <c r="N292" i="14"/>
  <c r="O292" i="14" s="1"/>
  <c r="I70" i="15"/>
  <c r="G70" i="15"/>
  <c r="G144" i="15"/>
  <c r="I144" i="15"/>
  <c r="U157" i="15"/>
  <c r="M157" i="15"/>
  <c r="I299" i="16"/>
  <c r="G299" i="16"/>
  <c r="N254" i="9"/>
  <c r="O254" i="9" s="1"/>
  <c r="U259" i="9"/>
  <c r="U299" i="9"/>
  <c r="U323" i="9"/>
  <c r="N19" i="10"/>
  <c r="O19" i="10" s="1"/>
  <c r="O27" i="10"/>
  <c r="U35" i="10"/>
  <c r="I54" i="10"/>
  <c r="G78" i="10"/>
  <c r="T179" i="10"/>
  <c r="K259" i="10"/>
  <c r="K339" i="10"/>
  <c r="U224" i="11"/>
  <c r="O240" i="11"/>
  <c r="T260" i="11"/>
  <c r="T339" i="11"/>
  <c r="N47" i="12"/>
  <c r="U84" i="12"/>
  <c r="U247" i="12"/>
  <c r="K285" i="12"/>
  <c r="I85" i="13"/>
  <c r="G85" i="13"/>
  <c r="M102" i="13"/>
  <c r="K102" i="13"/>
  <c r="U27" i="14"/>
  <c r="T40" i="14"/>
  <c r="I191" i="14"/>
  <c r="G191" i="14"/>
  <c r="M298" i="14"/>
  <c r="U337" i="15"/>
  <c r="U91" i="8"/>
  <c r="G106" i="8"/>
  <c r="T191" i="8"/>
  <c r="N205" i="8"/>
  <c r="T47" i="9"/>
  <c r="N53" i="9"/>
  <c r="O53" i="9" s="1"/>
  <c r="G63" i="9"/>
  <c r="T78" i="9"/>
  <c r="U91" i="9"/>
  <c r="G102" i="9"/>
  <c r="T150" i="9"/>
  <c r="I179" i="9"/>
  <c r="U198" i="9"/>
  <c r="T240" i="9"/>
  <c r="K254" i="9"/>
  <c r="N275" i="9"/>
  <c r="O275" i="9" s="1"/>
  <c r="G292" i="9"/>
  <c r="I338" i="9"/>
  <c r="U19" i="10"/>
  <c r="K27" i="10"/>
  <c r="T35" i="10"/>
  <c r="N47" i="10"/>
  <c r="T58" i="10"/>
  <c r="I78" i="10"/>
  <c r="M101" i="10"/>
  <c r="K332" i="10"/>
  <c r="K10" i="11"/>
  <c r="G40" i="11"/>
  <c r="T96" i="11"/>
  <c r="U170" i="11"/>
  <c r="U204" i="11"/>
  <c r="T230" i="11"/>
  <c r="I285" i="11"/>
  <c r="N298" i="11"/>
  <c r="O298" i="11" s="1"/>
  <c r="T10" i="12"/>
  <c r="K63" i="12"/>
  <c r="T126" i="12"/>
  <c r="M338" i="12"/>
  <c r="T144" i="13"/>
  <c r="G150" i="13"/>
  <c r="N150" i="13"/>
  <c r="O150" i="13" s="1"/>
  <c r="I54" i="14"/>
  <c r="G54" i="14"/>
  <c r="T275" i="14"/>
  <c r="I126" i="15"/>
  <c r="G126" i="15"/>
  <c r="U224" i="15"/>
  <c r="M292" i="16"/>
  <c r="K292" i="16"/>
  <c r="I63" i="9"/>
  <c r="M179" i="9"/>
  <c r="O338" i="9"/>
  <c r="K121" i="10"/>
  <c r="K84" i="11"/>
  <c r="I338" i="11"/>
  <c r="G338" i="11"/>
  <c r="N205" i="12"/>
  <c r="O205" i="12" s="1"/>
  <c r="N338" i="12"/>
  <c r="O338" i="12" s="1"/>
  <c r="T247" i="13"/>
  <c r="T63" i="14"/>
  <c r="G78" i="14"/>
  <c r="T85" i="14"/>
  <c r="G47" i="15"/>
  <c r="I47" i="15"/>
  <c r="I240" i="15"/>
  <c r="U332" i="15"/>
  <c r="N275" i="8"/>
  <c r="O275" i="8" s="1"/>
  <c r="I299" i="8"/>
  <c r="T96" i="9"/>
  <c r="I247" i="9"/>
  <c r="U254" i="9"/>
  <c r="I260" i="9"/>
  <c r="N338" i="9"/>
  <c r="M96" i="10"/>
  <c r="N198" i="10"/>
  <c r="O198" i="10" s="1"/>
  <c r="U310" i="10"/>
  <c r="T78" i="11"/>
  <c r="M102" i="11"/>
  <c r="M132" i="11"/>
  <c r="U137" i="11"/>
  <c r="K150" i="11"/>
  <c r="T170" i="11"/>
  <c r="I254" i="11"/>
  <c r="N285" i="11"/>
  <c r="I170" i="12"/>
  <c r="N230" i="12"/>
  <c r="T332" i="12"/>
  <c r="U47" i="13"/>
  <c r="K163" i="13"/>
  <c r="K317" i="13"/>
  <c r="N19" i="15"/>
  <c r="O19" i="15" s="1"/>
  <c r="M317" i="15"/>
  <c r="K317" i="15"/>
  <c r="K132" i="16"/>
  <c r="M132" i="16"/>
  <c r="G198" i="16"/>
  <c r="I198" i="16"/>
  <c r="N298" i="9"/>
  <c r="O298" i="9" s="1"/>
  <c r="N298" i="10"/>
  <c r="O298" i="10" s="1"/>
  <c r="N35" i="11"/>
  <c r="O35" i="11" s="1"/>
  <c r="N338" i="11"/>
  <c r="O338" i="11" s="1"/>
  <c r="N85" i="12"/>
  <c r="I205" i="13"/>
  <c r="G259" i="13"/>
  <c r="I285" i="14"/>
  <c r="G285" i="14"/>
  <c r="M78" i="8"/>
  <c r="G85" i="8"/>
  <c r="T91" i="8"/>
  <c r="T96" i="8"/>
  <c r="K106" i="8"/>
  <c r="G179" i="8"/>
  <c r="U205" i="8"/>
  <c r="K247" i="8"/>
  <c r="K267" i="8"/>
  <c r="K275" i="8"/>
  <c r="M323" i="8"/>
  <c r="U53" i="9"/>
  <c r="I58" i="9"/>
  <c r="M85" i="9"/>
  <c r="N112" i="9"/>
  <c r="O112" i="9" s="1"/>
  <c r="M121" i="9"/>
  <c r="U126" i="9"/>
  <c r="I132" i="9"/>
  <c r="M137" i="9"/>
  <c r="T169" i="9"/>
  <c r="K179" i="9"/>
  <c r="M185" i="9"/>
  <c r="I204" i="9"/>
  <c r="M231" i="9"/>
  <c r="N247" i="9"/>
  <c r="T254" i="9"/>
  <c r="G260" i="9"/>
  <c r="U267" i="9"/>
  <c r="T310" i="9"/>
  <c r="T27" i="10"/>
  <c r="T54" i="10"/>
  <c r="U78" i="10"/>
  <c r="I96" i="10"/>
  <c r="K101" i="10"/>
  <c r="U137" i="10"/>
  <c r="N157" i="10"/>
  <c r="O157" i="10" s="1"/>
  <c r="G170" i="10"/>
  <c r="N204" i="10"/>
  <c r="O204" i="10" s="1"/>
  <c r="G231" i="10"/>
  <c r="M260" i="10"/>
  <c r="T332" i="10"/>
  <c r="T10" i="11"/>
  <c r="N27" i="11"/>
  <c r="U40" i="11"/>
  <c r="U106" i="11"/>
  <c r="M112" i="11"/>
  <c r="T137" i="11"/>
  <c r="O150" i="11"/>
  <c r="M231" i="11"/>
  <c r="N254" i="11"/>
  <c r="U298" i="11"/>
  <c r="U310" i="11"/>
  <c r="I58" i="12"/>
  <c r="I230" i="12"/>
  <c r="G254" i="12"/>
  <c r="I254" i="12"/>
  <c r="K338" i="12"/>
  <c r="N35" i="13"/>
  <c r="N40" i="13"/>
  <c r="O40" i="13" s="1"/>
  <c r="G53" i="13"/>
  <c r="U137" i="13"/>
  <c r="M205" i="13"/>
  <c r="O205" i="13"/>
  <c r="G303" i="13"/>
  <c r="I303" i="13"/>
  <c r="N259" i="13"/>
  <c r="O259" i="13" s="1"/>
  <c r="I132" i="15"/>
  <c r="N216" i="8"/>
  <c r="U247" i="8"/>
  <c r="U267" i="8"/>
  <c r="U275" i="8"/>
  <c r="I339" i="8"/>
  <c r="M40" i="9"/>
  <c r="N58" i="9"/>
  <c r="T126" i="9"/>
  <c r="N132" i="9"/>
  <c r="O132" i="9" s="1"/>
  <c r="I157" i="9"/>
  <c r="M191" i="9"/>
  <c r="U204" i="9"/>
  <c r="U338" i="9"/>
  <c r="N84" i="10"/>
  <c r="O84" i="10" s="1"/>
  <c r="I91" i="10"/>
  <c r="K96" i="10"/>
  <c r="K102" i="11"/>
  <c r="I40" i="12"/>
  <c r="M101" i="12"/>
  <c r="U157" i="12"/>
  <c r="M298" i="12"/>
  <c r="K298" i="12"/>
  <c r="G205" i="13"/>
  <c r="O254" i="13"/>
  <c r="K254" i="13"/>
  <c r="U54" i="14"/>
  <c r="M185" i="15"/>
  <c r="O157" i="9"/>
  <c r="G170" i="9"/>
  <c r="G191" i="9"/>
  <c r="I224" i="9"/>
  <c r="T275" i="9"/>
  <c r="T292" i="9"/>
  <c r="N317" i="9"/>
  <c r="O317" i="9" s="1"/>
  <c r="N53" i="10"/>
  <c r="U101" i="10"/>
  <c r="K204" i="10"/>
  <c r="U27" i="11"/>
  <c r="N54" i="11"/>
  <c r="O54" i="11" s="1"/>
  <c r="G85" i="11"/>
  <c r="N205" i="11"/>
  <c r="O205" i="11" s="1"/>
  <c r="I267" i="11"/>
  <c r="G267" i="11"/>
  <c r="N275" i="11"/>
  <c r="T63" i="12"/>
  <c r="N101" i="12"/>
  <c r="O101" i="12" s="1"/>
  <c r="I198" i="12"/>
  <c r="G198" i="12"/>
  <c r="N275" i="12"/>
  <c r="O275" i="12" s="1"/>
  <c r="N298" i="12"/>
  <c r="O298" i="12" s="1"/>
  <c r="G84" i="13"/>
  <c r="I96" i="13"/>
  <c r="G101" i="13"/>
  <c r="T78" i="14"/>
  <c r="T96" i="14"/>
  <c r="N102" i="14"/>
  <c r="O102" i="14" s="1"/>
  <c r="I112" i="14"/>
  <c r="G112" i="14"/>
  <c r="I150" i="14"/>
  <c r="I240" i="14"/>
  <c r="G240" i="14"/>
  <c r="M259" i="14"/>
  <c r="K259" i="14"/>
  <c r="G299" i="14"/>
  <c r="I299" i="14"/>
  <c r="G323" i="15"/>
  <c r="I323" i="15"/>
  <c r="G47" i="16"/>
  <c r="I144" i="16"/>
  <c r="G144" i="16"/>
  <c r="U299" i="13"/>
  <c r="I332" i="13"/>
  <c r="U10" i="14"/>
  <c r="U47" i="14"/>
  <c r="M106" i="14"/>
  <c r="N157" i="14"/>
  <c r="O157" i="14" s="1"/>
  <c r="N170" i="14"/>
  <c r="O170" i="14" s="1"/>
  <c r="M204" i="14"/>
  <c r="K204" i="14"/>
  <c r="U323" i="14"/>
  <c r="K10" i="15"/>
  <c r="M54" i="15"/>
  <c r="K54" i="15"/>
  <c r="N170" i="15"/>
  <c r="O170" i="15" s="1"/>
  <c r="U53" i="16"/>
  <c r="I63" i="16"/>
  <c r="G63" i="16"/>
  <c r="U96" i="16"/>
  <c r="G101" i="10"/>
  <c r="N137" i="10"/>
  <c r="N191" i="10"/>
  <c r="O191" i="10" s="1"/>
  <c r="M240" i="10"/>
  <c r="T247" i="10"/>
  <c r="U332" i="10"/>
  <c r="I338" i="10"/>
  <c r="I35" i="11"/>
  <c r="I40" i="11"/>
  <c r="N63" i="11"/>
  <c r="G84" i="11"/>
  <c r="N91" i="11"/>
  <c r="O91" i="11" s="1"/>
  <c r="U231" i="11"/>
  <c r="I247" i="11"/>
  <c r="T259" i="11"/>
  <c r="N267" i="11"/>
  <c r="O267" i="11" s="1"/>
  <c r="U285" i="11"/>
  <c r="N303" i="11"/>
  <c r="O303" i="11" s="1"/>
  <c r="N63" i="12"/>
  <c r="I85" i="12"/>
  <c r="I121" i="12"/>
  <c r="N191" i="12"/>
  <c r="O191" i="12" s="1"/>
  <c r="I224" i="12"/>
  <c r="U231" i="12"/>
  <c r="U267" i="12"/>
  <c r="G317" i="12"/>
  <c r="U338" i="12"/>
  <c r="G170" i="13"/>
  <c r="N185" i="13"/>
  <c r="O185" i="13" s="1"/>
  <c r="N292" i="13"/>
  <c r="G19" i="14"/>
  <c r="I19" i="14"/>
  <c r="I53" i="14"/>
  <c r="N70" i="14"/>
  <c r="O70" i="14" s="1"/>
  <c r="N91" i="14"/>
  <c r="O91" i="14" s="1"/>
  <c r="G102" i="14"/>
  <c r="N106" i="14"/>
  <c r="O106" i="14" s="1"/>
  <c r="N10" i="15"/>
  <c r="O54" i="15"/>
  <c r="G78" i="15"/>
  <c r="I78" i="15"/>
  <c r="T198" i="15"/>
  <c r="N35" i="16"/>
  <c r="O35" i="16" s="1"/>
  <c r="N96" i="10"/>
  <c r="O96" i="10" s="1"/>
  <c r="I137" i="10"/>
  <c r="K169" i="10"/>
  <c r="U179" i="10"/>
  <c r="K185" i="10"/>
  <c r="I216" i="10"/>
  <c r="O230" i="10"/>
  <c r="N240" i="10"/>
  <c r="O240" i="10" s="1"/>
  <c r="I317" i="10"/>
  <c r="M19" i="11"/>
  <c r="I27" i="11"/>
  <c r="K40" i="11"/>
  <c r="I84" i="11"/>
  <c r="I106" i="11"/>
  <c r="U121" i="11"/>
  <c r="M170" i="11"/>
  <c r="U205" i="11"/>
  <c r="I224" i="11"/>
  <c r="M247" i="11"/>
  <c r="G260" i="11"/>
  <c r="T47" i="12"/>
  <c r="K85" i="12"/>
  <c r="T102" i="12"/>
  <c r="M121" i="12"/>
  <c r="U126" i="12"/>
  <c r="U150" i="12"/>
  <c r="N170" i="12"/>
  <c r="O170" i="12" s="1"/>
  <c r="M224" i="12"/>
  <c r="U275" i="12"/>
  <c r="M317" i="12"/>
  <c r="N27" i="13"/>
  <c r="O35" i="13"/>
  <c r="T58" i="13"/>
  <c r="T78" i="13"/>
  <c r="U157" i="13"/>
  <c r="T179" i="13"/>
  <c r="T231" i="13"/>
  <c r="G292" i="13"/>
  <c r="N310" i="13"/>
  <c r="T10" i="14"/>
  <c r="O19" i="14"/>
  <c r="K19" i="14"/>
  <c r="T132" i="14"/>
  <c r="T260" i="14"/>
  <c r="G101" i="15"/>
  <c r="I137" i="15"/>
  <c r="U216" i="15"/>
  <c r="T332" i="15"/>
  <c r="U10" i="16"/>
  <c r="K27" i="16"/>
  <c r="N63" i="16"/>
  <c r="T157" i="16"/>
  <c r="U198" i="16"/>
  <c r="N317" i="16"/>
  <c r="O317" i="16" s="1"/>
  <c r="K338" i="13"/>
  <c r="U70" i="14"/>
  <c r="U84" i="14"/>
  <c r="U91" i="14"/>
  <c r="U106" i="14"/>
  <c r="N191" i="14"/>
  <c r="M285" i="14"/>
  <c r="K285" i="14"/>
  <c r="M303" i="14"/>
  <c r="K303" i="14"/>
  <c r="G19" i="15"/>
  <c r="N70" i="15"/>
  <c r="O70" i="15" s="1"/>
  <c r="N96" i="15"/>
  <c r="O96" i="15" s="1"/>
  <c r="K132" i="15"/>
  <c r="N285" i="15"/>
  <c r="O285" i="15" s="1"/>
  <c r="N298" i="15"/>
  <c r="T169" i="10"/>
  <c r="T185" i="10"/>
  <c r="M303" i="10"/>
  <c r="U35" i="11"/>
  <c r="T40" i="11"/>
  <c r="I54" i="11"/>
  <c r="N102" i="11"/>
  <c r="O102" i="11" s="1"/>
  <c r="N150" i="11"/>
  <c r="N163" i="11"/>
  <c r="O163" i="11" s="1"/>
  <c r="G191" i="11"/>
  <c r="N216" i="11"/>
  <c r="N230" i="11"/>
  <c r="U267" i="11"/>
  <c r="T275" i="11"/>
  <c r="U303" i="11"/>
  <c r="I323" i="11"/>
  <c r="M40" i="12"/>
  <c r="N58" i="12"/>
  <c r="O58" i="12" s="1"/>
  <c r="I101" i="12"/>
  <c r="M230" i="12"/>
  <c r="T247" i="12"/>
  <c r="I337" i="12"/>
  <c r="M339" i="12"/>
  <c r="T54" i="13"/>
  <c r="M96" i="13"/>
  <c r="K101" i="13"/>
  <c r="T102" i="13"/>
  <c r="N191" i="13"/>
  <c r="G204" i="13"/>
  <c r="N254" i="13"/>
  <c r="N338" i="13"/>
  <c r="O338" i="13" s="1"/>
  <c r="N112" i="14"/>
  <c r="T240" i="14"/>
  <c r="N285" i="14"/>
  <c r="O285" i="14" s="1"/>
  <c r="N303" i="14"/>
  <c r="O303" i="14" s="1"/>
  <c r="U332" i="14"/>
  <c r="G132" i="15"/>
  <c r="G285" i="15"/>
  <c r="G298" i="15"/>
  <c r="K58" i="16"/>
  <c r="N323" i="16"/>
  <c r="O323" i="16" s="1"/>
  <c r="K126" i="16"/>
  <c r="M126" i="16"/>
  <c r="I230" i="16"/>
  <c r="G230" i="16"/>
  <c r="U58" i="16"/>
  <c r="I121" i="16"/>
  <c r="G121" i="16"/>
  <c r="M150" i="16"/>
  <c r="O179" i="16"/>
  <c r="M179" i="16"/>
  <c r="K179" i="16"/>
  <c r="U260" i="16"/>
  <c r="G339" i="16"/>
  <c r="U112" i="16"/>
  <c r="I240" i="16"/>
  <c r="U292" i="16"/>
  <c r="G179" i="12"/>
  <c r="N259" i="12"/>
  <c r="O259" i="12" s="1"/>
  <c r="N323" i="12"/>
  <c r="O323" i="12" s="1"/>
  <c r="T35" i="14"/>
  <c r="N58" i="14"/>
  <c r="O58" i="14" s="1"/>
  <c r="N126" i="14"/>
  <c r="U144" i="14"/>
  <c r="U163" i="14"/>
  <c r="N247" i="14"/>
  <c r="O247" i="14" s="1"/>
  <c r="G275" i="14"/>
  <c r="O299" i="14"/>
  <c r="K317" i="14"/>
  <c r="M317" i="14"/>
  <c r="K169" i="15"/>
  <c r="M169" i="15"/>
  <c r="M205" i="15"/>
  <c r="M85" i="16"/>
  <c r="K85" i="16"/>
  <c r="G179" i="16"/>
  <c r="M240" i="16"/>
  <c r="K240" i="16"/>
  <c r="O298" i="16"/>
  <c r="M310" i="16"/>
  <c r="K310" i="16"/>
  <c r="U216" i="12"/>
  <c r="T224" i="12"/>
  <c r="T303" i="12"/>
  <c r="M10" i="13"/>
  <c r="U91" i="13"/>
  <c r="N169" i="13"/>
  <c r="U230" i="13"/>
  <c r="N121" i="14"/>
  <c r="O121" i="14" s="1"/>
  <c r="N150" i="14"/>
  <c r="O150" i="14" s="1"/>
  <c r="N169" i="14"/>
  <c r="O169" i="14" s="1"/>
  <c r="I205" i="14"/>
  <c r="G205" i="14"/>
  <c r="N317" i="14"/>
  <c r="I53" i="15"/>
  <c r="G53" i="15"/>
  <c r="T78" i="15"/>
  <c r="M47" i="16"/>
  <c r="K47" i="16"/>
  <c r="N85" i="16"/>
  <c r="O85" i="16" s="1"/>
  <c r="U169" i="16"/>
  <c r="G240" i="16"/>
  <c r="N179" i="12"/>
  <c r="N198" i="12"/>
  <c r="K259" i="12"/>
  <c r="T35" i="13"/>
  <c r="M78" i="13"/>
  <c r="U96" i="13"/>
  <c r="T150" i="13"/>
  <c r="I169" i="13"/>
  <c r="M303" i="13"/>
  <c r="N205" i="14"/>
  <c r="O205" i="14" s="1"/>
  <c r="T259" i="14"/>
  <c r="T285" i="14"/>
  <c r="K224" i="15"/>
  <c r="N267" i="15"/>
  <c r="M332" i="15"/>
  <c r="N132" i="16"/>
  <c r="O132" i="16" s="1"/>
  <c r="M231" i="10"/>
  <c r="T254" i="10"/>
  <c r="I260" i="10"/>
  <c r="M292" i="10"/>
  <c r="T303" i="10"/>
  <c r="T54" i="11"/>
  <c r="U112" i="11"/>
  <c r="T191" i="11"/>
  <c r="M259" i="11"/>
  <c r="M298" i="11"/>
  <c r="T323" i="11"/>
  <c r="N10" i="12"/>
  <c r="O10" i="12" s="1"/>
  <c r="K19" i="12"/>
  <c r="U27" i="12"/>
  <c r="U54" i="12"/>
  <c r="M84" i="12"/>
  <c r="T101" i="12"/>
  <c r="K144" i="12"/>
  <c r="O157" i="12"/>
  <c r="I179" i="12"/>
  <c r="T230" i="12"/>
  <c r="U240" i="12"/>
  <c r="N254" i="12"/>
  <c r="U299" i="12"/>
  <c r="N310" i="12"/>
  <c r="O310" i="12" s="1"/>
  <c r="T337" i="12"/>
  <c r="N78" i="13"/>
  <c r="O78" i="13" s="1"/>
  <c r="N85" i="13"/>
  <c r="K121" i="13"/>
  <c r="I126" i="13"/>
  <c r="G179" i="13"/>
  <c r="I179" i="13"/>
  <c r="G247" i="13"/>
  <c r="I267" i="13"/>
  <c r="N303" i="13"/>
  <c r="O303" i="13" s="1"/>
  <c r="I337" i="13"/>
  <c r="G339" i="13"/>
  <c r="I339" i="13"/>
  <c r="N54" i="14"/>
  <c r="O54" i="14" s="1"/>
  <c r="K101" i="14"/>
  <c r="K121" i="14"/>
  <c r="O137" i="14"/>
  <c r="N179" i="14"/>
  <c r="O179" i="14" s="1"/>
  <c r="O198" i="14"/>
  <c r="M198" i="14"/>
  <c r="K198" i="14"/>
  <c r="N267" i="14"/>
  <c r="O267" i="14" s="1"/>
  <c r="I275" i="14"/>
  <c r="T303" i="14"/>
  <c r="I40" i="15"/>
  <c r="G247" i="15"/>
  <c r="G267" i="15"/>
  <c r="G275" i="15"/>
  <c r="N337" i="15"/>
  <c r="N339" i="15"/>
  <c r="O339" i="15" s="1"/>
  <c r="I47" i="16"/>
  <c r="I70" i="16"/>
  <c r="G70" i="16"/>
  <c r="U121" i="16"/>
  <c r="T126" i="16"/>
  <c r="G132" i="16"/>
  <c r="G205" i="16"/>
  <c r="I205" i="16"/>
  <c r="U230" i="16"/>
  <c r="N285" i="16"/>
  <c r="O285" i="16" s="1"/>
  <c r="U332" i="16"/>
  <c r="N19" i="12"/>
  <c r="O19" i="12" s="1"/>
  <c r="N84" i="12"/>
  <c r="O84" i="12" s="1"/>
  <c r="M185" i="12"/>
  <c r="N204" i="12"/>
  <c r="K332" i="12"/>
  <c r="G58" i="13"/>
  <c r="I63" i="13"/>
  <c r="G106" i="13"/>
  <c r="N121" i="13"/>
  <c r="M126" i="13"/>
  <c r="O267" i="13"/>
  <c r="G275" i="13"/>
  <c r="G299" i="13"/>
  <c r="I299" i="13"/>
  <c r="M337" i="13"/>
  <c r="N101" i="14"/>
  <c r="O101" i="14" s="1"/>
  <c r="K216" i="14"/>
  <c r="K260" i="14"/>
  <c r="M260" i="14"/>
  <c r="N198" i="15"/>
  <c r="O198" i="15" s="1"/>
  <c r="N260" i="15"/>
  <c r="N78" i="16"/>
  <c r="O78" i="16" s="1"/>
  <c r="N254" i="16"/>
  <c r="O254" i="16" s="1"/>
  <c r="N144" i="10"/>
  <c r="O144" i="10" s="1"/>
  <c r="T157" i="10"/>
  <c r="I163" i="10"/>
  <c r="T198" i="10"/>
  <c r="N260" i="10"/>
  <c r="O260" i="10" s="1"/>
  <c r="N310" i="10"/>
  <c r="O310" i="10" s="1"/>
  <c r="N339" i="10"/>
  <c r="O339" i="10" s="1"/>
  <c r="U47" i="11"/>
  <c r="I96" i="11"/>
  <c r="N101" i="11"/>
  <c r="I231" i="11"/>
  <c r="U240" i="11"/>
  <c r="K254" i="11"/>
  <c r="N310" i="11"/>
  <c r="I47" i="12"/>
  <c r="U78" i="12"/>
  <c r="U96" i="12"/>
  <c r="I102" i="12"/>
  <c r="I157" i="12"/>
  <c r="U179" i="12"/>
  <c r="I231" i="12"/>
  <c r="N292" i="12"/>
  <c r="O292" i="12" s="1"/>
  <c r="G338" i="12"/>
  <c r="K10" i="13"/>
  <c r="M58" i="13"/>
  <c r="K63" i="13"/>
  <c r="T101" i="13"/>
  <c r="N126" i="13"/>
  <c r="O126" i="13" s="1"/>
  <c r="T204" i="13"/>
  <c r="I231" i="13"/>
  <c r="G231" i="13"/>
  <c r="K260" i="13"/>
  <c r="M260" i="13"/>
  <c r="N267" i="13"/>
  <c r="O275" i="13"/>
  <c r="K275" i="13"/>
  <c r="U317" i="13"/>
  <c r="G323" i="13"/>
  <c r="N337" i="13"/>
  <c r="O337" i="13" s="1"/>
  <c r="N339" i="13"/>
  <c r="O339" i="13" s="1"/>
  <c r="I78" i="14"/>
  <c r="U85" i="14"/>
  <c r="G198" i="14"/>
  <c r="G230" i="14"/>
  <c r="I230" i="14"/>
  <c r="O317" i="14"/>
  <c r="I35" i="15"/>
  <c r="N40" i="15"/>
  <c r="K205" i="15"/>
  <c r="G299" i="15"/>
  <c r="O303" i="15"/>
  <c r="N70" i="16"/>
  <c r="O70" i="16" s="1"/>
  <c r="T121" i="16"/>
  <c r="K170" i="16"/>
  <c r="M185" i="16"/>
  <c r="N205" i="16"/>
  <c r="G254" i="16"/>
  <c r="O339" i="14"/>
  <c r="T101" i="15"/>
  <c r="T240" i="15"/>
  <c r="N259" i="15"/>
  <c r="O259" i="15" s="1"/>
  <c r="T260" i="15"/>
  <c r="I35" i="16"/>
  <c r="T47" i="16"/>
  <c r="T91" i="16"/>
  <c r="N191" i="16"/>
  <c r="N338" i="16"/>
  <c r="O338" i="16" s="1"/>
  <c r="T230" i="14"/>
  <c r="N298" i="14"/>
  <c r="O298" i="14" s="1"/>
  <c r="U106" i="15"/>
  <c r="I150" i="15"/>
  <c r="N247" i="15"/>
  <c r="O247" i="15" s="1"/>
  <c r="I19" i="16"/>
  <c r="U35" i="16"/>
  <c r="I126" i="16"/>
  <c r="U254" i="16"/>
  <c r="G310" i="16"/>
  <c r="U317" i="16"/>
  <c r="M323" i="16"/>
  <c r="U338" i="16"/>
  <c r="N285" i="12"/>
  <c r="O285" i="12" s="1"/>
  <c r="T298" i="12"/>
  <c r="K47" i="13"/>
  <c r="N54" i="13"/>
  <c r="O54" i="13" s="1"/>
  <c r="N63" i="13"/>
  <c r="O63" i="13" s="1"/>
  <c r="G198" i="13"/>
  <c r="N216" i="13"/>
  <c r="O216" i="13" s="1"/>
  <c r="M231" i="13"/>
  <c r="M247" i="13"/>
  <c r="U254" i="13"/>
  <c r="N298" i="13"/>
  <c r="O298" i="13" s="1"/>
  <c r="K54" i="14"/>
  <c r="K112" i="14"/>
  <c r="N185" i="14"/>
  <c r="O185" i="14" s="1"/>
  <c r="M205" i="14"/>
  <c r="I224" i="14"/>
  <c r="M27" i="15"/>
  <c r="U40" i="15"/>
  <c r="O78" i="15"/>
  <c r="U102" i="15"/>
  <c r="N112" i="15"/>
  <c r="O112" i="15" s="1"/>
  <c r="U137" i="15"/>
  <c r="K170" i="15"/>
  <c r="T216" i="15"/>
  <c r="T231" i="15"/>
  <c r="T254" i="15"/>
  <c r="N292" i="15"/>
  <c r="O292" i="15" s="1"/>
  <c r="I317" i="15"/>
  <c r="N332" i="15"/>
  <c r="O332" i="15" s="1"/>
  <c r="O337" i="15"/>
  <c r="G58" i="16"/>
  <c r="N101" i="16"/>
  <c r="O101" i="16" s="1"/>
  <c r="G170" i="16"/>
  <c r="T231" i="16"/>
  <c r="N310" i="16"/>
  <c r="O310" i="16" s="1"/>
  <c r="I216" i="13"/>
  <c r="K224" i="13"/>
  <c r="K332" i="13"/>
  <c r="O47" i="14"/>
  <c r="N144" i="14"/>
  <c r="O144" i="14" s="1"/>
  <c r="N163" i="14"/>
  <c r="O163" i="14" s="1"/>
  <c r="N224" i="14"/>
  <c r="N231" i="14"/>
  <c r="O231" i="14" s="1"/>
  <c r="I323" i="14"/>
  <c r="I338" i="14"/>
  <c r="U10" i="15"/>
  <c r="N185" i="15"/>
  <c r="O185" i="15" s="1"/>
  <c r="N205" i="15"/>
  <c r="O205" i="15" s="1"/>
  <c r="N317" i="15"/>
  <c r="O317" i="15" s="1"/>
  <c r="N58" i="16"/>
  <c r="O58" i="16" s="1"/>
  <c r="U85" i="16"/>
  <c r="U157" i="16"/>
  <c r="M230" i="16"/>
  <c r="O247" i="16"/>
  <c r="T254" i="16"/>
  <c r="M275" i="16"/>
  <c r="T285" i="16"/>
  <c r="U298" i="16"/>
  <c r="M337" i="16"/>
  <c r="G224" i="13"/>
  <c r="M285" i="13"/>
  <c r="N47" i="14"/>
  <c r="M310" i="14"/>
  <c r="K338" i="14"/>
  <c r="I170" i="15"/>
  <c r="I198" i="15"/>
  <c r="I267" i="15"/>
  <c r="I298" i="15"/>
  <c r="G339" i="15"/>
  <c r="I54" i="16"/>
  <c r="G84" i="16"/>
  <c r="K101" i="16"/>
  <c r="M137" i="16"/>
  <c r="I150" i="16"/>
  <c r="N230" i="16"/>
  <c r="O230" i="16" s="1"/>
  <c r="N247" i="16"/>
  <c r="M260" i="16"/>
  <c r="N267" i="16"/>
  <c r="N275" i="16"/>
  <c r="O275" i="16" s="1"/>
  <c r="N337" i="16"/>
  <c r="O337" i="16" s="1"/>
  <c r="I339" i="16"/>
  <c r="U205" i="13"/>
  <c r="T254" i="13"/>
  <c r="N285" i="13"/>
  <c r="O285" i="13" s="1"/>
  <c r="G126" i="14"/>
  <c r="T157" i="14"/>
  <c r="G254" i="14"/>
  <c r="T267" i="14"/>
  <c r="N310" i="14"/>
  <c r="O310" i="14" s="1"/>
  <c r="T317" i="14"/>
  <c r="N323" i="14"/>
  <c r="O323" i="14" s="1"/>
  <c r="N338" i="14"/>
  <c r="O338" i="14" s="1"/>
  <c r="U112" i="15"/>
  <c r="T259" i="15"/>
  <c r="M267" i="15"/>
  <c r="M298" i="15"/>
  <c r="T85" i="16"/>
  <c r="I132" i="16"/>
  <c r="N137" i="16"/>
  <c r="K150" i="16"/>
  <c r="G185" i="16"/>
  <c r="G260" i="16"/>
  <c r="N332" i="16"/>
  <c r="O332" i="16" s="1"/>
  <c r="M339" i="16"/>
  <c r="T259" i="12"/>
  <c r="M267" i="12"/>
  <c r="G275" i="12"/>
  <c r="M132" i="13"/>
  <c r="M157" i="13"/>
  <c r="U169" i="13"/>
  <c r="O179" i="13"/>
  <c r="T224" i="13"/>
  <c r="N230" i="13"/>
  <c r="O230" i="13" s="1"/>
  <c r="N240" i="13"/>
  <c r="U285" i="13"/>
  <c r="N317" i="13"/>
  <c r="O317" i="13" s="1"/>
  <c r="I27" i="14"/>
  <c r="K35" i="14"/>
  <c r="M53" i="14"/>
  <c r="I70" i="14"/>
  <c r="O84" i="14"/>
  <c r="N96" i="14"/>
  <c r="O96" i="14" s="1"/>
  <c r="I137" i="14"/>
  <c r="T205" i="14"/>
  <c r="N230" i="14"/>
  <c r="O230" i="14" s="1"/>
  <c r="N299" i="14"/>
  <c r="T338" i="14"/>
  <c r="M47" i="15"/>
  <c r="K84" i="15"/>
  <c r="G91" i="15"/>
  <c r="K101" i="15"/>
  <c r="K144" i="15"/>
  <c r="N191" i="15"/>
  <c r="O191" i="15" s="1"/>
  <c r="N224" i="15"/>
  <c r="O224" i="15" s="1"/>
  <c r="M231" i="15"/>
  <c r="O267" i="15"/>
  <c r="O298" i="15"/>
  <c r="O10" i="16"/>
  <c r="U84" i="16"/>
  <c r="K91" i="16"/>
  <c r="N102" i="16"/>
  <c r="O102" i="16" s="1"/>
  <c r="K198" i="16"/>
  <c r="G292" i="16"/>
  <c r="U339" i="16"/>
  <c r="N267" i="12"/>
  <c r="O267" i="12" s="1"/>
  <c r="M275" i="12"/>
  <c r="G298" i="12"/>
  <c r="T323" i="12"/>
  <c r="U332" i="12"/>
  <c r="G91" i="13"/>
  <c r="N132" i="13"/>
  <c r="M137" i="13"/>
  <c r="N179" i="13"/>
  <c r="U204" i="13"/>
  <c r="N299" i="13"/>
  <c r="O299" i="13" s="1"/>
  <c r="M27" i="14"/>
  <c r="N35" i="14"/>
  <c r="N53" i="14"/>
  <c r="O53" i="14" s="1"/>
  <c r="M70" i="14"/>
  <c r="N84" i="14"/>
  <c r="I132" i="14"/>
  <c r="M332" i="14"/>
  <c r="M337" i="14"/>
  <c r="N47" i="15"/>
  <c r="O47" i="15" s="1"/>
  <c r="U84" i="15"/>
  <c r="U101" i="15"/>
  <c r="N144" i="15"/>
  <c r="O144" i="15" s="1"/>
  <c r="G157" i="15"/>
  <c r="K216" i="15"/>
  <c r="N231" i="15"/>
  <c r="O231" i="15" s="1"/>
  <c r="N323" i="15"/>
  <c r="I338" i="15"/>
  <c r="N10" i="16"/>
  <c r="M91" i="16"/>
  <c r="U132" i="16"/>
  <c r="N198" i="16"/>
  <c r="O198" i="16" s="1"/>
  <c r="T337" i="16"/>
  <c r="G179" i="14"/>
  <c r="N337" i="14"/>
  <c r="O337" i="14" s="1"/>
  <c r="M106" i="15"/>
  <c r="N216" i="15"/>
  <c r="O216" i="15" s="1"/>
  <c r="I224" i="15"/>
  <c r="N310" i="15"/>
  <c r="M338" i="15"/>
  <c r="I53" i="16"/>
  <c r="I102" i="16"/>
  <c r="N169" i="16"/>
  <c r="O169" i="16" s="1"/>
  <c r="T303" i="16"/>
  <c r="G338" i="16"/>
  <c r="T267" i="13"/>
  <c r="U275" i="13"/>
  <c r="I292" i="13"/>
  <c r="K303" i="13"/>
  <c r="M91" i="14"/>
  <c r="T121" i="14"/>
  <c r="N132" i="14"/>
  <c r="T150" i="14"/>
  <c r="K292" i="14"/>
  <c r="G337" i="14"/>
  <c r="I339" i="14"/>
  <c r="T19" i="15"/>
  <c r="U54" i="15"/>
  <c r="N106" i="15"/>
  <c r="O106" i="15" s="1"/>
  <c r="G216" i="15"/>
  <c r="M254" i="15"/>
  <c r="M259" i="15"/>
  <c r="G310" i="15"/>
  <c r="N338" i="15"/>
  <c r="O338" i="15" s="1"/>
  <c r="G40" i="16"/>
  <c r="K53" i="16"/>
  <c r="T106" i="16"/>
  <c r="N112" i="16"/>
  <c r="O112" i="16" s="1"/>
  <c r="T132" i="16"/>
  <c r="U205" i="16"/>
  <c r="G231" i="16"/>
  <c r="I254" i="16"/>
  <c r="N259" i="16"/>
  <c r="O259" i="16" s="1"/>
  <c r="G317" i="16"/>
  <c r="M338" i="16"/>
  <c r="O40" i="16"/>
  <c r="O54" i="16"/>
  <c r="O96" i="16"/>
  <c r="G112" i="16"/>
  <c r="T185" i="16"/>
  <c r="K285" i="16"/>
  <c r="K303" i="16"/>
  <c r="O303" i="16"/>
  <c r="M27" i="16"/>
  <c r="K35" i="16"/>
  <c r="M53" i="16"/>
  <c r="K54" i="16"/>
  <c r="M70" i="16"/>
  <c r="K78" i="16"/>
  <c r="M121" i="16"/>
  <c r="N126" i="16"/>
  <c r="O126" i="16" s="1"/>
  <c r="G137" i="16"/>
  <c r="M144" i="16"/>
  <c r="N157" i="16"/>
  <c r="O157" i="16" s="1"/>
  <c r="N163" i="16"/>
  <c r="O163" i="16" s="1"/>
  <c r="T260" i="16"/>
  <c r="K332" i="16"/>
  <c r="N27" i="16"/>
  <c r="O27" i="16" s="1"/>
  <c r="N53" i="16"/>
  <c r="O53" i="16" s="1"/>
  <c r="O137" i="16"/>
  <c r="K205" i="16"/>
  <c r="O205" i="16"/>
  <c r="K231" i="16"/>
  <c r="O231" i="16"/>
  <c r="M35" i="16"/>
  <c r="M54" i="16"/>
  <c r="M78" i="16"/>
  <c r="M198" i="16"/>
  <c r="I112" i="16"/>
  <c r="M170" i="16"/>
  <c r="U170" i="16"/>
  <c r="M204" i="16"/>
  <c r="N224" i="16"/>
  <c r="O224" i="16" s="1"/>
  <c r="M10" i="16"/>
  <c r="K19" i="16"/>
  <c r="G35" i="16"/>
  <c r="M40" i="16"/>
  <c r="G54" i="16"/>
  <c r="M58" i="16"/>
  <c r="G78" i="16"/>
  <c r="M84" i="16"/>
  <c r="K96" i="16"/>
  <c r="K106" i="16"/>
  <c r="K157" i="16"/>
  <c r="K163" i="16"/>
  <c r="N204" i="16"/>
  <c r="O204" i="16" s="1"/>
  <c r="K259" i="16"/>
  <c r="M285" i="16"/>
  <c r="M303" i="16"/>
  <c r="I91" i="16"/>
  <c r="K112" i="16"/>
  <c r="O170" i="16"/>
  <c r="O185" i="16"/>
  <c r="G204" i="16"/>
  <c r="I224" i="16"/>
  <c r="M332" i="16"/>
  <c r="G96" i="16"/>
  <c r="M96" i="16"/>
  <c r="M102" i="16"/>
  <c r="I106" i="16"/>
  <c r="K137" i="16"/>
  <c r="I157" i="16"/>
  <c r="M163" i="16"/>
  <c r="N179" i="16"/>
  <c r="N185" i="16"/>
  <c r="M231" i="16"/>
  <c r="T240" i="16"/>
  <c r="K224" i="16"/>
  <c r="K247" i="16"/>
  <c r="K267" i="16"/>
  <c r="G285" i="16"/>
  <c r="K298" i="16"/>
  <c r="G303" i="16"/>
  <c r="K317" i="16"/>
  <c r="K338" i="16"/>
  <c r="N240" i="16"/>
  <c r="O240" i="16" s="1"/>
  <c r="N260" i="16"/>
  <c r="O260" i="16" s="1"/>
  <c r="N292" i="16"/>
  <c r="O292" i="16" s="1"/>
  <c r="M224" i="16"/>
  <c r="M247" i="16"/>
  <c r="K254" i="16"/>
  <c r="M267" i="16"/>
  <c r="K275" i="16"/>
  <c r="K299" i="16"/>
  <c r="K323" i="16"/>
  <c r="K339" i="16"/>
  <c r="O10" i="15"/>
  <c r="O53" i="15"/>
  <c r="O40" i="15"/>
  <c r="G27" i="15"/>
  <c r="M35" i="15"/>
  <c r="G54" i="15"/>
  <c r="M58" i="15"/>
  <c r="T70" i="15"/>
  <c r="G84" i="15"/>
  <c r="M85" i="15"/>
  <c r="G102" i="15"/>
  <c r="M112" i="15"/>
  <c r="T150" i="15"/>
  <c r="M170" i="15"/>
  <c r="N179" i="15"/>
  <c r="O179" i="15" s="1"/>
  <c r="O260" i="15"/>
  <c r="K260" i="15"/>
  <c r="N35" i="15"/>
  <c r="O35" i="15" s="1"/>
  <c r="N58" i="15"/>
  <c r="O58" i="15" s="1"/>
  <c r="N85" i="15"/>
  <c r="O85" i="15" s="1"/>
  <c r="M91" i="15"/>
  <c r="M121" i="15"/>
  <c r="M126" i="15"/>
  <c r="M132" i="15"/>
  <c r="K275" i="15"/>
  <c r="K323" i="15"/>
  <c r="O323" i="15"/>
  <c r="M10" i="15"/>
  <c r="M40" i="15"/>
  <c r="M63" i="15"/>
  <c r="N91" i="15"/>
  <c r="O91" i="15" s="1"/>
  <c r="M96" i="15"/>
  <c r="O121" i="15"/>
  <c r="O126" i="15"/>
  <c r="N132" i="15"/>
  <c r="O132" i="15" s="1"/>
  <c r="M137" i="15"/>
  <c r="K150" i="15"/>
  <c r="O169" i="15"/>
  <c r="K230" i="15"/>
  <c r="O230" i="15"/>
  <c r="K299" i="15"/>
  <c r="O299" i="15"/>
  <c r="K53" i="15"/>
  <c r="N63" i="15"/>
  <c r="O63" i="15" s="1"/>
  <c r="N137" i="15"/>
  <c r="O137" i="15" s="1"/>
  <c r="M163" i="15"/>
  <c r="G10" i="15"/>
  <c r="M19" i="15"/>
  <c r="G40" i="15"/>
  <c r="G63" i="15"/>
  <c r="M78" i="15"/>
  <c r="G96" i="15"/>
  <c r="M101" i="15"/>
  <c r="T106" i="15"/>
  <c r="G137" i="15"/>
  <c r="M150" i="15"/>
  <c r="N157" i="15"/>
  <c r="O157" i="15" s="1"/>
  <c r="N163" i="15"/>
  <c r="O163" i="15" s="1"/>
  <c r="T170" i="15"/>
  <c r="M191" i="15"/>
  <c r="O310" i="15"/>
  <c r="M53" i="15"/>
  <c r="K179" i="15"/>
  <c r="O240" i="15"/>
  <c r="K240" i="15"/>
  <c r="K254" i="15"/>
  <c r="T91" i="15"/>
  <c r="T132" i="15"/>
  <c r="N150" i="15"/>
  <c r="O150" i="15" s="1"/>
  <c r="M198" i="15"/>
  <c r="O204" i="15"/>
  <c r="K339" i="15"/>
  <c r="N102" i="15"/>
  <c r="O102" i="15" s="1"/>
  <c r="T157" i="15"/>
  <c r="M179" i="15"/>
  <c r="M260" i="15"/>
  <c r="M275" i="15"/>
  <c r="M323" i="15"/>
  <c r="N204" i="15"/>
  <c r="N230" i="15"/>
  <c r="N254" i="15"/>
  <c r="O254" i="15" s="1"/>
  <c r="N275" i="15"/>
  <c r="O275" i="15" s="1"/>
  <c r="K292" i="15"/>
  <c r="K310" i="15"/>
  <c r="K337" i="15"/>
  <c r="M292" i="15"/>
  <c r="M310" i="15"/>
  <c r="M337" i="15"/>
  <c r="O63" i="14"/>
  <c r="O85" i="14"/>
  <c r="G27" i="14"/>
  <c r="M35" i="14"/>
  <c r="G53" i="14"/>
  <c r="M54" i="14"/>
  <c r="G70" i="14"/>
  <c r="M78" i="14"/>
  <c r="G91" i="14"/>
  <c r="M96" i="14"/>
  <c r="G106" i="14"/>
  <c r="M112" i="14"/>
  <c r="G132" i="14"/>
  <c r="G150" i="14"/>
  <c r="K298" i="14"/>
  <c r="M338" i="14"/>
  <c r="G137" i="14"/>
  <c r="G144" i="14"/>
  <c r="G163" i="14"/>
  <c r="G169" i="14"/>
  <c r="M185" i="14"/>
  <c r="O191" i="14"/>
  <c r="N216" i="14"/>
  <c r="O216" i="14" s="1"/>
  <c r="O224" i="14"/>
  <c r="T247" i="14"/>
  <c r="O260" i="14"/>
  <c r="M299" i="14"/>
  <c r="M323" i="14"/>
  <c r="T332" i="14"/>
  <c r="T339" i="14"/>
  <c r="M10" i="14"/>
  <c r="O35" i="14"/>
  <c r="M40" i="14"/>
  <c r="M58" i="14"/>
  <c r="O78" i="14"/>
  <c r="M84" i="14"/>
  <c r="M101" i="14"/>
  <c r="O112" i="14"/>
  <c r="M121" i="14"/>
  <c r="K254" i="14"/>
  <c r="K267" i="14"/>
  <c r="N10" i="14"/>
  <c r="O10" i="14" s="1"/>
  <c r="U185" i="14"/>
  <c r="O204" i="14"/>
  <c r="M19" i="14"/>
  <c r="G40" i="14"/>
  <c r="M47" i="14"/>
  <c r="G58" i="14"/>
  <c r="M63" i="14"/>
  <c r="G84" i="14"/>
  <c r="M85" i="14"/>
  <c r="G101" i="14"/>
  <c r="M102" i="14"/>
  <c r="G121" i="14"/>
  <c r="M126" i="14"/>
  <c r="K157" i="14"/>
  <c r="I179" i="14"/>
  <c r="N204" i="14"/>
  <c r="T224" i="14"/>
  <c r="O240" i="14"/>
  <c r="M254" i="14"/>
  <c r="M267" i="14"/>
  <c r="O275" i="14"/>
  <c r="T299" i="14"/>
  <c r="T323" i="14"/>
  <c r="K339" i="14"/>
  <c r="O132" i="14"/>
  <c r="M132" i="14"/>
  <c r="M144" i="14"/>
  <c r="G157" i="14"/>
  <c r="M169" i="14"/>
  <c r="K179" i="14"/>
  <c r="I204" i="14"/>
  <c r="M339" i="14"/>
  <c r="I170" i="14"/>
  <c r="T198" i="14"/>
  <c r="M216" i="14"/>
  <c r="M230" i="14"/>
  <c r="T254" i="14"/>
  <c r="M292" i="14"/>
  <c r="K299" i="14"/>
  <c r="K323" i="14"/>
  <c r="K310" i="14"/>
  <c r="G323" i="14"/>
  <c r="K337" i="14"/>
  <c r="G339" i="14"/>
  <c r="N332" i="14"/>
  <c r="O332" i="14" s="1"/>
  <c r="O27" i="13"/>
  <c r="M19" i="13"/>
  <c r="K27" i="13"/>
  <c r="M47" i="13"/>
  <c r="K53" i="13"/>
  <c r="M63" i="13"/>
  <c r="M85" i="13"/>
  <c r="K96" i="13"/>
  <c r="N101" i="13"/>
  <c r="O101" i="13" s="1"/>
  <c r="N112" i="13"/>
  <c r="O112" i="13" s="1"/>
  <c r="I132" i="13"/>
  <c r="M150" i="13"/>
  <c r="K292" i="13"/>
  <c r="O292" i="13"/>
  <c r="M27" i="13"/>
  <c r="M53" i="13"/>
  <c r="M70" i="13"/>
  <c r="O85" i="13"/>
  <c r="M91" i="13"/>
  <c r="K310" i="13"/>
  <c r="O310" i="13"/>
  <c r="N53" i="13"/>
  <c r="O53" i="13" s="1"/>
  <c r="N70" i="13"/>
  <c r="O70" i="13" s="1"/>
  <c r="N91" i="13"/>
  <c r="O91" i="13" s="1"/>
  <c r="G102" i="13"/>
  <c r="K126" i="13"/>
  <c r="N157" i="13"/>
  <c r="O157" i="13" s="1"/>
  <c r="K337" i="13"/>
  <c r="M35" i="13"/>
  <c r="K40" i="13"/>
  <c r="K58" i="13"/>
  <c r="K84" i="13"/>
  <c r="N96" i="13"/>
  <c r="O96" i="13" s="1"/>
  <c r="I106" i="13"/>
  <c r="N144" i="13"/>
  <c r="O144" i="13" s="1"/>
  <c r="T163" i="13"/>
  <c r="M169" i="13"/>
  <c r="N170" i="13"/>
  <c r="O170" i="13" s="1"/>
  <c r="K198" i="13"/>
  <c r="M216" i="13"/>
  <c r="O240" i="13"/>
  <c r="K267" i="13"/>
  <c r="M121" i="13"/>
  <c r="O169" i="13"/>
  <c r="O323" i="13"/>
  <c r="T96" i="13"/>
  <c r="O121" i="13"/>
  <c r="O132" i="13"/>
  <c r="N137" i="13"/>
  <c r="O137" i="13" s="1"/>
  <c r="M198" i="13"/>
  <c r="M267" i="13"/>
  <c r="M298" i="13"/>
  <c r="G310" i="13"/>
  <c r="M317" i="13"/>
  <c r="G337" i="13"/>
  <c r="M338" i="13"/>
  <c r="N198" i="13"/>
  <c r="O198" i="13" s="1"/>
  <c r="N224" i="13"/>
  <c r="O224" i="13" s="1"/>
  <c r="N247" i="13"/>
  <c r="O247" i="13" s="1"/>
  <c r="M179" i="13"/>
  <c r="M204" i="13"/>
  <c r="M230" i="13"/>
  <c r="M254" i="13"/>
  <c r="G267" i="13"/>
  <c r="M275" i="13"/>
  <c r="G298" i="13"/>
  <c r="M299" i="13"/>
  <c r="G317" i="13"/>
  <c r="M323" i="13"/>
  <c r="G338" i="13"/>
  <c r="M339" i="13"/>
  <c r="O137" i="12"/>
  <c r="O112" i="12"/>
  <c r="G10" i="12"/>
  <c r="M19" i="12"/>
  <c r="I35" i="12"/>
  <c r="G40" i="12"/>
  <c r="M47" i="12"/>
  <c r="I54" i="12"/>
  <c r="G58" i="12"/>
  <c r="M63" i="12"/>
  <c r="I78" i="12"/>
  <c r="G84" i="12"/>
  <c r="M85" i="12"/>
  <c r="I96" i="12"/>
  <c r="G101" i="12"/>
  <c r="M102" i="12"/>
  <c r="I112" i="12"/>
  <c r="G121" i="12"/>
  <c r="M126" i="12"/>
  <c r="I137" i="12"/>
  <c r="K157" i="12"/>
  <c r="I240" i="12"/>
  <c r="G240" i="12"/>
  <c r="O260" i="12"/>
  <c r="K260" i="12"/>
  <c r="I150" i="12"/>
  <c r="I185" i="12"/>
  <c r="I191" i="12"/>
  <c r="G204" i="12"/>
  <c r="G216" i="12"/>
  <c r="K240" i="12"/>
  <c r="G19" i="12"/>
  <c r="K35" i="12"/>
  <c r="G47" i="12"/>
  <c r="O47" i="12"/>
  <c r="K54" i="12"/>
  <c r="G63" i="12"/>
  <c r="O63" i="12"/>
  <c r="K78" i="12"/>
  <c r="G85" i="12"/>
  <c r="O85" i="12"/>
  <c r="K96" i="12"/>
  <c r="G102" i="12"/>
  <c r="O102" i="12"/>
  <c r="K112" i="12"/>
  <c r="G126" i="12"/>
  <c r="O126" i="12"/>
  <c r="K137" i="12"/>
  <c r="G157" i="12"/>
  <c r="M157" i="12"/>
  <c r="M169" i="12"/>
  <c r="K179" i="12"/>
  <c r="O198" i="12"/>
  <c r="O204" i="12"/>
  <c r="M205" i="12"/>
  <c r="O216" i="12"/>
  <c r="K216" i="12"/>
  <c r="U224" i="12"/>
  <c r="N231" i="12"/>
  <c r="O231" i="12" s="1"/>
  <c r="N240" i="12"/>
  <c r="O240" i="12" s="1"/>
  <c r="N247" i="12"/>
  <c r="O247" i="12" s="1"/>
  <c r="T267" i="12"/>
  <c r="K10" i="12"/>
  <c r="G27" i="12"/>
  <c r="K40" i="12"/>
  <c r="G53" i="12"/>
  <c r="G70" i="12"/>
  <c r="M78" i="12"/>
  <c r="G91" i="12"/>
  <c r="M96" i="12"/>
  <c r="G106" i="12"/>
  <c r="M112" i="12"/>
  <c r="G132" i="12"/>
  <c r="M137" i="12"/>
  <c r="M144" i="12"/>
  <c r="G150" i="12"/>
  <c r="O169" i="12"/>
  <c r="M191" i="12"/>
  <c r="G205" i="12"/>
  <c r="U205" i="12"/>
  <c r="N224" i="12"/>
  <c r="O224" i="12" s="1"/>
  <c r="O179" i="12"/>
  <c r="I204" i="12"/>
  <c r="I216" i="12"/>
  <c r="M260" i="12"/>
  <c r="O144" i="12"/>
  <c r="G170" i="12"/>
  <c r="M240" i="12"/>
  <c r="U137" i="12"/>
  <c r="O337" i="12"/>
  <c r="O230" i="12"/>
  <c r="I247" i="12"/>
  <c r="O254" i="12"/>
  <c r="I267" i="12"/>
  <c r="K292" i="12"/>
  <c r="I298" i="12"/>
  <c r="O299" i="12"/>
  <c r="K310" i="12"/>
  <c r="I317" i="12"/>
  <c r="K337" i="12"/>
  <c r="I338" i="12"/>
  <c r="O339" i="12"/>
  <c r="M292" i="12"/>
  <c r="M310" i="12"/>
  <c r="M337" i="12"/>
  <c r="K230" i="12"/>
  <c r="K254" i="12"/>
  <c r="G260" i="12"/>
  <c r="K275" i="12"/>
  <c r="G292" i="12"/>
  <c r="K299" i="12"/>
  <c r="G310" i="12"/>
  <c r="K323" i="12"/>
  <c r="G337" i="12"/>
  <c r="K339" i="12"/>
  <c r="O78" i="11"/>
  <c r="N19" i="11"/>
  <c r="O19" i="11" s="1"/>
  <c r="N47" i="11"/>
  <c r="O47" i="11" s="1"/>
  <c r="K230" i="11"/>
  <c r="O230" i="11"/>
  <c r="M27" i="11"/>
  <c r="K35" i="11"/>
  <c r="M53" i="11"/>
  <c r="M70" i="11"/>
  <c r="K78" i="11"/>
  <c r="O85" i="11"/>
  <c r="M91" i="11"/>
  <c r="G101" i="11"/>
  <c r="M106" i="11"/>
  <c r="O112" i="11"/>
  <c r="O121" i="11"/>
  <c r="O169" i="11"/>
  <c r="K169" i="11"/>
  <c r="I179" i="11"/>
  <c r="K204" i="11"/>
  <c r="O204" i="11"/>
  <c r="O216" i="11"/>
  <c r="O260" i="11"/>
  <c r="O101" i="11"/>
  <c r="M163" i="11"/>
  <c r="M191" i="11"/>
  <c r="K191" i="11"/>
  <c r="G27" i="11"/>
  <c r="O27" i="11"/>
  <c r="M35" i="11"/>
  <c r="G53" i="11"/>
  <c r="O53" i="11"/>
  <c r="M54" i="11"/>
  <c r="G70" i="11"/>
  <c r="O70" i="11"/>
  <c r="M78" i="11"/>
  <c r="G91" i="11"/>
  <c r="G96" i="11"/>
  <c r="G126" i="11"/>
  <c r="G132" i="11"/>
  <c r="U163" i="11"/>
  <c r="M185" i="11"/>
  <c r="N191" i="11"/>
  <c r="O191" i="11" s="1"/>
  <c r="G102" i="11"/>
  <c r="U102" i="11"/>
  <c r="G106" i="11"/>
  <c r="I121" i="11"/>
  <c r="G157" i="11"/>
  <c r="G163" i="11"/>
  <c r="I169" i="11"/>
  <c r="U185" i="11"/>
  <c r="M10" i="11"/>
  <c r="K19" i="11"/>
  <c r="G35" i="11"/>
  <c r="K47" i="11"/>
  <c r="G54" i="11"/>
  <c r="M58" i="11"/>
  <c r="K63" i="11"/>
  <c r="G78" i="11"/>
  <c r="K85" i="11"/>
  <c r="K112" i="11"/>
  <c r="K157" i="11"/>
  <c r="O157" i="11"/>
  <c r="G185" i="11"/>
  <c r="I191" i="11"/>
  <c r="M230" i="11"/>
  <c r="N10" i="11"/>
  <c r="O10" i="11" s="1"/>
  <c r="N40" i="11"/>
  <c r="O40" i="11" s="1"/>
  <c r="N58" i="11"/>
  <c r="O58" i="11" s="1"/>
  <c r="N84" i="11"/>
  <c r="O84" i="11" s="1"/>
  <c r="K121" i="11"/>
  <c r="G144" i="11"/>
  <c r="K179" i="11"/>
  <c r="O179" i="11"/>
  <c r="M204" i="11"/>
  <c r="K101" i="11"/>
  <c r="I112" i="11"/>
  <c r="I137" i="11"/>
  <c r="K144" i="11"/>
  <c r="M169" i="11"/>
  <c r="I170" i="11"/>
  <c r="M254" i="11"/>
  <c r="M275" i="11"/>
  <c r="M299" i="11"/>
  <c r="M323" i="11"/>
  <c r="M339" i="11"/>
  <c r="G204" i="11"/>
  <c r="K216" i="11"/>
  <c r="G230" i="11"/>
  <c r="K240" i="11"/>
  <c r="G254" i="11"/>
  <c r="O254" i="11"/>
  <c r="K260" i="11"/>
  <c r="G275" i="11"/>
  <c r="O275" i="11"/>
  <c r="K292" i="11"/>
  <c r="G299" i="11"/>
  <c r="K310" i="11"/>
  <c r="G323" i="11"/>
  <c r="K337" i="11"/>
  <c r="G339" i="11"/>
  <c r="O339" i="11"/>
  <c r="G205" i="11"/>
  <c r="M216" i="11"/>
  <c r="G231" i="11"/>
  <c r="M240" i="11"/>
  <c r="G259" i="11"/>
  <c r="M260" i="11"/>
  <c r="G285" i="11"/>
  <c r="M292" i="11"/>
  <c r="G303" i="11"/>
  <c r="M310" i="11"/>
  <c r="G332" i="11"/>
  <c r="M337" i="11"/>
  <c r="K338" i="11"/>
  <c r="O53" i="10"/>
  <c r="O85" i="10"/>
  <c r="O63" i="10"/>
  <c r="K19" i="10"/>
  <c r="I27" i="10"/>
  <c r="O35" i="10"/>
  <c r="K47" i="10"/>
  <c r="I53" i="10"/>
  <c r="O54" i="10"/>
  <c r="K63" i="10"/>
  <c r="O78" i="10"/>
  <c r="K85" i="10"/>
  <c r="K102" i="10"/>
  <c r="O112" i="10"/>
  <c r="K126" i="10"/>
  <c r="O137" i="10"/>
  <c r="K150" i="10"/>
  <c r="N169" i="10"/>
  <c r="O169" i="10" s="1"/>
  <c r="K170" i="10"/>
  <c r="N170" i="10"/>
  <c r="O170" i="10" s="1"/>
  <c r="G185" i="10"/>
  <c r="M191" i="10"/>
  <c r="U191" i="10"/>
  <c r="K198" i="10"/>
  <c r="N337" i="10"/>
  <c r="O337" i="10" s="1"/>
  <c r="I339" i="10"/>
  <c r="G339" i="10"/>
  <c r="K224" i="10"/>
  <c r="O224" i="10"/>
  <c r="G10" i="10"/>
  <c r="M19" i="10"/>
  <c r="G40" i="10"/>
  <c r="M47" i="10"/>
  <c r="G58" i="10"/>
  <c r="M63" i="10"/>
  <c r="G84" i="10"/>
  <c r="M85" i="10"/>
  <c r="M102" i="10"/>
  <c r="G121" i="10"/>
  <c r="M126" i="10"/>
  <c r="G144" i="10"/>
  <c r="M150" i="10"/>
  <c r="I179" i="10"/>
  <c r="G179" i="10"/>
  <c r="G191" i="10"/>
  <c r="U275" i="10"/>
  <c r="U299" i="10"/>
  <c r="U323" i="10"/>
  <c r="O185" i="10"/>
  <c r="O179" i="10"/>
  <c r="N216" i="10"/>
  <c r="O216" i="10" s="1"/>
  <c r="U254" i="10"/>
  <c r="I275" i="10"/>
  <c r="G275" i="10"/>
  <c r="I299" i="10"/>
  <c r="G299" i="10"/>
  <c r="I323" i="10"/>
  <c r="G323" i="10"/>
  <c r="G19" i="10"/>
  <c r="M27" i="10"/>
  <c r="G47" i="10"/>
  <c r="M53" i="10"/>
  <c r="G63" i="10"/>
  <c r="M70" i="10"/>
  <c r="G85" i="10"/>
  <c r="M91" i="10"/>
  <c r="G102" i="10"/>
  <c r="M106" i="10"/>
  <c r="G126" i="10"/>
  <c r="M132" i="10"/>
  <c r="G150" i="10"/>
  <c r="U198" i="10"/>
  <c r="K247" i="10"/>
  <c r="O247" i="10"/>
  <c r="I254" i="10"/>
  <c r="G254" i="10"/>
  <c r="O275" i="10"/>
  <c r="I310" i="10"/>
  <c r="K317" i="10"/>
  <c r="O317" i="10"/>
  <c r="K338" i="10"/>
  <c r="O338" i="10"/>
  <c r="I204" i="10"/>
  <c r="G204" i="10"/>
  <c r="N70" i="10"/>
  <c r="O70" i="10" s="1"/>
  <c r="N91" i="10"/>
  <c r="O91" i="10" s="1"/>
  <c r="N106" i="10"/>
  <c r="O106" i="10" s="1"/>
  <c r="N132" i="10"/>
  <c r="O132" i="10" s="1"/>
  <c r="N275" i="10"/>
  <c r="I292" i="10"/>
  <c r="N299" i="10"/>
  <c r="O299" i="10" s="1"/>
  <c r="N323" i="10"/>
  <c r="O323" i="10" s="1"/>
  <c r="I230" i="10"/>
  <c r="G230" i="10"/>
  <c r="I157" i="10"/>
  <c r="M224" i="10"/>
  <c r="N254" i="10"/>
  <c r="O254" i="10" s="1"/>
  <c r="K267" i="10"/>
  <c r="O267" i="10"/>
  <c r="I337" i="10"/>
  <c r="G163" i="10"/>
  <c r="M163" i="10"/>
  <c r="M170" i="10"/>
  <c r="K179" i="10"/>
  <c r="I191" i="10"/>
  <c r="I198" i="10"/>
  <c r="G198" i="10"/>
  <c r="N205" i="10"/>
  <c r="O205" i="10" s="1"/>
  <c r="N231" i="10"/>
  <c r="O231" i="10" s="1"/>
  <c r="N292" i="10"/>
  <c r="O292" i="10" s="1"/>
  <c r="K298" i="10"/>
  <c r="U339" i="10"/>
  <c r="M204" i="10"/>
  <c r="G224" i="10"/>
  <c r="M230" i="10"/>
  <c r="G247" i="10"/>
  <c r="M254" i="10"/>
  <c r="G267" i="10"/>
  <c r="M275" i="10"/>
  <c r="G298" i="10"/>
  <c r="M299" i="10"/>
  <c r="G317" i="10"/>
  <c r="M323" i="10"/>
  <c r="G338" i="10"/>
  <c r="M339" i="10"/>
  <c r="M185" i="10"/>
  <c r="M205" i="10"/>
  <c r="K240" i="10"/>
  <c r="K260" i="10"/>
  <c r="K292" i="10"/>
  <c r="K310" i="10"/>
  <c r="K337" i="10"/>
  <c r="N332" i="10"/>
  <c r="O332" i="10" s="1"/>
  <c r="O91" i="9"/>
  <c r="N47" i="9"/>
  <c r="O47" i="9" s="1"/>
  <c r="N102" i="9"/>
  <c r="O102" i="9" s="1"/>
  <c r="G10" i="9"/>
  <c r="O10" i="9"/>
  <c r="K27" i="9"/>
  <c r="I35" i="9"/>
  <c r="G40" i="9"/>
  <c r="O40" i="9"/>
  <c r="K53" i="9"/>
  <c r="I54" i="9"/>
  <c r="G58" i="9"/>
  <c r="O58" i="9"/>
  <c r="K70" i="9"/>
  <c r="I78" i="9"/>
  <c r="G84" i="9"/>
  <c r="O84" i="9"/>
  <c r="K91" i="9"/>
  <c r="G101" i="9"/>
  <c r="O101" i="9"/>
  <c r="K106" i="9"/>
  <c r="G121" i="9"/>
  <c r="O121" i="9"/>
  <c r="K132" i="9"/>
  <c r="O144" i="9"/>
  <c r="K157" i="9"/>
  <c r="K240" i="9"/>
  <c r="K310" i="9"/>
  <c r="O310" i="9"/>
  <c r="N63" i="9"/>
  <c r="O63" i="9" s="1"/>
  <c r="G19" i="9"/>
  <c r="M27" i="9"/>
  <c r="M53" i="9"/>
  <c r="M70" i="9"/>
  <c r="G85" i="9"/>
  <c r="M91" i="9"/>
  <c r="M106" i="9"/>
  <c r="G126" i="9"/>
  <c r="M132" i="9"/>
  <c r="G150" i="9"/>
  <c r="M157" i="9"/>
  <c r="N169" i="9"/>
  <c r="O169" i="9" s="1"/>
  <c r="O170" i="9"/>
  <c r="I185" i="9"/>
  <c r="O198" i="9"/>
  <c r="K191" i="9"/>
  <c r="O191" i="9"/>
  <c r="K10" i="9"/>
  <c r="G27" i="9"/>
  <c r="K40" i="9"/>
  <c r="G53" i="9"/>
  <c r="K58" i="9"/>
  <c r="G70" i="9"/>
  <c r="K84" i="9"/>
  <c r="G91" i="9"/>
  <c r="K101" i="9"/>
  <c r="G106" i="9"/>
  <c r="K121" i="9"/>
  <c r="G132" i="9"/>
  <c r="K144" i="9"/>
  <c r="G157" i="9"/>
  <c r="G179" i="9"/>
  <c r="N185" i="9"/>
  <c r="O185" i="9" s="1"/>
  <c r="K337" i="9"/>
  <c r="O337" i="9"/>
  <c r="O339" i="9"/>
  <c r="N163" i="9"/>
  <c r="O163" i="9" s="1"/>
  <c r="I170" i="9"/>
  <c r="G185" i="9"/>
  <c r="K292" i="9"/>
  <c r="O292" i="9"/>
  <c r="M310" i="9"/>
  <c r="I198" i="9"/>
  <c r="G198" i="9"/>
  <c r="K216" i="9"/>
  <c r="O216" i="9"/>
  <c r="K260" i="9"/>
  <c r="K170" i="9"/>
  <c r="N204" i="9"/>
  <c r="O204" i="9" s="1"/>
  <c r="O247" i="9"/>
  <c r="O299" i="9"/>
  <c r="N216" i="9"/>
  <c r="N240" i="9"/>
  <c r="O240" i="9" s="1"/>
  <c r="N260" i="9"/>
  <c r="O260" i="9" s="1"/>
  <c r="N292" i="9"/>
  <c r="M198" i="9"/>
  <c r="M224" i="9"/>
  <c r="M247" i="9"/>
  <c r="M267" i="9"/>
  <c r="M298" i="9"/>
  <c r="G310" i="9"/>
  <c r="M317" i="9"/>
  <c r="G337" i="9"/>
  <c r="M338" i="9"/>
  <c r="K185" i="9"/>
  <c r="K205" i="9"/>
  <c r="G224" i="9"/>
  <c r="K231" i="9"/>
  <c r="G247" i="9"/>
  <c r="K259" i="9"/>
  <c r="G267" i="9"/>
  <c r="K285" i="9"/>
  <c r="G298" i="9"/>
  <c r="M299" i="9"/>
  <c r="K303" i="9"/>
  <c r="G317" i="9"/>
  <c r="M323" i="9"/>
  <c r="G338" i="9"/>
  <c r="M339" i="9"/>
  <c r="O27" i="8"/>
  <c r="O91" i="8"/>
  <c r="O144" i="8"/>
  <c r="O53" i="8"/>
  <c r="O121" i="8"/>
  <c r="O101" i="8"/>
  <c r="O102" i="8"/>
  <c r="K112" i="8"/>
  <c r="G132" i="8"/>
  <c r="G137" i="8"/>
  <c r="G157" i="8"/>
  <c r="U157" i="8"/>
  <c r="G163" i="8"/>
  <c r="O170" i="8"/>
  <c r="K185" i="8"/>
  <c r="I231" i="8"/>
  <c r="G231" i="8"/>
  <c r="I259" i="8"/>
  <c r="G259" i="8"/>
  <c r="I303" i="8"/>
  <c r="G303" i="8"/>
  <c r="O337" i="8"/>
  <c r="M10" i="8"/>
  <c r="K19" i="8"/>
  <c r="I27" i="8"/>
  <c r="M40" i="8"/>
  <c r="K47" i="8"/>
  <c r="I53" i="8"/>
  <c r="M58" i="8"/>
  <c r="K63" i="8"/>
  <c r="I70" i="8"/>
  <c r="M84" i="8"/>
  <c r="K85" i="8"/>
  <c r="U106" i="8"/>
  <c r="K121" i="8"/>
  <c r="K144" i="8"/>
  <c r="U179" i="8"/>
  <c r="I191" i="8"/>
  <c r="G191" i="8"/>
  <c r="I205" i="8"/>
  <c r="G205" i="8"/>
  <c r="U216" i="8"/>
  <c r="N231" i="8"/>
  <c r="O231" i="8" s="1"/>
  <c r="G247" i="8"/>
  <c r="I247" i="8"/>
  <c r="N259" i="8"/>
  <c r="O259" i="8" s="1"/>
  <c r="O292" i="8"/>
  <c r="N303" i="8"/>
  <c r="O303" i="8" s="1"/>
  <c r="O310" i="8"/>
  <c r="G317" i="8"/>
  <c r="I317" i="8"/>
  <c r="G338" i="8"/>
  <c r="I338" i="8"/>
  <c r="M19" i="8"/>
  <c r="M47" i="8"/>
  <c r="M63" i="8"/>
  <c r="M85" i="8"/>
  <c r="O191" i="8"/>
  <c r="I216" i="8"/>
  <c r="G216" i="8"/>
  <c r="G298" i="8"/>
  <c r="I298" i="8"/>
  <c r="N19" i="8"/>
  <c r="O19" i="8" s="1"/>
  <c r="N47" i="8"/>
  <c r="O47" i="8" s="1"/>
  <c r="N63" i="8"/>
  <c r="O63" i="8" s="1"/>
  <c r="N85" i="8"/>
  <c r="O85" i="8" s="1"/>
  <c r="M121" i="8"/>
  <c r="M144" i="8"/>
  <c r="U150" i="8"/>
  <c r="O216" i="8"/>
  <c r="N247" i="8"/>
  <c r="O247" i="8" s="1"/>
  <c r="O260" i="8"/>
  <c r="O298" i="8"/>
  <c r="N317" i="8"/>
  <c r="O317" i="8" s="1"/>
  <c r="N338" i="8"/>
  <c r="O338" i="8" s="1"/>
  <c r="M27" i="8"/>
  <c r="M53" i="8"/>
  <c r="M70" i="8"/>
  <c r="M91" i="8"/>
  <c r="G198" i="8"/>
  <c r="I198" i="8"/>
  <c r="N204" i="8"/>
  <c r="O204" i="8" s="1"/>
  <c r="G224" i="8"/>
  <c r="I224" i="8"/>
  <c r="G267" i="8"/>
  <c r="I267" i="8"/>
  <c r="I332" i="8"/>
  <c r="G332" i="8"/>
  <c r="O126" i="8"/>
  <c r="K137" i="8"/>
  <c r="O150" i="8"/>
  <c r="M157" i="8"/>
  <c r="K163" i="8"/>
  <c r="O198" i="8"/>
  <c r="U231" i="8"/>
  <c r="U259" i="8"/>
  <c r="U303" i="8"/>
  <c r="G102" i="8"/>
  <c r="M102" i="8"/>
  <c r="M112" i="8"/>
  <c r="G121" i="8"/>
  <c r="G144" i="8"/>
  <c r="O163" i="8"/>
  <c r="G170" i="8"/>
  <c r="M170" i="8"/>
  <c r="I185" i="8"/>
  <c r="G185" i="8"/>
  <c r="U185" i="8"/>
  <c r="N198" i="8"/>
  <c r="N224" i="8"/>
  <c r="O224" i="8" s="1"/>
  <c r="N267" i="8"/>
  <c r="O267" i="8" s="1"/>
  <c r="G275" i="8"/>
  <c r="I285" i="8"/>
  <c r="G285" i="8"/>
  <c r="N332" i="8"/>
  <c r="O332" i="8" s="1"/>
  <c r="M205" i="8"/>
  <c r="K216" i="8"/>
  <c r="G230" i="8"/>
  <c r="M231" i="8"/>
  <c r="K240" i="8"/>
  <c r="M259" i="8"/>
  <c r="K260" i="8"/>
  <c r="M285" i="8"/>
  <c r="K292" i="8"/>
  <c r="O299" i="8"/>
  <c r="K310" i="8"/>
  <c r="G323" i="8"/>
  <c r="O323" i="8"/>
  <c r="K337" i="8"/>
  <c r="G339" i="8"/>
  <c r="O339" i="8"/>
  <c r="M191" i="8"/>
  <c r="K198" i="8"/>
  <c r="O205" i="8"/>
  <c r="M216" i="8"/>
  <c r="K224" i="8"/>
  <c r="M240" i="8"/>
  <c r="M260" i="8"/>
  <c r="M292" i="8"/>
  <c r="M310" i="8"/>
  <c r="M337" i="8"/>
  <c r="K338" i="8"/>
  <c r="M198" i="8"/>
  <c r="M224" i="8"/>
  <c r="G240" i="8"/>
  <c r="M247" i="8"/>
  <c r="G260" i="8"/>
  <c r="M267" i="8"/>
  <c r="G292" i="8"/>
  <c r="M298" i="8"/>
  <c r="G310" i="8"/>
  <c r="M317" i="8"/>
  <c r="G337" i="8"/>
  <c r="M338" i="8"/>
  <c r="O96" i="7"/>
  <c r="K10" i="7"/>
  <c r="M35" i="7"/>
  <c r="K40" i="7"/>
  <c r="M54" i="7"/>
  <c r="K58" i="7"/>
  <c r="M78" i="7"/>
  <c r="K84" i="7"/>
  <c r="N102" i="7"/>
  <c r="O102" i="7" s="1"/>
  <c r="N121" i="7"/>
  <c r="N169" i="7"/>
  <c r="O169" i="7" s="1"/>
  <c r="I185" i="7"/>
  <c r="N204" i="7"/>
  <c r="I231" i="7"/>
  <c r="T254" i="7"/>
  <c r="K299" i="7"/>
  <c r="O299" i="7"/>
  <c r="N54" i="7"/>
  <c r="O54" i="7" s="1"/>
  <c r="M10" i="7"/>
  <c r="G35" i="7"/>
  <c r="M40" i="7"/>
  <c r="M58" i="7"/>
  <c r="G78" i="7"/>
  <c r="M84" i="7"/>
  <c r="O204" i="7"/>
  <c r="N84" i="7"/>
  <c r="O84" i="7" s="1"/>
  <c r="T102" i="7"/>
  <c r="M150" i="7"/>
  <c r="N157" i="7"/>
  <c r="O157" i="7" s="1"/>
  <c r="N163" i="7"/>
  <c r="O163" i="7" s="1"/>
  <c r="K179" i="7"/>
  <c r="N191" i="7"/>
  <c r="O191" i="7" s="1"/>
  <c r="M198" i="7"/>
  <c r="T204" i="7"/>
  <c r="M224" i="7"/>
  <c r="K230" i="7"/>
  <c r="O247" i="7"/>
  <c r="K254" i="7"/>
  <c r="G10" i="7"/>
  <c r="M19" i="7"/>
  <c r="G40" i="7"/>
  <c r="M47" i="7"/>
  <c r="G58" i="7"/>
  <c r="M63" i="7"/>
  <c r="G84" i="7"/>
  <c r="N91" i="7"/>
  <c r="O91" i="7" s="1"/>
  <c r="M96" i="7"/>
  <c r="K275" i="7"/>
  <c r="O275" i="7"/>
  <c r="N19" i="7"/>
  <c r="O19" i="7" s="1"/>
  <c r="N47" i="7"/>
  <c r="O47" i="7" s="1"/>
  <c r="N63" i="7"/>
  <c r="O63" i="7" s="1"/>
  <c r="N96" i="7"/>
  <c r="K102" i="7"/>
  <c r="I163" i="7"/>
  <c r="N170" i="7"/>
  <c r="O170" i="7" s="1"/>
  <c r="K204" i="7"/>
  <c r="N216" i="7"/>
  <c r="O216" i="7" s="1"/>
  <c r="M254" i="7"/>
  <c r="M299" i="7"/>
  <c r="K323" i="7"/>
  <c r="O323" i="7"/>
  <c r="T126" i="7"/>
  <c r="N150" i="7"/>
  <c r="O150" i="7" s="1"/>
  <c r="G179" i="7"/>
  <c r="N198" i="7"/>
  <c r="O198" i="7" s="1"/>
  <c r="U205" i="7"/>
  <c r="N224" i="7"/>
  <c r="O224" i="7" s="1"/>
  <c r="G230" i="7"/>
  <c r="O106" i="7"/>
  <c r="M106" i="7"/>
  <c r="K121" i="7"/>
  <c r="O121" i="7"/>
  <c r="K132" i="7"/>
  <c r="O179" i="7"/>
  <c r="M204" i="7"/>
  <c r="K339" i="7"/>
  <c r="O339" i="7"/>
  <c r="K144" i="7"/>
  <c r="K169" i="7"/>
  <c r="K191" i="7"/>
  <c r="K216" i="7"/>
  <c r="K240" i="7"/>
  <c r="K260" i="7"/>
  <c r="K292" i="7"/>
  <c r="K310" i="7"/>
  <c r="G323" i="7"/>
  <c r="K337" i="7"/>
  <c r="G339" i="7"/>
  <c r="K267" i="7"/>
  <c r="G285" i="7"/>
  <c r="K298" i="7"/>
  <c r="G303" i="7"/>
  <c r="K317" i="7"/>
  <c r="G332" i="7"/>
  <c r="K338" i="7"/>
  <c r="N10" i="6"/>
  <c r="O10" i="6" s="1"/>
  <c r="O40" i="6"/>
  <c r="I53" i="6"/>
  <c r="I58" i="6"/>
  <c r="N78" i="6"/>
  <c r="O78" i="6" s="1"/>
  <c r="O85" i="6"/>
  <c r="U85" i="6"/>
  <c r="I96" i="6"/>
  <c r="U163" i="6"/>
  <c r="I27" i="6"/>
  <c r="M54" i="6"/>
  <c r="O58" i="6"/>
  <c r="I70" i="6"/>
  <c r="G78" i="6"/>
  <c r="I84" i="6"/>
  <c r="M106" i="6"/>
  <c r="N150" i="6"/>
  <c r="O150" i="6" s="1"/>
  <c r="G157" i="6"/>
  <c r="N157" i="6"/>
  <c r="O157" i="6" s="1"/>
  <c r="N170" i="6"/>
  <c r="N198" i="6"/>
  <c r="I204" i="6"/>
  <c r="G204" i="6"/>
  <c r="I19" i="6"/>
  <c r="T40" i="6"/>
  <c r="I54" i="6"/>
  <c r="O54" i="6"/>
  <c r="I63" i="6"/>
  <c r="O84" i="6"/>
  <c r="N96" i="6"/>
  <c r="O96" i="6" s="1"/>
  <c r="G102" i="6"/>
  <c r="K121" i="6"/>
  <c r="M137" i="6"/>
  <c r="I169" i="6"/>
  <c r="G169" i="6"/>
  <c r="U170" i="6"/>
  <c r="N185" i="6"/>
  <c r="O185" i="6" s="1"/>
  <c r="O102" i="6"/>
  <c r="G163" i="6"/>
  <c r="N163" i="6"/>
  <c r="O163" i="6" s="1"/>
  <c r="O169" i="6"/>
  <c r="K169" i="6"/>
  <c r="K185" i="6"/>
  <c r="M191" i="6"/>
  <c r="I35" i="6"/>
  <c r="K40" i="6"/>
  <c r="N54" i="6"/>
  <c r="N101" i="6"/>
  <c r="O101" i="6" s="1"/>
  <c r="K298" i="6"/>
  <c r="O298" i="6"/>
  <c r="M298" i="6"/>
  <c r="K10" i="6"/>
  <c r="M27" i="6"/>
  <c r="K35" i="6"/>
  <c r="G47" i="6"/>
  <c r="G54" i="6"/>
  <c r="K58" i="6"/>
  <c r="M70" i="6"/>
  <c r="N121" i="6"/>
  <c r="O121" i="6" s="1"/>
  <c r="N126" i="6"/>
  <c r="O126" i="6" s="1"/>
  <c r="N137" i="6"/>
  <c r="O137" i="6" s="1"/>
  <c r="K231" i="6"/>
  <c r="M231" i="6"/>
  <c r="O47" i="6"/>
  <c r="U70" i="6"/>
  <c r="U96" i="6"/>
  <c r="G137" i="6"/>
  <c r="G179" i="6"/>
  <c r="M10" i="6"/>
  <c r="O19" i="6"/>
  <c r="G35" i="6"/>
  <c r="O63" i="6"/>
  <c r="K78" i="6"/>
  <c r="U91" i="6"/>
  <c r="G112" i="6"/>
  <c r="I126" i="6"/>
  <c r="G144" i="6"/>
  <c r="G170" i="6"/>
  <c r="I170" i="6"/>
  <c r="K191" i="6"/>
  <c r="K163" i="6"/>
  <c r="N179" i="6"/>
  <c r="O179" i="6" s="1"/>
  <c r="U179" i="6"/>
  <c r="T299" i="6"/>
  <c r="M19" i="6"/>
  <c r="K27" i="6"/>
  <c r="G40" i="6"/>
  <c r="M47" i="6"/>
  <c r="K53" i="6"/>
  <c r="G58" i="6"/>
  <c r="M63" i="6"/>
  <c r="K70" i="6"/>
  <c r="G84" i="6"/>
  <c r="M85" i="6"/>
  <c r="K91" i="6"/>
  <c r="M102" i="6"/>
  <c r="K106" i="6"/>
  <c r="M126" i="6"/>
  <c r="K132" i="6"/>
  <c r="O198" i="6"/>
  <c r="K259" i="6"/>
  <c r="O285" i="6"/>
  <c r="K285" i="6"/>
  <c r="T339" i="6"/>
  <c r="G191" i="6"/>
  <c r="K247" i="6"/>
  <c r="K303" i="6"/>
  <c r="K338" i="6"/>
  <c r="O338" i="6"/>
  <c r="K205" i="6"/>
  <c r="K267" i="6"/>
  <c r="O267" i="6"/>
  <c r="O332" i="6"/>
  <c r="K332" i="6"/>
  <c r="G150" i="6"/>
  <c r="M150" i="6"/>
  <c r="M163" i="6"/>
  <c r="O170" i="6"/>
  <c r="M179" i="6"/>
  <c r="K198" i="6"/>
  <c r="N204" i="6"/>
  <c r="O204" i="6" s="1"/>
  <c r="K224" i="6"/>
  <c r="O224" i="6"/>
  <c r="T254" i="6"/>
  <c r="T275" i="6"/>
  <c r="K317" i="6"/>
  <c r="N205" i="6"/>
  <c r="O205" i="6" s="1"/>
  <c r="N231" i="6"/>
  <c r="O231" i="6" s="1"/>
  <c r="N259" i="6"/>
  <c r="O259" i="6" s="1"/>
  <c r="N303" i="6"/>
  <c r="O303" i="6" s="1"/>
  <c r="N332" i="6"/>
  <c r="O102" i="5"/>
  <c r="O85" i="5"/>
  <c r="I150" i="5"/>
  <c r="G150" i="5"/>
  <c r="O157" i="5"/>
  <c r="U157" i="5"/>
  <c r="M185" i="5"/>
  <c r="N259" i="5"/>
  <c r="O259" i="5" s="1"/>
  <c r="I267" i="5"/>
  <c r="M298" i="5"/>
  <c r="K10" i="5"/>
  <c r="I19" i="5"/>
  <c r="G27" i="5"/>
  <c r="O27" i="5"/>
  <c r="K40" i="5"/>
  <c r="I47" i="5"/>
  <c r="G53" i="5"/>
  <c r="O53" i="5"/>
  <c r="K58" i="5"/>
  <c r="I63" i="5"/>
  <c r="G70" i="5"/>
  <c r="O70" i="5"/>
  <c r="K84" i="5"/>
  <c r="I85" i="5"/>
  <c r="G91" i="5"/>
  <c r="O91" i="5"/>
  <c r="K101" i="5"/>
  <c r="I102" i="5"/>
  <c r="G106" i="5"/>
  <c r="O106" i="5"/>
  <c r="K121" i="5"/>
  <c r="I126" i="5"/>
  <c r="M126" i="5"/>
  <c r="M144" i="5"/>
  <c r="O150" i="5"/>
  <c r="M169" i="5"/>
  <c r="G179" i="5"/>
  <c r="U185" i="5"/>
  <c r="I204" i="5"/>
  <c r="I230" i="5"/>
  <c r="M240" i="5"/>
  <c r="K247" i="5"/>
  <c r="G254" i="5"/>
  <c r="O267" i="5"/>
  <c r="M310" i="5"/>
  <c r="O323" i="5"/>
  <c r="N35" i="5"/>
  <c r="O35" i="5" s="1"/>
  <c r="N54" i="5"/>
  <c r="O54" i="5" s="1"/>
  <c r="N78" i="5"/>
  <c r="O78" i="5" s="1"/>
  <c r="N96" i="5"/>
  <c r="O96" i="5" s="1"/>
  <c r="N112" i="5"/>
  <c r="O112" i="5" s="1"/>
  <c r="I170" i="5"/>
  <c r="G170" i="5"/>
  <c r="O179" i="5"/>
  <c r="O254" i="5"/>
  <c r="K19" i="5"/>
  <c r="K47" i="5"/>
  <c r="K63" i="5"/>
  <c r="K85" i="5"/>
  <c r="K102" i="5"/>
  <c r="O132" i="5"/>
  <c r="M137" i="5"/>
  <c r="O144" i="5"/>
  <c r="I157" i="5"/>
  <c r="O169" i="5"/>
  <c r="O170" i="5"/>
  <c r="I191" i="5"/>
  <c r="K204" i="5"/>
  <c r="I216" i="5"/>
  <c r="M260" i="5"/>
  <c r="T298" i="5"/>
  <c r="O191" i="5"/>
  <c r="M205" i="5"/>
  <c r="O216" i="5"/>
  <c r="U224" i="5"/>
  <c r="O260" i="5"/>
  <c r="O317" i="5"/>
  <c r="T339" i="5"/>
  <c r="G10" i="5"/>
  <c r="M19" i="5"/>
  <c r="G40" i="5"/>
  <c r="M47" i="5"/>
  <c r="G58" i="5"/>
  <c r="M63" i="5"/>
  <c r="G84" i="5"/>
  <c r="M85" i="5"/>
  <c r="G101" i="5"/>
  <c r="M102" i="5"/>
  <c r="G121" i="5"/>
  <c r="G137" i="5"/>
  <c r="U137" i="5"/>
  <c r="G144" i="5"/>
  <c r="G169" i="5"/>
  <c r="U205" i="5"/>
  <c r="G231" i="5"/>
  <c r="O247" i="5"/>
  <c r="I132" i="5"/>
  <c r="U150" i="5"/>
  <c r="I198" i="5"/>
  <c r="G198" i="5"/>
  <c r="O204" i="5"/>
  <c r="I224" i="5"/>
  <c r="G224" i="5"/>
  <c r="N247" i="5"/>
  <c r="O275" i="5"/>
  <c r="K298" i="5"/>
  <c r="O338" i="5"/>
  <c r="U163" i="5"/>
  <c r="K170" i="5"/>
  <c r="N185" i="5"/>
  <c r="O185" i="5" s="1"/>
  <c r="O198" i="5"/>
  <c r="O224" i="5"/>
  <c r="M259" i="5"/>
  <c r="U259" i="5"/>
  <c r="T338" i="5"/>
  <c r="M157" i="5"/>
  <c r="M179" i="5"/>
  <c r="M204" i="5"/>
  <c r="M230" i="5"/>
  <c r="G247" i="5"/>
  <c r="M254" i="5"/>
  <c r="G267" i="5"/>
  <c r="M275" i="5"/>
  <c r="G298" i="5"/>
  <c r="M299" i="5"/>
  <c r="G317" i="5"/>
  <c r="M323" i="5"/>
  <c r="G338" i="5"/>
  <c r="M339" i="5"/>
  <c r="O40" i="4"/>
  <c r="M78" i="4"/>
  <c r="N101" i="4"/>
  <c r="G126" i="4"/>
  <c r="O10" i="4"/>
  <c r="K27" i="4"/>
  <c r="T35" i="4"/>
  <c r="O47" i="4"/>
  <c r="K58" i="4"/>
  <c r="K85" i="4"/>
  <c r="O101" i="4"/>
  <c r="K106" i="4"/>
  <c r="T112" i="4"/>
  <c r="T163" i="4"/>
  <c r="O179" i="4"/>
  <c r="O337" i="4"/>
  <c r="N53" i="4"/>
  <c r="O53" i="4" s="1"/>
  <c r="M54" i="4"/>
  <c r="T137" i="4"/>
  <c r="K169" i="4"/>
  <c r="M185" i="4"/>
  <c r="K205" i="4"/>
  <c r="O259" i="4"/>
  <c r="M275" i="4"/>
  <c r="O285" i="4"/>
  <c r="M27" i="4"/>
  <c r="K40" i="4"/>
  <c r="N54" i="4"/>
  <c r="O54" i="4" s="1"/>
  <c r="K63" i="4"/>
  <c r="K91" i="4"/>
  <c r="M106" i="4"/>
  <c r="K121" i="4"/>
  <c r="O275" i="4"/>
  <c r="N27" i="4"/>
  <c r="O27" i="4" s="1"/>
  <c r="K96" i="4"/>
  <c r="N106" i="4"/>
  <c r="O106" i="4" s="1"/>
  <c r="K126" i="4"/>
  <c r="K137" i="4"/>
  <c r="K157" i="4"/>
  <c r="O157" i="4"/>
  <c r="M205" i="4"/>
  <c r="O216" i="4"/>
  <c r="O240" i="4"/>
  <c r="T259" i="4"/>
  <c r="O310" i="4"/>
  <c r="K332" i="4"/>
  <c r="O332" i="4"/>
  <c r="N35" i="4"/>
  <c r="O35" i="4" s="1"/>
  <c r="M40" i="4"/>
  <c r="M63" i="4"/>
  <c r="M91" i="4"/>
  <c r="N112" i="4"/>
  <c r="O112" i="4" s="1"/>
  <c r="M121" i="4"/>
  <c r="N91" i="4"/>
  <c r="O91" i="4" s="1"/>
  <c r="M137" i="4"/>
  <c r="N144" i="4"/>
  <c r="O144" i="4" s="1"/>
  <c r="O204" i="4"/>
  <c r="M230" i="4"/>
  <c r="M254" i="4"/>
  <c r="T54" i="4"/>
  <c r="N126" i="4"/>
  <c r="O126" i="4" s="1"/>
  <c r="K191" i="4"/>
  <c r="O230" i="4"/>
  <c r="O254" i="4"/>
  <c r="K303" i="4"/>
  <c r="O303" i="4"/>
  <c r="M216" i="4"/>
  <c r="M240" i="4"/>
  <c r="M260" i="4"/>
  <c r="M292" i="4"/>
  <c r="M310" i="4"/>
  <c r="M337" i="4"/>
  <c r="N169" i="4"/>
  <c r="O169" i="4" s="1"/>
  <c r="N191" i="4"/>
  <c r="O191" i="4" s="1"/>
  <c r="K299" i="4"/>
  <c r="K323" i="4"/>
  <c r="K339" i="4"/>
  <c r="N84" i="3"/>
  <c r="O84" i="3" s="1"/>
  <c r="K54" i="3"/>
  <c r="N70" i="3"/>
  <c r="O70" i="3" s="1"/>
  <c r="M78" i="3"/>
  <c r="G96" i="3"/>
  <c r="O96" i="3"/>
  <c r="M112" i="3"/>
  <c r="G121" i="3"/>
  <c r="M132" i="3"/>
  <c r="N157" i="3"/>
  <c r="T163" i="3"/>
  <c r="I170" i="3"/>
  <c r="M254" i="3"/>
  <c r="O292" i="3"/>
  <c r="O299" i="3"/>
  <c r="M19" i="3"/>
  <c r="K27" i="3"/>
  <c r="T35" i="3"/>
  <c r="M53" i="3"/>
  <c r="K58" i="3"/>
  <c r="M84" i="3"/>
  <c r="K85" i="3"/>
  <c r="M102" i="3"/>
  <c r="K106" i="3"/>
  <c r="N112" i="3"/>
  <c r="O112" i="3" s="1"/>
  <c r="O121" i="3"/>
  <c r="N126" i="3"/>
  <c r="O126" i="3" s="1"/>
  <c r="O132" i="3"/>
  <c r="I191" i="3"/>
  <c r="K205" i="3"/>
  <c r="N224" i="3"/>
  <c r="O224" i="3" s="1"/>
  <c r="O254" i="3"/>
  <c r="K259" i="3"/>
  <c r="M27" i="3"/>
  <c r="K40" i="3"/>
  <c r="N54" i="3"/>
  <c r="O54" i="3" s="1"/>
  <c r="K63" i="3"/>
  <c r="K91" i="3"/>
  <c r="G102" i="3"/>
  <c r="O102" i="3"/>
  <c r="M106" i="3"/>
  <c r="G169" i="3"/>
  <c r="M179" i="3"/>
  <c r="M339" i="3"/>
  <c r="M54" i="3"/>
  <c r="N27" i="3"/>
  <c r="O27" i="3" s="1"/>
  <c r="K96" i="3"/>
  <c r="N106" i="3"/>
  <c r="O106" i="3" s="1"/>
  <c r="I121" i="3"/>
  <c r="N163" i="3"/>
  <c r="O163" i="3" s="1"/>
  <c r="O169" i="3"/>
  <c r="M170" i="3"/>
  <c r="K179" i="3"/>
  <c r="O179" i="3"/>
  <c r="K185" i="3"/>
  <c r="N198" i="3"/>
  <c r="O198" i="3" s="1"/>
  <c r="M204" i="3"/>
  <c r="N205" i="3"/>
  <c r="O205" i="3" s="1"/>
  <c r="N216" i="3"/>
  <c r="O216" i="3" s="1"/>
  <c r="T285" i="3"/>
  <c r="O339" i="3"/>
  <c r="G27" i="3"/>
  <c r="N35" i="3"/>
  <c r="O35" i="3" s="1"/>
  <c r="M40" i="3"/>
  <c r="G58" i="3"/>
  <c r="M63" i="3"/>
  <c r="G85" i="3"/>
  <c r="M91" i="3"/>
  <c r="G106" i="3"/>
  <c r="U144" i="3"/>
  <c r="U157" i="3"/>
  <c r="N179" i="3"/>
  <c r="N40" i="3"/>
  <c r="O40" i="3" s="1"/>
  <c r="N63" i="3"/>
  <c r="O63" i="3" s="1"/>
  <c r="N91" i="3"/>
  <c r="O91" i="3" s="1"/>
  <c r="K121" i="3"/>
  <c r="I216" i="3"/>
  <c r="O323" i="3"/>
  <c r="N137" i="3"/>
  <c r="O137" i="3" s="1"/>
  <c r="O144" i="3"/>
  <c r="M150" i="3"/>
  <c r="N150" i="3"/>
  <c r="O150" i="3" s="1"/>
  <c r="O157" i="3"/>
  <c r="I169" i="3"/>
  <c r="N185" i="3"/>
  <c r="O185" i="3" s="1"/>
  <c r="N204" i="3"/>
  <c r="O204" i="3" s="1"/>
  <c r="T205" i="3"/>
  <c r="O230" i="3"/>
  <c r="T231" i="3"/>
  <c r="K285" i="3"/>
  <c r="M299" i="3"/>
  <c r="T332" i="3"/>
  <c r="N231" i="3"/>
  <c r="O231" i="3" s="1"/>
  <c r="N259" i="3"/>
  <c r="O259" i="3" s="1"/>
  <c r="N285" i="3"/>
  <c r="O285" i="3" s="1"/>
  <c r="N303" i="3"/>
  <c r="O303" i="3" s="1"/>
  <c r="N332" i="3"/>
  <c r="O332" i="3" s="1"/>
  <c r="M191" i="3"/>
  <c r="M216" i="3"/>
  <c r="M240" i="3"/>
  <c r="M260" i="3"/>
  <c r="M292" i="3"/>
  <c r="M310" i="3"/>
  <c r="K317" i="3"/>
  <c r="K338" i="3"/>
  <c r="O47" i="2"/>
  <c r="O85" i="2"/>
  <c r="M137" i="2"/>
  <c r="M54" i="2"/>
  <c r="M78" i="2"/>
  <c r="T185" i="2"/>
  <c r="G198" i="2"/>
  <c r="I224" i="2"/>
  <c r="G224" i="2"/>
  <c r="N254" i="2"/>
  <c r="O254" i="2" s="1"/>
  <c r="T254" i="2"/>
  <c r="N260" i="2"/>
  <c r="O260" i="2" s="1"/>
  <c r="N285" i="2"/>
  <c r="O285" i="2" s="1"/>
  <c r="N299" i="2"/>
  <c r="O299" i="2" s="1"/>
  <c r="N337" i="2"/>
  <c r="O337" i="2" s="1"/>
  <c r="N338" i="2"/>
  <c r="O338" i="2" s="1"/>
  <c r="M112" i="2"/>
  <c r="M10" i="2"/>
  <c r="G35" i="2"/>
  <c r="O35" i="2"/>
  <c r="M40" i="2"/>
  <c r="G54" i="2"/>
  <c r="O54" i="2"/>
  <c r="M58" i="2"/>
  <c r="G78" i="2"/>
  <c r="O78" i="2"/>
  <c r="M84" i="2"/>
  <c r="G96" i="2"/>
  <c r="O96" i="2"/>
  <c r="M101" i="2"/>
  <c r="G112" i="2"/>
  <c r="O112" i="2"/>
  <c r="M121" i="2"/>
  <c r="O137" i="2"/>
  <c r="M144" i="2"/>
  <c r="K224" i="2"/>
  <c r="O224" i="2"/>
  <c r="I247" i="2"/>
  <c r="G247" i="2"/>
  <c r="N58" i="2"/>
  <c r="O58" i="2" s="1"/>
  <c r="N101" i="2"/>
  <c r="O101" i="2" s="1"/>
  <c r="N121" i="2"/>
  <c r="O121" i="2" s="1"/>
  <c r="N144" i="2"/>
  <c r="O144" i="2" s="1"/>
  <c r="K247" i="2"/>
  <c r="O247" i="2"/>
  <c r="O275" i="2"/>
  <c r="G10" i="2"/>
  <c r="M19" i="2"/>
  <c r="M47" i="2"/>
  <c r="M63" i="2"/>
  <c r="M85" i="2"/>
  <c r="K91" i="2"/>
  <c r="M102" i="2"/>
  <c r="K106" i="2"/>
  <c r="K132" i="2"/>
  <c r="G157" i="2"/>
  <c r="K179" i="2"/>
  <c r="N247" i="2"/>
  <c r="N275" i="2"/>
  <c r="I298" i="2"/>
  <c r="G298" i="2"/>
  <c r="N303" i="2"/>
  <c r="O303" i="2" s="1"/>
  <c r="N339" i="2"/>
  <c r="O339" i="2" s="1"/>
  <c r="O157" i="2"/>
  <c r="K169" i="2"/>
  <c r="I170" i="2"/>
  <c r="O191" i="2"/>
  <c r="M198" i="2"/>
  <c r="N205" i="2"/>
  <c r="O205" i="2" s="1"/>
  <c r="N231" i="2"/>
  <c r="O231" i="2" s="1"/>
  <c r="I267" i="2"/>
  <c r="G267" i="2"/>
  <c r="N310" i="2"/>
  <c r="O310" i="2" s="1"/>
  <c r="M96" i="2"/>
  <c r="G150" i="2"/>
  <c r="O198" i="2"/>
  <c r="T205" i="2"/>
  <c r="N259" i="2"/>
  <c r="O259" i="2" s="1"/>
  <c r="K267" i="2"/>
  <c r="I317" i="2"/>
  <c r="G317" i="2"/>
  <c r="N323" i="2"/>
  <c r="O323" i="2" s="1"/>
  <c r="O179" i="2"/>
  <c r="N185" i="2"/>
  <c r="O185" i="2" s="1"/>
  <c r="N204" i="2"/>
  <c r="O204" i="2" s="1"/>
  <c r="M224" i="2"/>
  <c r="O230" i="2"/>
  <c r="N267" i="2"/>
  <c r="O267" i="2" s="1"/>
  <c r="I338" i="2"/>
  <c r="G338" i="2"/>
  <c r="M298" i="2"/>
  <c r="M317" i="2"/>
  <c r="M338" i="2"/>
  <c r="M230" i="2"/>
  <c r="M254" i="2"/>
  <c r="M275" i="2"/>
  <c r="O298" i="2"/>
  <c r="M299" i="2"/>
  <c r="O317" i="2"/>
  <c r="M323" i="2"/>
  <c r="M339" i="2"/>
  <c r="K216" i="2"/>
  <c r="K240" i="2"/>
  <c r="K260" i="2"/>
  <c r="K292" i="2"/>
  <c r="K310" i="2"/>
  <c r="G323" i="2"/>
  <c r="K337" i="2"/>
  <c r="G339" i="2"/>
  <c r="N332" i="2"/>
  <c r="O332" i="2" s="1"/>
  <c r="O10" i="1"/>
  <c r="T10" i="1"/>
  <c r="O84" i="1"/>
  <c r="T84" i="1"/>
  <c r="O96" i="1"/>
  <c r="K96" i="1"/>
  <c r="O121" i="1"/>
  <c r="T121" i="1"/>
  <c r="O144" i="1"/>
  <c r="T144" i="1"/>
  <c r="O137" i="1"/>
  <c r="K137" i="1"/>
  <c r="O54" i="1"/>
  <c r="K54" i="1"/>
  <c r="O112" i="1"/>
  <c r="K112" i="1"/>
  <c r="O35" i="1"/>
  <c r="K35" i="1"/>
  <c r="O78" i="1"/>
  <c r="K78" i="1"/>
  <c r="M96" i="1"/>
  <c r="G35" i="1"/>
  <c r="O157" i="1"/>
  <c r="K169" i="1"/>
  <c r="N169" i="1"/>
  <c r="O169" i="1" s="1"/>
  <c r="M170" i="1"/>
  <c r="I198" i="1"/>
  <c r="G198" i="1"/>
  <c r="O204" i="1"/>
  <c r="O254" i="1"/>
  <c r="O323" i="1"/>
  <c r="M10" i="1"/>
  <c r="M40" i="1"/>
  <c r="I10" i="1"/>
  <c r="M27" i="1"/>
  <c r="I40" i="1"/>
  <c r="M53" i="1"/>
  <c r="I58" i="1"/>
  <c r="M70" i="1"/>
  <c r="I84" i="1"/>
  <c r="M91" i="1"/>
  <c r="I101" i="1"/>
  <c r="M106" i="1"/>
  <c r="I121" i="1"/>
  <c r="M132" i="1"/>
  <c r="I144" i="1"/>
  <c r="O198" i="1"/>
  <c r="N204" i="1"/>
  <c r="M216" i="1"/>
  <c r="O230" i="1"/>
  <c r="N254" i="1"/>
  <c r="N259" i="1"/>
  <c r="O259" i="1" s="1"/>
  <c r="O338" i="1"/>
  <c r="T338" i="1"/>
  <c r="O179" i="1"/>
  <c r="I247" i="1"/>
  <c r="G247" i="1"/>
  <c r="O216" i="1"/>
  <c r="I224" i="1"/>
  <c r="G224" i="1"/>
  <c r="K240" i="1"/>
  <c r="O240" i="1"/>
  <c r="K292" i="1"/>
  <c r="O292" i="1"/>
  <c r="N205" i="1"/>
  <c r="O205" i="1" s="1"/>
  <c r="O224" i="1"/>
  <c r="K260" i="1"/>
  <c r="O260" i="1"/>
  <c r="N267" i="1"/>
  <c r="K337" i="1"/>
  <c r="O337" i="1"/>
  <c r="O339" i="1"/>
  <c r="M84" i="1"/>
  <c r="M101" i="1"/>
  <c r="M121" i="1"/>
  <c r="G137" i="1"/>
  <c r="M144" i="1"/>
  <c r="G216" i="1"/>
  <c r="I267" i="1"/>
  <c r="G267" i="1"/>
  <c r="M58" i="1"/>
  <c r="I150" i="1"/>
  <c r="I191" i="1"/>
  <c r="N231" i="1"/>
  <c r="O231" i="1" s="1"/>
  <c r="U254" i="1"/>
  <c r="O267" i="1"/>
  <c r="K310" i="1"/>
  <c r="O310" i="1"/>
  <c r="G157" i="1"/>
  <c r="M157" i="1"/>
  <c r="M169" i="1"/>
  <c r="K179" i="1"/>
  <c r="O191" i="1"/>
  <c r="M198" i="1"/>
  <c r="U204" i="1"/>
  <c r="U230" i="1"/>
  <c r="M224" i="1"/>
  <c r="G240" i="1"/>
  <c r="M247" i="1"/>
  <c r="G260" i="1"/>
  <c r="M267" i="1"/>
  <c r="G292" i="1"/>
  <c r="M298" i="1"/>
  <c r="G310" i="1"/>
  <c r="M317" i="1"/>
  <c r="G337" i="1"/>
  <c r="M338" i="1"/>
  <c r="M204" i="1"/>
  <c r="M230" i="1"/>
  <c r="M254" i="1"/>
  <c r="M275" i="1"/>
  <c r="G298" i="1"/>
  <c r="M299" i="1"/>
  <c r="G317" i="1"/>
  <c r="M323" i="1"/>
  <c r="G338" i="1"/>
  <c r="M339" i="1"/>
</calcChain>
</file>

<file path=xl/sharedStrings.xml><?xml version="1.0" encoding="utf-8"?>
<sst xmlns="http://schemas.openxmlformats.org/spreadsheetml/2006/main" count="16336" uniqueCount="619">
  <si>
    <t/>
  </si>
  <si>
    <t>Figures Finalised as at 2025/08/08</t>
  </si>
  <si>
    <t>STATEMENT OF OPERATING EXPENDITURE FOR THE 4th Quarter Ended 30 June 2025 (Preliminary results)</t>
  </si>
  <si>
    <t>Executive and council</t>
  </si>
  <si>
    <t>Budget</t>
  </si>
  <si>
    <t>First Quarter 2024/25</t>
  </si>
  <si>
    <t>Second Quarter 2024/25</t>
  </si>
  <si>
    <t>Third Quarter 2024/25</t>
  </si>
  <si>
    <t>Fourth Quarter 2024/25</t>
  </si>
  <si>
    <t>Year to date: 30 June 2025</t>
  </si>
  <si>
    <t>Fourth Quarter 2023/24</t>
  </si>
  <si>
    <t>R thousands</t>
  </si>
  <si>
    <t>Code</t>
  </si>
  <si>
    <t>Main app</t>
  </si>
  <si>
    <t>Adjusted Budget</t>
  </si>
  <si>
    <t>Actual Expenditure</t>
  </si>
  <si>
    <t>1st Q as % of Main app</t>
  </si>
  <si>
    <t>2nd Q as % of Main app</t>
  </si>
  <si>
    <t>3rd Q as % of adj budget</t>
  </si>
  <si>
    <t>4th Q as % of adj budget</t>
  </si>
  <si>
    <t>Total Expenditure as % of adj budget</t>
  </si>
  <si>
    <t>Q4 of 2023/24 to Q4 of 2024/25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</si>
  <si>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</si>
  <si>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</si>
  <si>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</si>
  <si>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</si>
  <si>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</si>
  <si>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</si>
  <si>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</si>
  <si>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</si>
  <si>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</si>
  <si>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</si>
  <si>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</si>
  <si>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</si>
  <si>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</si>
  <si>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</si>
  <si>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</si>
  <si>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</si>
  <si>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</si>
  <si>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</si>
  <si>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</si>
  <si>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</si>
  <si>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</si>
  <si>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</si>
  <si>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</si>
  <si>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</si>
  <si>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</si>
  <si>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</si>
  <si>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</si>
  <si>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</si>
  <si>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</si>
  <si>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</si>
  <si>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</si>
  <si>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</si>
  <si>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</si>
  <si>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</si>
  <si>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</si>
  <si>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</si>
  <si>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</si>
  <si>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</si>
  <si>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</si>
  <si>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</si>
  <si>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</si>
  <si>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</si>
  <si>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</si>
  <si>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</si>
  <si>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</si>
  <si>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</si>
  <si>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</si>
  <si>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</si>
  <si>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</si>
  <si>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</si>
  <si>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</si>
  <si>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</si>
  <si>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</si>
  <si>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</si>
  <si>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</si>
  <si>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</si>
  <si>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</si>
  <si>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</si>
  <si>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</si>
  <si>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</si>
  <si>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</si>
  <si>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</si>
  <si>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</si>
  <si>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</si>
  <si>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</si>
  <si>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</si>
  <si>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</si>
  <si>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</si>
  <si>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</si>
  <si>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</si>
  <si>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</si>
  <si>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</si>
  <si>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</si>
  <si>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</si>
  <si>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</si>
  <si>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</si>
  <si>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</si>
  <si>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</si>
  <si>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</si>
  <si>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</si>
  <si>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</si>
  <si>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</si>
  <si>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</si>
  <si>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</si>
  <si>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</si>
  <si>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</si>
  <si>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</si>
  <si>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</si>
  <si>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</si>
  <si>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</si>
  <si>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</si>
  <si>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</si>
  <si>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</si>
  <si>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</si>
  <si>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</si>
  <si>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</si>
  <si>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</si>
  <si>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</si>
  <si>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</si>
  <si>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</si>
  <si>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</si>
  <si>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</si>
  <si>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</si>
  <si>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</si>
  <si>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</si>
  <si>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</si>
  <si>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</si>
  <si>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</si>
  <si>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</si>
  <si>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</si>
  <si>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</si>
  <si>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</si>
  <si>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</si>
  <si>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</si>
  <si>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</si>
  <si>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</si>
  <si>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</si>
  <si>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</si>
  <si>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</si>
  <si>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</si>
  <si>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</si>
  <si>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</si>
  <si>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</si>
  <si>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</si>
  <si>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</si>
  <si>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</si>
  <si>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</si>
  <si>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</si>
  <si>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</si>
  <si>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</si>
  <si>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</si>
  <si>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</si>
  <si>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</si>
  <si>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</si>
  <si>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</si>
  <si>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</si>
  <si>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</si>
  <si>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</si>
  <si>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</si>
  <si>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</si>
  <si>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</si>
  <si>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</si>
  <si>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</si>
  <si>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</si>
  <si>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</si>
  <si>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</si>
  <si>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</si>
  <si>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</si>
  <si>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</si>
  <si>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</si>
  <si>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</si>
  <si>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</si>
  <si>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</si>
  <si>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</si>
  <si>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</si>
  <si>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</si>
  <si>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</si>
  <si>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</si>
  <si>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</si>
  <si>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</si>
  <si>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</si>
  <si>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</si>
  <si>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</si>
  <si>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</si>
  <si>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</si>
  <si>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</si>
  <si>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</si>
  <si>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</si>
  <si>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</si>
  <si>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</si>
  <si>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</si>
  <si>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</si>
  <si>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</si>
  <si>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</si>
  <si>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</si>
  <si>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</si>
  <si>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</si>
  <si>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</si>
  <si>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</si>
  <si>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</si>
  <si>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</si>
  <si>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</si>
  <si>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</si>
  <si>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</si>
  <si>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</si>
  <si>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</si>
  <si>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</si>
  <si>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</si>
  <si>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</si>
  <si>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</si>
  <si>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</si>
  <si>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</si>
  <si>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</si>
  <si>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</si>
  <si>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</si>
  <si>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</si>
  <si>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</si>
  <si>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</si>
  <si>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</si>
  <si>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</si>
  <si>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</si>
  <si>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</si>
  <si>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</si>
  <si>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</si>
  <si>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</si>
  <si>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</si>
  <si>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</si>
  <si>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</si>
  <si>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</si>
  <si>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</si>
  <si>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</si>
  <si>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</si>
  <si>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</si>
  <si>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</si>
  <si>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</si>
  <si>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</si>
  <si>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</si>
  <si>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</si>
  <si>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</si>
  <si>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</si>
  <si>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</si>
  <si>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</si>
  <si>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</si>
  <si>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</si>
  <si>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</si>
  <si>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</si>
  <si>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</si>
  <si>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</si>
  <si>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</si>
  <si>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</si>
  <si>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</si>
  <si>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</si>
  <si>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</si>
  <si>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</si>
  <si>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</si>
  <si>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</si>
  <si>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</si>
  <si>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</si>
  <si>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</si>
  <si>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</si>
  <si>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</si>
  <si>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</si>
  <si>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</si>
  <si>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</si>
  <si>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</si>
  <si>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</si>
  <si>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</si>
  <si>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</si>
  <si>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</si>
  <si>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</si>
  <si>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</si>
  <si>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</si>
  <si>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</si>
  <si>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</si>
  <si>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</si>
  <si>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</si>
  <si>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</si>
  <si>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</si>
  <si>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</si>
  <si>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</si>
  <si>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</si>
  <si>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</si>
  <si>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</si>
  <si>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</si>
  <si>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</si>
  <si>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</si>
  <si>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</si>
  <si>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</si>
  <si>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</si>
  <si>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</si>
  <si>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</si>
  <si>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</si>
  <si>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</si>
  <si>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</si>
  <si>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</si>
  <si>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</si>
  <si>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</si>
  <si>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</si>
  <si>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</si>
  <si>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</si>
  <si>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</si>
  <si>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</si>
  <si>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</si>
  <si>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</si>
  <si>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</si>
  <si>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</si>
  <si>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</si>
  <si>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</si>
  <si>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</si>
  <si>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</si>
  <si>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</si>
  <si>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</si>
  <si>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</si>
  <si>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</si>
  <si>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</si>
  <si>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</si>
  <si>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</si>
  <si>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</si>
  <si>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</si>
  <si>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</si>
  <si>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</si>
  <si>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</si>
  <si>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</si>
  <si>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</si>
  <si>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</si>
  <si>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</si>
  <si>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</si>
  <si>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</si>
  <si>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</si>
  <si>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</si>
  <si>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</si>
  <si>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</si>
  <si>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</si>
  <si>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</si>
  <si>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</si>
  <si>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</si>
  <si>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</si>
  <si>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</si>
  <si>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</si>
  <si>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</si>
  <si>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</si>
  <si>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</si>
  <si>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</si>
  <si>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</si>
  <si>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</si>
  <si>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</si>
  <si>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</si>
  <si>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</si>
  <si>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</si>
  <si>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</si>
  <si>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</si>
  <si>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</si>
  <si>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</si>
  <si>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</si>
  <si>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</si>
  <si>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</si>
  <si>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</si>
  <si>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</si>
  <si>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</si>
  <si>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</si>
  <si>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</si>
  <si>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</si>
  <si>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</si>
  <si>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</si>
  <si>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</si>
  <si>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</si>
  <si>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</si>
  <si>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</si>
  <si>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</si>
  <si>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</si>
  <si>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</si>
  <si>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</si>
  <si>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</si>
  <si>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</si>
  <si>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</si>
  <si>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</si>
  <si>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</si>
  <si>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</si>
  <si>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</si>
  <si>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</si>
  <si>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</si>
  <si>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</si>
  <si>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</si>
  <si>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</si>
  <si>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</si>
  <si>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</si>
  <si>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</si>
  <si>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</si>
  <si>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</si>
  <si>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</si>
  <si>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</si>
  <si>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</si>
  <si>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</si>
  <si>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</si>
  <si>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</si>
  <si>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</si>
  <si>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</si>
  <si>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</si>
  <si>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</si>
  <si>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</si>
  <si>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</si>
  <si>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</si>
  <si>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</si>
  <si>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</si>
  <si>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</si>
  <si>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</si>
  <si>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</si>
  <si>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</si>
  <si>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</si>
  <si>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</si>
  <si>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</si>
  <si>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</si>
  <si>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</si>
  <si>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</si>
  <si>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</si>
  <si>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</si>
  <si>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</si>
  <si>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</si>
  <si>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</si>
  <si>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</si>
  <si>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</si>
  <si>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</si>
  <si>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</si>
  <si>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</si>
  <si>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</si>
  <si>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</si>
  <si>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</si>
  <si>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</si>
  <si>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</si>
  <si>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</si>
  <si>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</si>
  <si>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</si>
  <si>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</si>
  <si>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</si>
  <si>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</si>
  <si>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</si>
  <si>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</si>
  <si>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</si>
  <si>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</si>
  <si>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</si>
  <si>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</si>
  <si>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</si>
  <si>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</si>
  <si>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</si>
  <si>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</si>
  <si>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</si>
  <si>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</si>
  <si>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</si>
  <si>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</si>
  <si>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</si>
  <si>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</si>
  <si>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</si>
  <si>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</si>
  <si>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</si>
  <si>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</si>
  <si>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</si>
  <si>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</si>
  <si>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</si>
  <si>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</si>
  <si>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</si>
  <si>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</si>
  <si>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</si>
  <si>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</si>
  <si>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</si>
  <si>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</si>
  <si>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</si>
  <si>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</si>
  <si>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</si>
  <si>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</si>
  <si>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</si>
  <si>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</si>
  <si>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</si>
  <si>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</si>
  <si>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</si>
  <si>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</si>
  <si>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</si>
  <si>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</si>
  <si>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</si>
  <si>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</si>
  <si>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</si>
  <si>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</si>
  <si>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</si>
  <si>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</si>
  <si>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</si>
  <si>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</si>
  <si>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</si>
  <si>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</si>
  <si>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</si>
  <si>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</si>
  <si>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</si>
  <si>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</si>
  <si>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</si>
  <si>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</si>
  <si>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</si>
  <si>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</si>
  <si>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</si>
  <si>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</si>
  <si>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</si>
  <si>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</si>
  <si>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</si>
  <si>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</si>
  <si>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</si>
  <si>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</si>
  <si>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</si>
  <si>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</si>
  <si>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</si>
  <si>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</si>
  <si>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</si>
  <si>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</si>
  <si>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</si>
  <si>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</si>
  <si>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</si>
  <si>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</si>
  <si>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</si>
  <si>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</si>
  <si>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</si>
  <si>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</si>
  <si>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</si>
  <si>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</si>
  <si>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</si>
  <si>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</si>
  <si>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</si>
  <si>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</si>
  <si>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</si>
  <si>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</si>
  <si>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</si>
  <si>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</si>
  <si>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</si>
  <si>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</si>
  <si>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</si>
  <si>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</si>
  <si>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</si>
  <si>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</si>
  <si>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</si>
  <si>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</si>
  <si>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</si>
  <si>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</si>
  <si>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</si>
  <si>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</si>
  <si>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</si>
  <si>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</si>
  <si>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</si>
  <si>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</si>
  <si>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</si>
  <si>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</si>
  <si>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</si>
  <si>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</si>
  <si>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</si>
  <si>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</si>
  <si>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</si>
  <si>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</si>
  <si>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</si>
  <si>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</si>
  <si>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</si>
  <si>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</si>
  <si>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</si>
  <si>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</si>
  <si>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</si>
  <si>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</si>
  <si>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</si>
  <si>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</si>
  <si>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</si>
  <si>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</si>
  <si>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</si>
  <si>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</si>
  <si>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</si>
  <si>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</si>
  <si>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</si>
  <si>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</si>
  <si>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</si>
  <si>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</si>
  <si>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</si>
  <si>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</si>
  <si>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</si>
  <si>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</si>
  <si>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</si>
  <si>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</si>
  <si>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</si>
  <si>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</si>
  <si>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</si>
  <si>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</si>
  <si>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</si>
  <si>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</si>
  <si>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</si>
  <si>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</si>
  <si>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</si>
  <si>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</si>
  <si>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</si>
  <si>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</si>
  <si>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</si>
  <si>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</si>
  <si>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</si>
  <si>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</si>
  <si>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</si>
  <si>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</si>
  <si>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</si>
  <si>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</si>
  <si>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</si>
  <si>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</si>
  <si>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</si>
  <si>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</si>
  <si>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Finance and administration</t>
  </si>
  <si>
    <t>Internal audit</t>
  </si>
  <si>
    <t>Community and social services</t>
  </si>
  <si>
    <t>Sport and recreation</t>
  </si>
  <si>
    <t>Public safety</t>
  </si>
  <si>
    <t>Housing</t>
  </si>
  <si>
    <t>Health</t>
  </si>
  <si>
    <t>Planning and development</t>
  </si>
  <si>
    <t>Road transport</t>
  </si>
  <si>
    <t>Environmental protection</t>
  </si>
  <si>
    <t>Energy sources</t>
  </si>
  <si>
    <t>Water management</t>
  </si>
  <si>
    <t>Waste water management</t>
  </si>
  <si>
    <t>Waste management</t>
  </si>
  <si>
    <t>Other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</si>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</sst>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(* #,##0,_);_(* \(#,##0,\);_(* &quot;- &quot;?_);_(@_)"/>
    <numFmt numFmtId="166" formatCode="0.0%;\(0.0%\);_(* &quot; - &quot;?_);_(@_)"/>
  </numFmts>
  <fonts count="7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b/>
      <sz val="12"/>
      <color indexed="8"/>
      <name val="ARIAL NARROW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wrapText="1"/>
    </xf>
    <xf numFmtId="164" fontId="0" fillId="0" borderId="0" xfId="0" applyNumberFormat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0" fillId="0" borderId="6" xfId="0" applyNumberFormat="1" applyBorder="1" applyAlignment="1">
      <alignment horizontal="center" vertical="top"/>
    </xf>
    <xf numFmtId="0" fontId="0" fillId="0" borderId="2" xfId="0" applyBorder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 indent="1"/>
    </xf>
    <xf numFmtId="0" fontId="0" fillId="0" borderId="1" xfId="0" applyBorder="1"/>
    <xf numFmtId="0" fontId="2" fillId="0" borderId="10" xfId="0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right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4" fillId="0" borderId="12" xfId="0" applyFont="1" applyBorder="1" applyAlignment="1">
      <alignment horizontal="center" vertical="top" wrapText="1"/>
    </xf>
    <xf numFmtId="164" fontId="4" fillId="0" borderId="12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0" fillId="0" borderId="6" xfId="0" applyBorder="1"/>
    <xf numFmtId="164" fontId="0" fillId="0" borderId="6" xfId="0" applyNumberFormat="1" applyBorder="1"/>
    <xf numFmtId="0" fontId="0" fillId="0" borderId="14" xfId="0" applyBorder="1"/>
    <xf numFmtId="165" fontId="1" fillId="0" borderId="14" xfId="0" applyNumberFormat="1" applyFont="1" applyBorder="1" applyAlignment="1">
      <alignment horizontal="right"/>
    </xf>
    <xf numFmtId="165" fontId="3" fillId="0" borderId="14" xfId="0" applyNumberFormat="1" applyFont="1" applyBorder="1" applyAlignment="1">
      <alignment horizontal="right"/>
    </xf>
    <xf numFmtId="165" fontId="0" fillId="0" borderId="14" xfId="0" applyNumberFormat="1" applyBorder="1"/>
    <xf numFmtId="165" fontId="3" fillId="0" borderId="9" xfId="0" applyNumberFormat="1" applyFont="1" applyBorder="1" applyAlignment="1">
      <alignment horizontal="right"/>
    </xf>
    <xf numFmtId="165" fontId="0" fillId="0" borderId="0" xfId="0" applyNumberFormat="1"/>
    <xf numFmtId="166" fontId="1" fillId="0" borderId="14" xfId="0" applyNumberFormat="1" applyFont="1" applyBorder="1" applyAlignment="1">
      <alignment horizontal="right"/>
    </xf>
    <xf numFmtId="166" fontId="3" fillId="0" borderId="14" xfId="0" applyNumberFormat="1" applyFont="1" applyBorder="1" applyAlignment="1">
      <alignment horizontal="right"/>
    </xf>
    <xf numFmtId="166" fontId="0" fillId="0" borderId="14" xfId="0" applyNumberFormat="1" applyBorder="1"/>
    <xf numFmtId="166" fontId="3" fillId="0" borderId="9" xfId="0" applyNumberFormat="1" applyFont="1" applyBorder="1" applyAlignment="1">
      <alignment horizontal="right"/>
    </xf>
    <xf numFmtId="166" fontId="0" fillId="0" borderId="0" xfId="0" applyNumberFormat="1"/>
    <xf numFmtId="0" fontId="4" fillId="0" borderId="5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horizontal="right" wrapText="1"/>
    </xf>
    <xf numFmtId="0" fontId="6" fillId="0" borderId="0" xfId="0" applyFont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0"/>
  <sheetViews>
    <sheetView showGridLines="0" tabSelected="1" workbookViewId="0"/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3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335555932</v>
      </c>
      <c r="E8" s="31">
        <v>337534530</v>
      </c>
      <c r="F8" s="31">
        <v>67883433</v>
      </c>
      <c r="G8" s="36">
        <f>IF(($D8       =0),0,($F8       /$D8       ))</f>
        <v>0.20230139457048849</v>
      </c>
      <c r="H8" s="31">
        <v>84618490</v>
      </c>
      <c r="I8" s="36">
        <f>IF(($D8       =0),0,($H8       /$D8       ))</f>
        <v>0.25217402504450437</v>
      </c>
      <c r="J8" s="31">
        <v>89711617</v>
      </c>
      <c r="K8" s="36">
        <f>IF(($E8       =0),0,($J8       /$E8       ))</f>
        <v>0.26578500575926262</v>
      </c>
      <c r="L8" s="31">
        <v>74243808</v>
      </c>
      <c r="M8" s="36">
        <f>IF(($E8       =0),0,($L8       /$E8       ))</f>
        <v>0.21995914906839309</v>
      </c>
      <c r="N8" s="31">
        <f>$F8       +$H8       +$J8       +$L8</f>
        <v>316457348</v>
      </c>
      <c r="O8" s="36">
        <f>IF(($E8       =0),0,($N8       /$E8       ))</f>
        <v>0.93755547913868253</v>
      </c>
      <c r="P8" s="31">
        <v>71173371</v>
      </c>
      <c r="Q8" s="31">
        <v>364014311</v>
      </c>
      <c r="R8" s="31">
        <v>329165952</v>
      </c>
      <c r="S8" s="31">
        <v>326943852</v>
      </c>
      <c r="T8" s="36">
        <f>IF(($R8       =0),0,($S8       /$R8       ))</f>
        <v>0.9932493017989904</v>
      </c>
      <c r="U8" s="36">
        <f>IF(($P8       =0),0,(($L8       /$P8       )-1))</f>
        <v>4.3140249743123693E-2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296121370</v>
      </c>
      <c r="E9" s="31">
        <v>301480210</v>
      </c>
      <c r="F9" s="31">
        <v>58213657</v>
      </c>
      <c r="G9" s="36">
        <f>IF(($D9       =0),0,($F9       /$D9       ))</f>
        <v>0.19658715276104524</v>
      </c>
      <c r="H9" s="31">
        <v>61190380</v>
      </c>
      <c r="I9" s="36">
        <f>IF(($D9       =0),0,($H9       /$D9       ))</f>
        <v>0.20663952756938819</v>
      </c>
      <c r="J9" s="31">
        <v>77080382</v>
      </c>
      <c r="K9" s="36">
        <f>IF(($E9       =0),0,($J9       /$E9       ))</f>
        <v>0.25567310703412338</v>
      </c>
      <c r="L9" s="31">
        <v>58374348</v>
      </c>
      <c r="M9" s="36">
        <f>IF(($E9       =0),0,($L9       /$E9       ))</f>
        <v>0.19362580382971076</v>
      </c>
      <c r="N9" s="31">
        <f>$F9       +$H9       +$J9       +$L9</f>
        <v>254858767</v>
      </c>
      <c r="O9" s="36">
        <f>IF(($E9       =0),0,($N9       /$E9       ))</f>
        <v>0.84535819780674826</v>
      </c>
      <c r="P9" s="31">
        <v>95351376</v>
      </c>
      <c r="Q9" s="31">
        <v>291661380</v>
      </c>
      <c r="R9" s="31">
        <v>294908670</v>
      </c>
      <c r="S9" s="31">
        <v>382050006</v>
      </c>
      <c r="T9" s="36">
        <f>IF(($R9       =0),0,($S9       /$R9       ))</f>
        <v>1.295485839734722</v>
      </c>
      <c r="U9" s="36">
        <f>IF(($P9       =0),0,(($L9       /$P9       )-1))</f>
        <v>-0.38779752900472042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631677302</v>
      </c>
      <c r="E10" s="32">
        <f>SUM(E8:E9)</f>
        <v>639014740</v>
      </c>
      <c r="F10" s="32">
        <f>SUM(F8:F9)</f>
        <v>126097090</v>
      </c>
      <c r="G10" s="37">
        <f t="shared" ref="G10:G54" si="0">IF(($D10      =0),0,($F10      /$D10      ))</f>
        <v>0.19962263896574203</v>
      </c>
      <c r="H10" s="32">
        <f>SUM(H8:H9)</f>
        <v>145808870</v>
      </c>
      <c r="I10" s="37">
        <f t="shared" ref="I10:I54" si="1">IF(($D10      =0),0,($H10      /$D10      ))</f>
        <v>0.230828097730192</v>
      </c>
      <c r="J10" s="32">
        <f>SUM(J8:J9)</f>
        <v>166791999</v>
      </c>
      <c r="K10" s="37">
        <f t="shared" ref="K10:K54" si="2">IF(($E10      =0),0,($J10      /$E10      ))</f>
        <v>0.2610143218292586</v>
      </c>
      <c r="L10" s="32">
        <f>SUM(L8:L9)</f>
        <v>132618156</v>
      </c>
      <c r="M10" s="37">
        <f t="shared" ref="M10:M54" si="3">IF(($E10      =0),0,($L10      /$E10      ))</f>
        <v>0.20753536295579034</v>
      </c>
      <c r="N10" s="32">
        <f t="shared" ref="N10:N54" si="4">$F10      +$H10      +$J10      +$L10</f>
        <v>571316115</v>
      </c>
      <c r="O10" s="37">
        <f t="shared" ref="O10:O54" si="5">IF(($E10      =0),0,($N10      /$E10      ))</f>
        <v>0.8940578037370468</v>
      </c>
      <c r="P10" s="32">
        <f>SUM(P8:P9)</f>
        <v>166524747</v>
      </c>
      <c r="Q10" s="32">
        <f>SUM(Q8:Q9)</f>
        <v>655675691</v>
      </c>
      <c r="R10" s="32">
        <f>SUM(R8:R9)</f>
        <v>624074622</v>
      </c>
      <c r="S10" s="32">
        <f>SUM(S8:S9)</f>
        <v>708993858</v>
      </c>
      <c r="T10" s="37">
        <f t="shared" ref="T10:T54" si="6">IF(($R10      =0),0,($S10      /$R10      ))</f>
        <v>1.1360722468217912</v>
      </c>
      <c r="U10" s="37">
        <f t="shared" ref="U10:U54" si="7">IF(($P10      =0),0,(($L10      /$P10      )-1))</f>
        <v>-0.20361292607158266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32848894</v>
      </c>
      <c r="E11" s="31">
        <v>37947580</v>
      </c>
      <c r="F11" s="31">
        <v>6837198</v>
      </c>
      <c r="G11" s="36">
        <f t="shared" si="0"/>
        <v>0.20814088900527367</v>
      </c>
      <c r="H11" s="31">
        <v>9172785</v>
      </c>
      <c r="I11" s="36">
        <f t="shared" si="1"/>
        <v>0.27924182165767897</v>
      </c>
      <c r="J11" s="31">
        <v>7113936</v>
      </c>
      <c r="K11" s="36">
        <f t="shared" si="2"/>
        <v>0.18746744851713865</v>
      </c>
      <c r="L11" s="31">
        <v>4565877</v>
      </c>
      <c r="M11" s="36">
        <f t="shared" si="3"/>
        <v>0.12032063704721091</v>
      </c>
      <c r="N11" s="31">
        <f t="shared" si="4"/>
        <v>27689796</v>
      </c>
      <c r="O11" s="36">
        <f t="shared" si="5"/>
        <v>0.72968542394534774</v>
      </c>
      <c r="P11" s="31">
        <v>6140399</v>
      </c>
      <c r="Q11" s="31">
        <v>30790569</v>
      </c>
      <c r="R11" s="31">
        <v>32898879</v>
      </c>
      <c r="S11" s="31">
        <v>27701229</v>
      </c>
      <c r="T11" s="36">
        <f t="shared" si="6"/>
        <v>0.84201133418558116</v>
      </c>
      <c r="U11" s="36">
        <f t="shared" si="7"/>
        <v>-0.25642014468440899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12148657</v>
      </c>
      <c r="E12" s="31">
        <v>12152657</v>
      </c>
      <c r="F12" s="31">
        <v>3054580</v>
      </c>
      <c r="G12" s="36">
        <f t="shared" si="0"/>
        <v>0.25143355351953717</v>
      </c>
      <c r="H12" s="31">
        <v>3678203</v>
      </c>
      <c r="I12" s="36">
        <f t="shared" si="1"/>
        <v>0.30276622345992649</v>
      </c>
      <c r="J12" s="31">
        <v>2125789</v>
      </c>
      <c r="K12" s="36">
        <f t="shared" si="2"/>
        <v>0.17492380472846392</v>
      </c>
      <c r="L12" s="31">
        <v>4103752</v>
      </c>
      <c r="M12" s="36">
        <f t="shared" si="3"/>
        <v>0.33768352056673695</v>
      </c>
      <c r="N12" s="31">
        <f t="shared" si="4"/>
        <v>12962324</v>
      </c>
      <c r="O12" s="36">
        <f t="shared" si="5"/>
        <v>1.0666246895637719</v>
      </c>
      <c r="P12" s="31">
        <v>2935389</v>
      </c>
      <c r="Q12" s="31">
        <v>11519340</v>
      </c>
      <c r="R12" s="31">
        <v>11752770</v>
      </c>
      <c r="S12" s="31">
        <v>12455917</v>
      </c>
      <c r="T12" s="36">
        <f t="shared" si="6"/>
        <v>1.0598281936939122</v>
      </c>
      <c r="U12" s="36">
        <f t="shared" si="7"/>
        <v>0.39802663292667506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44460300</v>
      </c>
      <c r="E13" s="31">
        <v>48019376</v>
      </c>
      <c r="F13" s="31">
        <v>4098088</v>
      </c>
      <c r="G13" s="36">
        <f t="shared" si="0"/>
        <v>9.2174096890934157E-2</v>
      </c>
      <c r="H13" s="31">
        <v>15030949</v>
      </c>
      <c r="I13" s="36">
        <f t="shared" si="1"/>
        <v>0.33807574397833573</v>
      </c>
      <c r="J13" s="31">
        <v>8789363</v>
      </c>
      <c r="K13" s="36">
        <f t="shared" si="2"/>
        <v>0.18303784289075309</v>
      </c>
      <c r="L13" s="31">
        <v>9030307</v>
      </c>
      <c r="M13" s="36">
        <f t="shared" si="3"/>
        <v>0.18805548410291711</v>
      </c>
      <c r="N13" s="31">
        <f t="shared" si="4"/>
        <v>36948707</v>
      </c>
      <c r="O13" s="36">
        <f t="shared" si="5"/>
        <v>0.7694541261843969</v>
      </c>
      <c r="P13" s="31">
        <v>8454088</v>
      </c>
      <c r="Q13" s="31">
        <v>59304527</v>
      </c>
      <c r="R13" s="31">
        <v>43367006</v>
      </c>
      <c r="S13" s="31">
        <v>39596119</v>
      </c>
      <c r="T13" s="36">
        <f t="shared" si="6"/>
        <v>0.91304709852462496</v>
      </c>
      <c r="U13" s="36">
        <f t="shared" si="7"/>
        <v>6.8158623378417715E-2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51982680</v>
      </c>
      <c r="E14" s="31">
        <v>51991879</v>
      </c>
      <c r="F14" s="31">
        <v>12188816</v>
      </c>
      <c r="G14" s="36">
        <f t="shared" si="0"/>
        <v>0.23447840703865211</v>
      </c>
      <c r="H14" s="31">
        <v>11437734</v>
      </c>
      <c r="I14" s="36">
        <f t="shared" si="1"/>
        <v>0.22002970989568063</v>
      </c>
      <c r="J14" s="31">
        <v>9742992</v>
      </c>
      <c r="K14" s="36">
        <f t="shared" si="2"/>
        <v>0.1873944967443858</v>
      </c>
      <c r="L14" s="31">
        <v>10432355</v>
      </c>
      <c r="M14" s="36">
        <f t="shared" si="3"/>
        <v>0.20065354822048267</v>
      </c>
      <c r="N14" s="31">
        <f t="shared" si="4"/>
        <v>43801897</v>
      </c>
      <c r="O14" s="36">
        <f t="shared" si="5"/>
        <v>0.84247574510626944</v>
      </c>
      <c r="P14" s="31">
        <v>10456800</v>
      </c>
      <c r="Q14" s="31">
        <v>46362919</v>
      </c>
      <c r="R14" s="31">
        <v>46626319</v>
      </c>
      <c r="S14" s="31">
        <v>44165069</v>
      </c>
      <c r="T14" s="36">
        <f t="shared" si="6"/>
        <v>0.94721328955862893</v>
      </c>
      <c r="U14" s="36">
        <f t="shared" si="7"/>
        <v>-2.3377132583581872E-3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22874493</v>
      </c>
      <c r="E15" s="31">
        <v>22978277</v>
      </c>
      <c r="F15" s="31">
        <v>5921627</v>
      </c>
      <c r="G15" s="36">
        <f t="shared" si="0"/>
        <v>0.25887467757208871</v>
      </c>
      <c r="H15" s="31">
        <v>5082187</v>
      </c>
      <c r="I15" s="36">
        <f t="shared" si="1"/>
        <v>0.22217703360682137</v>
      </c>
      <c r="J15" s="31">
        <v>6766540</v>
      </c>
      <c r="K15" s="36">
        <f t="shared" si="2"/>
        <v>0.29447551702853958</v>
      </c>
      <c r="L15" s="31">
        <v>-4901806</v>
      </c>
      <c r="M15" s="36">
        <f t="shared" si="3"/>
        <v>-0.2133234793888158</v>
      </c>
      <c r="N15" s="31">
        <f t="shared" si="4"/>
        <v>12868548</v>
      </c>
      <c r="O15" s="36">
        <f t="shared" si="5"/>
        <v>0.56003102408418182</v>
      </c>
      <c r="P15" s="31">
        <v>7775937</v>
      </c>
      <c r="Q15" s="31">
        <v>20808305</v>
      </c>
      <c r="R15" s="31">
        <v>24054460</v>
      </c>
      <c r="S15" s="31">
        <v>21425220</v>
      </c>
      <c r="T15" s="36">
        <f t="shared" si="6"/>
        <v>0.89069636150634857</v>
      </c>
      <c r="U15" s="36">
        <f t="shared" si="7"/>
        <v>-1.630381393264889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60668998</v>
      </c>
      <c r="E16" s="31">
        <v>60989054</v>
      </c>
      <c r="F16" s="31">
        <v>11794478</v>
      </c>
      <c r="G16" s="36">
        <f t="shared" si="0"/>
        <v>0.19440700174411979</v>
      </c>
      <c r="H16" s="31">
        <v>18044713</v>
      </c>
      <c r="I16" s="36">
        <f t="shared" si="1"/>
        <v>0.2974288944083105</v>
      </c>
      <c r="J16" s="31">
        <v>12381004</v>
      </c>
      <c r="K16" s="36">
        <f t="shared" si="2"/>
        <v>0.20300370620603495</v>
      </c>
      <c r="L16" s="31">
        <v>19577058</v>
      </c>
      <c r="M16" s="36">
        <f t="shared" si="3"/>
        <v>0.32099297687089884</v>
      </c>
      <c r="N16" s="31">
        <f t="shared" si="4"/>
        <v>61797253</v>
      </c>
      <c r="O16" s="36">
        <f t="shared" si="5"/>
        <v>1.0132515418258496</v>
      </c>
      <c r="P16" s="31">
        <v>16200705</v>
      </c>
      <c r="Q16" s="31">
        <v>64558330</v>
      </c>
      <c r="R16" s="31">
        <v>60111535</v>
      </c>
      <c r="S16" s="31">
        <v>56559793</v>
      </c>
      <c r="T16" s="36">
        <f t="shared" si="6"/>
        <v>0.9409141356979156</v>
      </c>
      <c r="U16" s="36">
        <f t="shared" si="7"/>
        <v>0.20840778225392054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21690001</v>
      </c>
      <c r="E17" s="31">
        <v>20368066</v>
      </c>
      <c r="F17" s="31">
        <v>4720729</v>
      </c>
      <c r="G17" s="36">
        <f t="shared" si="0"/>
        <v>0.21764540259818338</v>
      </c>
      <c r="H17" s="31">
        <v>4950985</v>
      </c>
      <c r="I17" s="36">
        <f t="shared" si="1"/>
        <v>0.22826116974360675</v>
      </c>
      <c r="J17" s="31">
        <v>5100235</v>
      </c>
      <c r="K17" s="36">
        <f t="shared" si="2"/>
        <v>0.25040349928166966</v>
      </c>
      <c r="L17" s="31">
        <v>4643447</v>
      </c>
      <c r="M17" s="36">
        <f t="shared" si="3"/>
        <v>0.22797682411280482</v>
      </c>
      <c r="N17" s="31">
        <f t="shared" si="4"/>
        <v>19415396</v>
      </c>
      <c r="O17" s="36">
        <f t="shared" si="5"/>
        <v>0.95322727253535022</v>
      </c>
      <c r="P17" s="31">
        <v>4154038</v>
      </c>
      <c r="Q17" s="31">
        <v>18711300</v>
      </c>
      <c r="R17" s="31">
        <v>20724197</v>
      </c>
      <c r="S17" s="31">
        <v>18511037</v>
      </c>
      <c r="T17" s="36">
        <f t="shared" si="6"/>
        <v>0.89320889007183246</v>
      </c>
      <c r="U17" s="36">
        <f t="shared" si="7"/>
        <v>0.11781524386632958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30092214</v>
      </c>
      <c r="E18" s="31">
        <v>31015278</v>
      </c>
      <c r="F18" s="31">
        <v>7705274</v>
      </c>
      <c r="G18" s="36">
        <f t="shared" si="0"/>
        <v>0.25605540356718187</v>
      </c>
      <c r="H18" s="31">
        <v>8206148</v>
      </c>
      <c r="I18" s="36">
        <f t="shared" si="1"/>
        <v>0.27270004127978087</v>
      </c>
      <c r="J18" s="31">
        <v>5251689</v>
      </c>
      <c r="K18" s="36">
        <f t="shared" si="2"/>
        <v>0.16932587223625725</v>
      </c>
      <c r="L18" s="31">
        <v>5141347</v>
      </c>
      <c r="M18" s="36">
        <f t="shared" si="3"/>
        <v>0.16576820623693911</v>
      </c>
      <c r="N18" s="31">
        <f t="shared" si="4"/>
        <v>26304458</v>
      </c>
      <c r="O18" s="36">
        <f t="shared" si="5"/>
        <v>0.84811292034848118</v>
      </c>
      <c r="P18" s="31">
        <v>4979078</v>
      </c>
      <c r="Q18" s="31">
        <v>27694956</v>
      </c>
      <c r="R18" s="31">
        <v>28579999</v>
      </c>
      <c r="S18" s="31">
        <v>25398205</v>
      </c>
      <c r="T18" s="36">
        <f t="shared" si="6"/>
        <v>0.88867060492199457</v>
      </c>
      <c r="U18" s="36">
        <f t="shared" si="7"/>
        <v>3.2590170308639532E-2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276766237</v>
      </c>
      <c r="E19" s="32">
        <f>SUM(E11:E18)</f>
        <v>285462167</v>
      </c>
      <c r="F19" s="32">
        <f>SUM(F11:F18)</f>
        <v>56320790</v>
      </c>
      <c r="G19" s="37">
        <f t="shared" si="0"/>
        <v>0.20349588378440828</v>
      </c>
      <c r="H19" s="32">
        <f>SUM(H11:H18)</f>
        <v>75603704</v>
      </c>
      <c r="I19" s="37">
        <f t="shared" si="1"/>
        <v>0.27316808877955734</v>
      </c>
      <c r="J19" s="32">
        <f>SUM(J11:J18)</f>
        <v>57271548</v>
      </c>
      <c r="K19" s="37">
        <f t="shared" si="2"/>
        <v>0.20062745477581972</v>
      </c>
      <c r="L19" s="32">
        <f>SUM(L11:L18)</f>
        <v>52592337</v>
      </c>
      <c r="M19" s="37">
        <f t="shared" si="3"/>
        <v>0.18423575198320413</v>
      </c>
      <c r="N19" s="32">
        <f t="shared" si="4"/>
        <v>241788379</v>
      </c>
      <c r="O19" s="37">
        <f t="shared" si="5"/>
        <v>0.8470067383745461</v>
      </c>
      <c r="P19" s="32">
        <f>SUM(P11:P18)</f>
        <v>61096434</v>
      </c>
      <c r="Q19" s="32">
        <f>SUM(Q11:Q18)</f>
        <v>279750246</v>
      </c>
      <c r="R19" s="32">
        <f>SUM(R11:R18)</f>
        <v>268115165</v>
      </c>
      <c r="S19" s="32">
        <f>SUM(S11:S18)</f>
        <v>245812589</v>
      </c>
      <c r="T19" s="37">
        <f t="shared" si="6"/>
        <v>0.91681717817043284</v>
      </c>
      <c r="U19" s="37">
        <f t="shared" si="7"/>
        <v>-0.13919138062951431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63541532</v>
      </c>
      <c r="E20" s="31">
        <v>67293529</v>
      </c>
      <c r="F20" s="31">
        <v>2382366</v>
      </c>
      <c r="G20" s="36">
        <f t="shared" si="0"/>
        <v>3.7493052575439952E-2</v>
      </c>
      <c r="H20" s="31">
        <v>2469227</v>
      </c>
      <c r="I20" s="36">
        <f t="shared" si="1"/>
        <v>3.8860048259459656E-2</v>
      </c>
      <c r="J20" s="31">
        <v>6056578</v>
      </c>
      <c r="K20" s="36">
        <f t="shared" si="2"/>
        <v>9.0002383438681E-2</v>
      </c>
      <c r="L20" s="31">
        <v>7962939</v>
      </c>
      <c r="M20" s="36">
        <f t="shared" si="3"/>
        <v>0.11833142232739793</v>
      </c>
      <c r="N20" s="31">
        <f t="shared" si="4"/>
        <v>18871110</v>
      </c>
      <c r="O20" s="36">
        <f t="shared" si="5"/>
        <v>0.28042978694132686</v>
      </c>
      <c r="P20" s="31">
        <v>3721652</v>
      </c>
      <c r="Q20" s="31">
        <v>60526792</v>
      </c>
      <c r="R20" s="31">
        <v>62060060</v>
      </c>
      <c r="S20" s="31">
        <v>12873392</v>
      </c>
      <c r="T20" s="36">
        <f t="shared" si="6"/>
        <v>0.20743441111723063</v>
      </c>
      <c r="U20" s="36">
        <f t="shared" si="7"/>
        <v>1.1396248225250507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51516269</v>
      </c>
      <c r="E21" s="31">
        <v>53317741</v>
      </c>
      <c r="F21" s="31">
        <v>10990586</v>
      </c>
      <c r="G21" s="36">
        <f t="shared" si="0"/>
        <v>0.21334204152090283</v>
      </c>
      <c r="H21" s="31">
        <v>13807827</v>
      </c>
      <c r="I21" s="36">
        <f t="shared" si="1"/>
        <v>0.26802847465525892</v>
      </c>
      <c r="J21" s="31">
        <v>12159193</v>
      </c>
      <c r="K21" s="36">
        <f t="shared" si="2"/>
        <v>0.22805154104334616</v>
      </c>
      <c r="L21" s="31">
        <v>11495812</v>
      </c>
      <c r="M21" s="36">
        <f t="shared" si="3"/>
        <v>0.21560950978774587</v>
      </c>
      <c r="N21" s="31">
        <f t="shared" si="4"/>
        <v>48453418</v>
      </c>
      <c r="O21" s="36">
        <f t="shared" si="5"/>
        <v>0.90876727129155754</v>
      </c>
      <c r="P21" s="31">
        <v>11523936</v>
      </c>
      <c r="Q21" s="31">
        <v>47009722</v>
      </c>
      <c r="R21" s="31">
        <v>50679706</v>
      </c>
      <c r="S21" s="31">
        <v>48203866</v>
      </c>
      <c r="T21" s="36">
        <f t="shared" si="6"/>
        <v>0.95114730933916625</v>
      </c>
      <c r="U21" s="36">
        <f t="shared" si="7"/>
        <v>-2.4404856118603879E-3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6213072</v>
      </c>
      <c r="E22" s="31">
        <v>6533492</v>
      </c>
      <c r="F22" s="31">
        <v>1388070</v>
      </c>
      <c r="G22" s="36">
        <f t="shared" si="0"/>
        <v>0.22341122072945557</v>
      </c>
      <c r="H22" s="31">
        <v>1610630</v>
      </c>
      <c r="I22" s="36">
        <f t="shared" si="1"/>
        <v>0.25923246986353932</v>
      </c>
      <c r="J22" s="31">
        <v>1425774</v>
      </c>
      <c r="K22" s="36">
        <f t="shared" si="2"/>
        <v>0.21822541452564723</v>
      </c>
      <c r="L22" s="31">
        <v>1553824</v>
      </c>
      <c r="M22" s="36">
        <f t="shared" si="3"/>
        <v>0.2378244283455157</v>
      </c>
      <c r="N22" s="31">
        <f t="shared" si="4"/>
        <v>5978298</v>
      </c>
      <c r="O22" s="36">
        <f t="shared" si="5"/>
        <v>0.91502339024827761</v>
      </c>
      <c r="P22" s="31">
        <v>1388070</v>
      </c>
      <c r="Q22" s="31">
        <v>5576360</v>
      </c>
      <c r="R22" s="31">
        <v>5576360</v>
      </c>
      <c r="S22" s="31">
        <v>5693048</v>
      </c>
      <c r="T22" s="36">
        <f t="shared" si="6"/>
        <v>1.0209254782689783</v>
      </c>
      <c r="U22" s="36">
        <f t="shared" si="7"/>
        <v>0.11941328607346891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64978140</v>
      </c>
      <c r="E23" s="31">
        <v>61094753</v>
      </c>
      <c r="F23" s="31">
        <v>8481850</v>
      </c>
      <c r="G23" s="36">
        <f t="shared" si="0"/>
        <v>0.1305338995545271</v>
      </c>
      <c r="H23" s="31">
        <v>5845783</v>
      </c>
      <c r="I23" s="36">
        <f t="shared" si="1"/>
        <v>8.9965379125964515E-2</v>
      </c>
      <c r="J23" s="31">
        <v>9557641</v>
      </c>
      <c r="K23" s="36">
        <f t="shared" si="2"/>
        <v>0.15643963729585747</v>
      </c>
      <c r="L23" s="31">
        <v>9562371</v>
      </c>
      <c r="M23" s="36">
        <f t="shared" si="3"/>
        <v>0.15651705801969606</v>
      </c>
      <c r="N23" s="31">
        <f t="shared" si="4"/>
        <v>33447645</v>
      </c>
      <c r="O23" s="36">
        <f t="shared" si="5"/>
        <v>0.54747164621485578</v>
      </c>
      <c r="P23" s="31">
        <v>13729952</v>
      </c>
      <c r="Q23" s="31">
        <v>76544705</v>
      </c>
      <c r="R23" s="31">
        <v>85804782</v>
      </c>
      <c r="S23" s="31">
        <v>39640215</v>
      </c>
      <c r="T23" s="36">
        <f t="shared" si="6"/>
        <v>0.46198141963696149</v>
      </c>
      <c r="U23" s="36">
        <f t="shared" si="7"/>
        <v>-0.30353937144135679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34240076</v>
      </c>
      <c r="E24" s="31">
        <v>37346076</v>
      </c>
      <c r="F24" s="31">
        <v>8882850</v>
      </c>
      <c r="G24" s="36">
        <f t="shared" si="0"/>
        <v>0.2594284545396453</v>
      </c>
      <c r="H24" s="31">
        <v>10114501</v>
      </c>
      <c r="I24" s="36">
        <f t="shared" si="1"/>
        <v>0.29539949035159851</v>
      </c>
      <c r="J24" s="31">
        <v>8739350</v>
      </c>
      <c r="K24" s="36">
        <f t="shared" si="2"/>
        <v>0.23400985956329121</v>
      </c>
      <c r="L24" s="31">
        <v>8197243</v>
      </c>
      <c r="M24" s="36">
        <f t="shared" si="3"/>
        <v>0.21949409089190522</v>
      </c>
      <c r="N24" s="31">
        <f t="shared" si="4"/>
        <v>35933944</v>
      </c>
      <c r="O24" s="36">
        <f t="shared" si="5"/>
        <v>0.96218794178001454</v>
      </c>
      <c r="P24" s="31">
        <v>8841846</v>
      </c>
      <c r="Q24" s="31">
        <v>33480510</v>
      </c>
      <c r="R24" s="31">
        <v>37196259</v>
      </c>
      <c r="S24" s="31">
        <v>33048504</v>
      </c>
      <c r="T24" s="36">
        <f t="shared" si="6"/>
        <v>0.88848999572779619</v>
      </c>
      <c r="U24" s="36">
        <f t="shared" si="7"/>
        <v>-7.2903667401581052E-2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43380642</v>
      </c>
      <c r="E25" s="31">
        <v>43380642</v>
      </c>
      <c r="F25" s="31">
        <v>11227701</v>
      </c>
      <c r="G25" s="36">
        <f t="shared" si="0"/>
        <v>0.25881823049091807</v>
      </c>
      <c r="H25" s="31">
        <v>11012120</v>
      </c>
      <c r="I25" s="36">
        <f t="shared" si="1"/>
        <v>0.25384870975399582</v>
      </c>
      <c r="J25" s="31">
        <v>10410356</v>
      </c>
      <c r="K25" s="36">
        <f t="shared" si="2"/>
        <v>0.23997699250278501</v>
      </c>
      <c r="L25" s="31">
        <v>9438765</v>
      </c>
      <c r="M25" s="36">
        <f t="shared" si="3"/>
        <v>0.21758011326803323</v>
      </c>
      <c r="N25" s="31">
        <f t="shared" si="4"/>
        <v>42088942</v>
      </c>
      <c r="O25" s="36">
        <f t="shared" si="5"/>
        <v>0.97022404601573209</v>
      </c>
      <c r="P25" s="31">
        <v>10014419</v>
      </c>
      <c r="Q25" s="31">
        <v>38471456</v>
      </c>
      <c r="R25" s="31">
        <v>41472920</v>
      </c>
      <c r="S25" s="31">
        <v>40352651</v>
      </c>
      <c r="T25" s="36">
        <f t="shared" si="6"/>
        <v>0.97298794008234768</v>
      </c>
      <c r="U25" s="36">
        <f t="shared" si="7"/>
        <v>-5.7482515960236902E-2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106312560</v>
      </c>
      <c r="E26" s="31">
        <v>122029466</v>
      </c>
      <c r="F26" s="31">
        <v>31266997</v>
      </c>
      <c r="G26" s="36">
        <f t="shared" si="0"/>
        <v>0.29410445012329683</v>
      </c>
      <c r="H26" s="31">
        <v>26325509</v>
      </c>
      <c r="I26" s="36">
        <f t="shared" si="1"/>
        <v>0.24762369563859624</v>
      </c>
      <c r="J26" s="31">
        <v>23471137</v>
      </c>
      <c r="K26" s="36">
        <f t="shared" si="2"/>
        <v>0.19233991403354989</v>
      </c>
      <c r="L26" s="31">
        <v>0</v>
      </c>
      <c r="M26" s="36">
        <f t="shared" si="3"/>
        <v>0</v>
      </c>
      <c r="N26" s="31">
        <f t="shared" si="4"/>
        <v>81063643</v>
      </c>
      <c r="O26" s="36">
        <f t="shared" si="5"/>
        <v>0.66429564643018268</v>
      </c>
      <c r="P26" s="31">
        <v>20618548</v>
      </c>
      <c r="Q26" s="31">
        <v>87298612</v>
      </c>
      <c r="R26" s="31">
        <v>88031460</v>
      </c>
      <c r="S26" s="31">
        <v>89510442</v>
      </c>
      <c r="T26" s="36">
        <f t="shared" si="6"/>
        <v>1.0168006074192113</v>
      </c>
      <c r="U26" s="36">
        <f t="shared" si="7"/>
        <v>-1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370182291</v>
      </c>
      <c r="E27" s="32">
        <f>SUM(E20:E26)</f>
        <v>390995699</v>
      </c>
      <c r="F27" s="32">
        <f>SUM(F20:F26)</f>
        <v>74620420</v>
      </c>
      <c r="G27" s="37">
        <f t="shared" si="0"/>
        <v>0.20157749793601012</v>
      </c>
      <c r="H27" s="32">
        <f>SUM(H20:H26)</f>
        <v>71185597</v>
      </c>
      <c r="I27" s="37">
        <f t="shared" si="1"/>
        <v>0.19229876396221235</v>
      </c>
      <c r="J27" s="32">
        <f>SUM(J20:J26)</f>
        <v>71820029</v>
      </c>
      <c r="K27" s="37">
        <f t="shared" si="2"/>
        <v>0.18368495915347652</v>
      </c>
      <c r="L27" s="32">
        <f>SUM(L20:L26)</f>
        <v>48210954</v>
      </c>
      <c r="M27" s="37">
        <f t="shared" si="3"/>
        <v>0.12330302896758974</v>
      </c>
      <c r="N27" s="32">
        <f t="shared" si="4"/>
        <v>265837000</v>
      </c>
      <c r="O27" s="37">
        <f t="shared" si="5"/>
        <v>0.67989750444799646</v>
      </c>
      <c r="P27" s="32">
        <f>SUM(P20:P26)</f>
        <v>69838423</v>
      </c>
      <c r="Q27" s="32">
        <f>SUM(Q20:Q26)</f>
        <v>348908157</v>
      </c>
      <c r="R27" s="32">
        <f>SUM(R20:R26)</f>
        <v>370821547</v>
      </c>
      <c r="S27" s="32">
        <f>SUM(S20:S26)</f>
        <v>269322118</v>
      </c>
      <c r="T27" s="37">
        <f t="shared" si="6"/>
        <v>0.72628497502061284</v>
      </c>
      <c r="U27" s="37">
        <f t="shared" si="7"/>
        <v>-0.30967865640379655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47640719</v>
      </c>
      <c r="E28" s="31">
        <v>67189032</v>
      </c>
      <c r="F28" s="31">
        <v>22344143</v>
      </c>
      <c r="G28" s="36">
        <f t="shared" si="0"/>
        <v>0.46901355539995104</v>
      </c>
      <c r="H28" s="31">
        <v>17662489</v>
      </c>
      <c r="I28" s="36">
        <f t="shared" si="1"/>
        <v>0.37074354398387649</v>
      </c>
      <c r="J28" s="31">
        <v>14067494</v>
      </c>
      <c r="K28" s="36">
        <f t="shared" si="2"/>
        <v>0.20937188081530925</v>
      </c>
      <c r="L28" s="31">
        <v>16051688</v>
      </c>
      <c r="M28" s="36">
        <f t="shared" si="3"/>
        <v>0.23890339720923498</v>
      </c>
      <c r="N28" s="31">
        <f t="shared" si="4"/>
        <v>70125814</v>
      </c>
      <c r="O28" s="36">
        <f t="shared" si="5"/>
        <v>1.0437092470687774</v>
      </c>
      <c r="P28" s="31">
        <v>24559297</v>
      </c>
      <c r="Q28" s="31">
        <v>50801946</v>
      </c>
      <c r="R28" s="31">
        <v>49517417</v>
      </c>
      <c r="S28" s="31">
        <v>67262637</v>
      </c>
      <c r="T28" s="36">
        <f t="shared" si="6"/>
        <v>1.3583631997606014</v>
      </c>
      <c r="U28" s="36">
        <f t="shared" si="7"/>
        <v>-0.34641093350514063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32648383</v>
      </c>
      <c r="E29" s="31">
        <v>34879296</v>
      </c>
      <c r="F29" s="31">
        <v>8660841</v>
      </c>
      <c r="G29" s="36">
        <f t="shared" si="0"/>
        <v>0.26527626192084308</v>
      </c>
      <c r="H29" s="31">
        <v>7401479</v>
      </c>
      <c r="I29" s="36">
        <f t="shared" si="1"/>
        <v>0.22670277422315219</v>
      </c>
      <c r="J29" s="31">
        <v>7155277</v>
      </c>
      <c r="K29" s="36">
        <f t="shared" si="2"/>
        <v>0.20514396276805588</v>
      </c>
      <c r="L29" s="31">
        <v>7159465</v>
      </c>
      <c r="M29" s="36">
        <f t="shared" si="3"/>
        <v>0.20526403399885135</v>
      </c>
      <c r="N29" s="31">
        <f t="shared" si="4"/>
        <v>30377062</v>
      </c>
      <c r="O29" s="36">
        <f t="shared" si="5"/>
        <v>0.8709195850741942</v>
      </c>
      <c r="P29" s="31">
        <v>8897604</v>
      </c>
      <c r="Q29" s="31">
        <v>31382882</v>
      </c>
      <c r="R29" s="31">
        <v>33002882</v>
      </c>
      <c r="S29" s="31">
        <v>48674887</v>
      </c>
      <c r="T29" s="36">
        <f t="shared" si="6"/>
        <v>1.4748677706389399</v>
      </c>
      <c r="U29" s="36">
        <f t="shared" si="7"/>
        <v>-0.19534910746758338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34377852</v>
      </c>
      <c r="E30" s="31">
        <v>32231146</v>
      </c>
      <c r="F30" s="31">
        <v>8140133</v>
      </c>
      <c r="G30" s="36">
        <f t="shared" si="0"/>
        <v>0.23678422374963973</v>
      </c>
      <c r="H30" s="31">
        <v>9889164</v>
      </c>
      <c r="I30" s="36">
        <f t="shared" si="1"/>
        <v>0.28766090446837689</v>
      </c>
      <c r="J30" s="31">
        <v>5378396</v>
      </c>
      <c r="K30" s="36">
        <f t="shared" si="2"/>
        <v>0.16686952427940352</v>
      </c>
      <c r="L30" s="31">
        <v>7025074</v>
      </c>
      <c r="M30" s="36">
        <f t="shared" si="3"/>
        <v>0.21795917526481995</v>
      </c>
      <c r="N30" s="31">
        <f t="shared" si="4"/>
        <v>30432767</v>
      </c>
      <c r="O30" s="36">
        <f t="shared" si="5"/>
        <v>0.94420369043036823</v>
      </c>
      <c r="P30" s="31">
        <v>7803574</v>
      </c>
      <c r="Q30" s="31">
        <v>31443499</v>
      </c>
      <c r="R30" s="31">
        <v>32978502</v>
      </c>
      <c r="S30" s="31">
        <v>27699800</v>
      </c>
      <c r="T30" s="36">
        <f t="shared" si="6"/>
        <v>0.83993505829949466</v>
      </c>
      <c r="U30" s="36">
        <f t="shared" si="7"/>
        <v>-9.9761980856463928E-2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52725137</v>
      </c>
      <c r="E31" s="31">
        <v>53655728</v>
      </c>
      <c r="F31" s="31">
        <v>13667192</v>
      </c>
      <c r="G31" s="36">
        <f t="shared" si="0"/>
        <v>0.25921586510054967</v>
      </c>
      <c r="H31" s="31">
        <v>12950194</v>
      </c>
      <c r="I31" s="36">
        <f t="shared" si="1"/>
        <v>0.24561707634823216</v>
      </c>
      <c r="J31" s="31">
        <v>12927186</v>
      </c>
      <c r="K31" s="36">
        <f t="shared" si="2"/>
        <v>0.24092834971878491</v>
      </c>
      <c r="L31" s="31">
        <v>11724979</v>
      </c>
      <c r="M31" s="36">
        <f t="shared" si="3"/>
        <v>0.21852241013298709</v>
      </c>
      <c r="N31" s="31">
        <f t="shared" si="4"/>
        <v>51269551</v>
      </c>
      <c r="O31" s="36">
        <f t="shared" si="5"/>
        <v>0.95552800998245702</v>
      </c>
      <c r="P31" s="31">
        <v>13444575</v>
      </c>
      <c r="Q31" s="31">
        <v>51783050</v>
      </c>
      <c r="R31" s="31">
        <v>52652054</v>
      </c>
      <c r="S31" s="31">
        <v>49277360</v>
      </c>
      <c r="T31" s="36">
        <f t="shared" si="6"/>
        <v>0.93590574833035001</v>
      </c>
      <c r="U31" s="36">
        <f t="shared" si="7"/>
        <v>-0.12790259268143467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24052825</v>
      </c>
      <c r="E32" s="31">
        <v>24415051</v>
      </c>
      <c r="F32" s="31">
        <v>3516786</v>
      </c>
      <c r="G32" s="36">
        <f t="shared" si="0"/>
        <v>0.14621093364292967</v>
      </c>
      <c r="H32" s="31">
        <v>4783685</v>
      </c>
      <c r="I32" s="36">
        <f t="shared" si="1"/>
        <v>0.19888245975264859</v>
      </c>
      <c r="J32" s="31">
        <v>4692089</v>
      </c>
      <c r="K32" s="36">
        <f t="shared" si="2"/>
        <v>0.19218018426420652</v>
      </c>
      <c r="L32" s="31">
        <v>4697845</v>
      </c>
      <c r="M32" s="36">
        <f t="shared" si="3"/>
        <v>0.1924159404786826</v>
      </c>
      <c r="N32" s="31">
        <f t="shared" si="4"/>
        <v>17690405</v>
      </c>
      <c r="O32" s="36">
        <f t="shared" si="5"/>
        <v>0.72456965172835397</v>
      </c>
      <c r="P32" s="31">
        <v>4561821</v>
      </c>
      <c r="Q32" s="31">
        <v>20151661</v>
      </c>
      <c r="R32" s="31">
        <v>21929210</v>
      </c>
      <c r="S32" s="31">
        <v>20258793</v>
      </c>
      <c r="T32" s="36">
        <f t="shared" si="6"/>
        <v>0.92382685012364785</v>
      </c>
      <c r="U32" s="36">
        <f t="shared" si="7"/>
        <v>2.9817917011649486E-2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120009891</v>
      </c>
      <c r="E33" s="31">
        <v>115171891</v>
      </c>
      <c r="F33" s="31">
        <v>23719205</v>
      </c>
      <c r="G33" s="36">
        <f t="shared" si="0"/>
        <v>0.19764375088050035</v>
      </c>
      <c r="H33" s="31">
        <v>24411580</v>
      </c>
      <c r="I33" s="36">
        <f t="shared" si="1"/>
        <v>0.20341306701128492</v>
      </c>
      <c r="J33" s="31">
        <v>27666816</v>
      </c>
      <c r="K33" s="36">
        <f t="shared" si="2"/>
        <v>0.2402219479056743</v>
      </c>
      <c r="L33" s="31">
        <v>31547855</v>
      </c>
      <c r="M33" s="36">
        <f t="shared" si="3"/>
        <v>0.27391974487941678</v>
      </c>
      <c r="N33" s="31">
        <f t="shared" si="4"/>
        <v>107345456</v>
      </c>
      <c r="O33" s="36">
        <f t="shared" si="5"/>
        <v>0.93204561519268625</v>
      </c>
      <c r="P33" s="31">
        <v>23725557</v>
      </c>
      <c r="Q33" s="31">
        <v>101599487</v>
      </c>
      <c r="R33" s="31">
        <v>101459487</v>
      </c>
      <c r="S33" s="31">
        <v>93217531</v>
      </c>
      <c r="T33" s="36">
        <f t="shared" si="6"/>
        <v>0.91876603909893606</v>
      </c>
      <c r="U33" s="36">
        <f t="shared" si="7"/>
        <v>0.32969923530140943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81113008</v>
      </c>
      <c r="E34" s="31">
        <v>83284148</v>
      </c>
      <c r="F34" s="31">
        <v>26908899</v>
      </c>
      <c r="G34" s="36">
        <f t="shared" si="0"/>
        <v>0.33174579100802182</v>
      </c>
      <c r="H34" s="31">
        <v>14390417</v>
      </c>
      <c r="I34" s="36">
        <f t="shared" si="1"/>
        <v>0.17741195099064752</v>
      </c>
      <c r="J34" s="31">
        <v>23656368</v>
      </c>
      <c r="K34" s="36">
        <f t="shared" si="2"/>
        <v>0.28404406562458923</v>
      </c>
      <c r="L34" s="31">
        <v>15034825</v>
      </c>
      <c r="M34" s="36">
        <f t="shared" si="3"/>
        <v>0.18052444986289587</v>
      </c>
      <c r="N34" s="31">
        <f t="shared" si="4"/>
        <v>79990509</v>
      </c>
      <c r="O34" s="36">
        <f t="shared" si="5"/>
        <v>0.96045299040580923</v>
      </c>
      <c r="P34" s="31">
        <v>17707416</v>
      </c>
      <c r="Q34" s="31">
        <v>81124244</v>
      </c>
      <c r="R34" s="31">
        <v>80891403</v>
      </c>
      <c r="S34" s="31">
        <v>77740170</v>
      </c>
      <c r="T34" s="36">
        <f t="shared" si="6"/>
        <v>0.96104365997954067</v>
      </c>
      <c r="U34" s="36">
        <f t="shared" si="7"/>
        <v>-0.15093060444279394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392567815</v>
      </c>
      <c r="E35" s="32">
        <f>SUM(E28:E34)</f>
        <v>410826292</v>
      </c>
      <c r="F35" s="32">
        <f>SUM(F28:F34)</f>
        <v>106957199</v>
      </c>
      <c r="G35" s="37">
        <f t="shared" si="0"/>
        <v>0.27245534379837022</v>
      </c>
      <c r="H35" s="32">
        <f>SUM(H28:H34)</f>
        <v>91489008</v>
      </c>
      <c r="I35" s="37">
        <f t="shared" si="1"/>
        <v>0.23305274784179644</v>
      </c>
      <c r="J35" s="32">
        <f>SUM(J28:J34)</f>
        <v>95543626</v>
      </c>
      <c r="K35" s="37">
        <f t="shared" si="2"/>
        <v>0.23256453605943994</v>
      </c>
      <c r="L35" s="32">
        <f>SUM(L28:L34)</f>
        <v>93241731</v>
      </c>
      <c r="M35" s="37">
        <f t="shared" si="3"/>
        <v>0.22696145016930902</v>
      </c>
      <c r="N35" s="32">
        <f t="shared" si="4"/>
        <v>387231564</v>
      </c>
      <c r="O35" s="37">
        <f t="shared" si="5"/>
        <v>0.94256762904551394</v>
      </c>
      <c r="P35" s="32">
        <f>SUM(P28:P34)</f>
        <v>100699844</v>
      </c>
      <c r="Q35" s="32">
        <f>SUM(Q28:Q34)</f>
        <v>368286769</v>
      </c>
      <c r="R35" s="32">
        <f>SUM(R28:R34)</f>
        <v>372430955</v>
      </c>
      <c r="S35" s="32">
        <f>SUM(S28:S34)</f>
        <v>384131178</v>
      </c>
      <c r="T35" s="37">
        <f t="shared" si="6"/>
        <v>1.0314158177319068</v>
      </c>
      <c r="U35" s="37">
        <f t="shared" si="7"/>
        <v>-7.4062805896700334E-2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59134497</v>
      </c>
      <c r="E36" s="31">
        <v>62163415</v>
      </c>
      <c r="F36" s="31">
        <v>12116312</v>
      </c>
      <c r="G36" s="36">
        <f t="shared" si="0"/>
        <v>0.2048941415701904</v>
      </c>
      <c r="H36" s="31">
        <v>16114271</v>
      </c>
      <c r="I36" s="36">
        <f t="shared" si="1"/>
        <v>0.27250203886912239</v>
      </c>
      <c r="J36" s="31">
        <v>12753140</v>
      </c>
      <c r="K36" s="36">
        <f t="shared" si="2"/>
        <v>0.20515507392893392</v>
      </c>
      <c r="L36" s="31">
        <v>13050594</v>
      </c>
      <c r="M36" s="36">
        <f t="shared" si="3"/>
        <v>0.20994010705492933</v>
      </c>
      <c r="N36" s="31">
        <f t="shared" si="4"/>
        <v>54034317</v>
      </c>
      <c r="O36" s="36">
        <f t="shared" si="5"/>
        <v>0.86923018949328956</v>
      </c>
      <c r="P36" s="31">
        <v>15913798</v>
      </c>
      <c r="Q36" s="31">
        <v>63970008</v>
      </c>
      <c r="R36" s="31">
        <v>61206962</v>
      </c>
      <c r="S36" s="31">
        <v>51700016</v>
      </c>
      <c r="T36" s="36">
        <f t="shared" si="6"/>
        <v>0.84467541453862716</v>
      </c>
      <c r="U36" s="36">
        <f t="shared" si="7"/>
        <v>-0.17991958927717944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37736825</v>
      </c>
      <c r="E37" s="31">
        <v>48028539</v>
      </c>
      <c r="F37" s="31">
        <v>6895712</v>
      </c>
      <c r="G37" s="36">
        <f t="shared" si="0"/>
        <v>0.1827316421029061</v>
      </c>
      <c r="H37" s="31">
        <v>9621052</v>
      </c>
      <c r="I37" s="36">
        <f t="shared" si="1"/>
        <v>0.25495128432240921</v>
      </c>
      <c r="J37" s="31">
        <v>8962237</v>
      </c>
      <c r="K37" s="36">
        <f t="shared" si="2"/>
        <v>0.18660232408901717</v>
      </c>
      <c r="L37" s="31">
        <v>11365393</v>
      </c>
      <c r="M37" s="36">
        <f t="shared" si="3"/>
        <v>0.23663832455948744</v>
      </c>
      <c r="N37" s="31">
        <f t="shared" si="4"/>
        <v>36844394</v>
      </c>
      <c r="O37" s="36">
        <f t="shared" si="5"/>
        <v>0.76713543170655263</v>
      </c>
      <c r="P37" s="31">
        <v>8109642</v>
      </c>
      <c r="Q37" s="31">
        <v>35985291</v>
      </c>
      <c r="R37" s="31">
        <v>38133391</v>
      </c>
      <c r="S37" s="31">
        <v>34760948</v>
      </c>
      <c r="T37" s="36">
        <f t="shared" si="6"/>
        <v>0.91156194317992856</v>
      </c>
      <c r="U37" s="36">
        <f t="shared" si="7"/>
        <v>0.40146667386797108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31924253</v>
      </c>
      <c r="E38" s="31">
        <v>26827251</v>
      </c>
      <c r="F38" s="31">
        <v>6228287</v>
      </c>
      <c r="G38" s="36">
        <f t="shared" si="0"/>
        <v>0.19509577874852702</v>
      </c>
      <c r="H38" s="31">
        <v>12303238</v>
      </c>
      <c r="I38" s="36">
        <f t="shared" si="1"/>
        <v>0.38538843806306133</v>
      </c>
      <c r="J38" s="31">
        <v>6232363</v>
      </c>
      <c r="K38" s="36">
        <f t="shared" si="2"/>
        <v>0.23231463410097442</v>
      </c>
      <c r="L38" s="31">
        <v>6407294</v>
      </c>
      <c r="M38" s="36">
        <f t="shared" si="3"/>
        <v>0.2388352798428732</v>
      </c>
      <c r="N38" s="31">
        <f t="shared" si="4"/>
        <v>31171182</v>
      </c>
      <c r="O38" s="36">
        <f t="shared" si="5"/>
        <v>1.1619223303945678</v>
      </c>
      <c r="P38" s="31">
        <v>5811382</v>
      </c>
      <c r="Q38" s="31">
        <v>30808882</v>
      </c>
      <c r="R38" s="31">
        <v>36238406</v>
      </c>
      <c r="S38" s="31">
        <v>26432967</v>
      </c>
      <c r="T38" s="36">
        <f t="shared" si="6"/>
        <v>0.72941858976909746</v>
      </c>
      <c r="U38" s="36">
        <f t="shared" si="7"/>
        <v>0.10254221801285812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35038482</v>
      </c>
      <c r="E39" s="31">
        <v>33526621</v>
      </c>
      <c r="F39" s="31">
        <v>7055378</v>
      </c>
      <c r="G39" s="36">
        <f t="shared" si="0"/>
        <v>0.20136083520969886</v>
      </c>
      <c r="H39" s="31">
        <v>7403184</v>
      </c>
      <c r="I39" s="36">
        <f t="shared" si="1"/>
        <v>0.21128723556003368</v>
      </c>
      <c r="J39" s="31">
        <v>5362145</v>
      </c>
      <c r="K39" s="36">
        <f t="shared" si="2"/>
        <v>0.15993693489123165</v>
      </c>
      <c r="L39" s="31">
        <v>4458592</v>
      </c>
      <c r="M39" s="36">
        <f t="shared" si="3"/>
        <v>0.13298661979684739</v>
      </c>
      <c r="N39" s="31">
        <f t="shared" si="4"/>
        <v>24279299</v>
      </c>
      <c r="O39" s="36">
        <f t="shared" si="5"/>
        <v>0.7241797197516564</v>
      </c>
      <c r="P39" s="31">
        <v>1004164</v>
      </c>
      <c r="Q39" s="31">
        <v>31902881</v>
      </c>
      <c r="R39" s="31">
        <v>28641087</v>
      </c>
      <c r="S39" s="31">
        <v>21773778</v>
      </c>
      <c r="T39" s="36">
        <f t="shared" si="6"/>
        <v>0.76022875807751289</v>
      </c>
      <c r="U39" s="36">
        <f t="shared" si="7"/>
        <v>3.4401034094032452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163834057</v>
      </c>
      <c r="E40" s="32">
        <f>SUM(E36:E39)</f>
        <v>170545826</v>
      </c>
      <c r="F40" s="32">
        <f>SUM(F36:F39)</f>
        <v>32295689</v>
      </c>
      <c r="G40" s="37">
        <f t="shared" si="0"/>
        <v>0.19712439276285515</v>
      </c>
      <c r="H40" s="32">
        <f>SUM(H36:H39)</f>
        <v>45441745</v>
      </c>
      <c r="I40" s="37">
        <f t="shared" si="1"/>
        <v>0.27736446152950972</v>
      </c>
      <c r="J40" s="32">
        <f>SUM(J36:J39)</f>
        <v>33309885</v>
      </c>
      <c r="K40" s="37">
        <f t="shared" si="2"/>
        <v>0.19531339922678612</v>
      </c>
      <c r="L40" s="32">
        <f>SUM(L36:L39)</f>
        <v>35281873</v>
      </c>
      <c r="M40" s="37">
        <f t="shared" si="3"/>
        <v>0.20687620346686175</v>
      </c>
      <c r="N40" s="32">
        <f t="shared" si="4"/>
        <v>146329192</v>
      </c>
      <c r="O40" s="37">
        <f t="shared" si="5"/>
        <v>0.8580051205709367</v>
      </c>
      <c r="P40" s="32">
        <f>SUM(P36:P39)</f>
        <v>30838986</v>
      </c>
      <c r="Q40" s="32">
        <f>SUM(Q36:Q39)</f>
        <v>162667062</v>
      </c>
      <c r="R40" s="32">
        <f>SUM(R36:R39)</f>
        <v>164219846</v>
      </c>
      <c r="S40" s="32">
        <f>SUM(S36:S39)</f>
        <v>134667709</v>
      </c>
      <c r="T40" s="37">
        <f t="shared" si="6"/>
        <v>0.82004527637908031</v>
      </c>
      <c r="U40" s="37">
        <f t="shared" si="7"/>
        <v>0.14406722062781174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91502260</v>
      </c>
      <c r="E41" s="31">
        <v>94010005</v>
      </c>
      <c r="F41" s="31">
        <v>18272587</v>
      </c>
      <c r="G41" s="36">
        <f t="shared" si="0"/>
        <v>0.19969547200254945</v>
      </c>
      <c r="H41" s="31">
        <v>27006644</v>
      </c>
      <c r="I41" s="36">
        <f t="shared" si="1"/>
        <v>0.29514728925821065</v>
      </c>
      <c r="J41" s="31">
        <v>15766354</v>
      </c>
      <c r="K41" s="36">
        <f t="shared" si="2"/>
        <v>0.16770931987504947</v>
      </c>
      <c r="L41" s="31">
        <v>25121423</v>
      </c>
      <c r="M41" s="36">
        <f t="shared" si="3"/>
        <v>0.26722073889901399</v>
      </c>
      <c r="N41" s="31">
        <f t="shared" si="4"/>
        <v>86167008</v>
      </c>
      <c r="O41" s="36">
        <f t="shared" si="5"/>
        <v>0.91657274138002653</v>
      </c>
      <c r="P41" s="31">
        <v>25401999</v>
      </c>
      <c r="Q41" s="31">
        <v>85184952</v>
      </c>
      <c r="R41" s="31">
        <v>88079820</v>
      </c>
      <c r="S41" s="31">
        <v>75292249</v>
      </c>
      <c r="T41" s="36">
        <f t="shared" si="6"/>
        <v>0.85481837951076645</v>
      </c>
      <c r="U41" s="36">
        <f t="shared" si="7"/>
        <v>-1.1045429928565831E-2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49871528</v>
      </c>
      <c r="E42" s="31">
        <v>51762295</v>
      </c>
      <c r="F42" s="31">
        <v>10878364</v>
      </c>
      <c r="G42" s="36">
        <f t="shared" si="0"/>
        <v>0.2181277461560833</v>
      </c>
      <c r="H42" s="31">
        <v>11706063</v>
      </c>
      <c r="I42" s="36">
        <f t="shared" si="1"/>
        <v>0.23472437018573003</v>
      </c>
      <c r="J42" s="31">
        <v>12078044</v>
      </c>
      <c r="K42" s="36">
        <f t="shared" si="2"/>
        <v>0.2333367173924572</v>
      </c>
      <c r="L42" s="31">
        <v>12745499</v>
      </c>
      <c r="M42" s="36">
        <f t="shared" si="3"/>
        <v>0.24623133499007338</v>
      </c>
      <c r="N42" s="31">
        <f t="shared" si="4"/>
        <v>47407970</v>
      </c>
      <c r="O42" s="36">
        <f t="shared" si="5"/>
        <v>0.91587844008848529</v>
      </c>
      <c r="P42" s="31">
        <v>15464049</v>
      </c>
      <c r="Q42" s="31">
        <v>75668177</v>
      </c>
      <c r="R42" s="31">
        <v>76801767</v>
      </c>
      <c r="S42" s="31">
        <v>55421396</v>
      </c>
      <c r="T42" s="36">
        <f t="shared" si="6"/>
        <v>0.72161615760741549</v>
      </c>
      <c r="U42" s="36">
        <f t="shared" si="7"/>
        <v>-0.17579807203145825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82876025</v>
      </c>
      <c r="E43" s="31">
        <v>93476142</v>
      </c>
      <c r="F43" s="31">
        <v>19785045</v>
      </c>
      <c r="G43" s="36">
        <f t="shared" si="0"/>
        <v>0.23873062203453893</v>
      </c>
      <c r="H43" s="31">
        <v>21108064</v>
      </c>
      <c r="I43" s="36">
        <f t="shared" si="1"/>
        <v>0.25469445475938307</v>
      </c>
      <c r="J43" s="31">
        <v>21438744</v>
      </c>
      <c r="K43" s="36">
        <f t="shared" si="2"/>
        <v>0.22934990192470717</v>
      </c>
      <c r="L43" s="31">
        <v>13247751</v>
      </c>
      <c r="M43" s="36">
        <f t="shared" si="3"/>
        <v>0.14172333941638285</v>
      </c>
      <c r="N43" s="31">
        <f t="shared" si="4"/>
        <v>75579604</v>
      </c>
      <c r="O43" s="36">
        <f t="shared" si="5"/>
        <v>0.80854432353444794</v>
      </c>
      <c r="P43" s="31">
        <v>19711355</v>
      </c>
      <c r="Q43" s="31">
        <v>87681748</v>
      </c>
      <c r="R43" s="31">
        <v>89147412</v>
      </c>
      <c r="S43" s="31">
        <v>80798296</v>
      </c>
      <c r="T43" s="36">
        <f t="shared" si="6"/>
        <v>0.90634483029075485</v>
      </c>
      <c r="U43" s="36">
        <f t="shared" si="7"/>
        <v>-0.32791271832910518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58490971</v>
      </c>
      <c r="E44" s="31">
        <v>67125757</v>
      </c>
      <c r="F44" s="31">
        <v>12719049</v>
      </c>
      <c r="G44" s="36">
        <f t="shared" si="0"/>
        <v>0.21745320316190339</v>
      </c>
      <c r="H44" s="31">
        <v>18817816</v>
      </c>
      <c r="I44" s="36">
        <f t="shared" si="1"/>
        <v>0.32172172351182204</v>
      </c>
      <c r="J44" s="31">
        <v>12493508</v>
      </c>
      <c r="K44" s="36">
        <f t="shared" si="2"/>
        <v>0.18612092523589716</v>
      </c>
      <c r="L44" s="31">
        <v>15390253</v>
      </c>
      <c r="M44" s="36">
        <f t="shared" si="3"/>
        <v>0.22927492646377157</v>
      </c>
      <c r="N44" s="31">
        <f t="shared" si="4"/>
        <v>59420626</v>
      </c>
      <c r="O44" s="36">
        <f t="shared" si="5"/>
        <v>0.88521349561838092</v>
      </c>
      <c r="P44" s="31">
        <v>11686981</v>
      </c>
      <c r="Q44" s="31">
        <v>55135511</v>
      </c>
      <c r="R44" s="31">
        <v>61315068</v>
      </c>
      <c r="S44" s="31">
        <v>65002896</v>
      </c>
      <c r="T44" s="36">
        <f t="shared" si="6"/>
        <v>1.060145542038704</v>
      </c>
      <c r="U44" s="36">
        <f t="shared" si="7"/>
        <v>0.31687156845724318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95643376</v>
      </c>
      <c r="E45" s="31">
        <v>96020742</v>
      </c>
      <c r="F45" s="31">
        <v>22631588</v>
      </c>
      <c r="G45" s="36">
        <f t="shared" si="0"/>
        <v>0.23662472976696264</v>
      </c>
      <c r="H45" s="31">
        <v>23200283</v>
      </c>
      <c r="I45" s="36">
        <f t="shared" si="1"/>
        <v>0.24257072439601043</v>
      </c>
      <c r="J45" s="31">
        <v>23465178</v>
      </c>
      <c r="K45" s="36">
        <f t="shared" si="2"/>
        <v>0.24437613698090357</v>
      </c>
      <c r="L45" s="31">
        <v>22065736</v>
      </c>
      <c r="M45" s="36">
        <f t="shared" si="3"/>
        <v>0.22980176512278983</v>
      </c>
      <c r="N45" s="31">
        <f t="shared" si="4"/>
        <v>91362785</v>
      </c>
      <c r="O45" s="36">
        <f t="shared" si="5"/>
        <v>0.95149009575451937</v>
      </c>
      <c r="P45" s="31">
        <v>23742345</v>
      </c>
      <c r="Q45" s="31">
        <v>88408533</v>
      </c>
      <c r="R45" s="31">
        <v>95807018</v>
      </c>
      <c r="S45" s="31">
        <v>93954739</v>
      </c>
      <c r="T45" s="36">
        <f t="shared" si="6"/>
        <v>0.98066656244326489</v>
      </c>
      <c r="U45" s="36">
        <f t="shared" si="7"/>
        <v>-7.061682407529668E-2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198436715</v>
      </c>
      <c r="E46" s="31">
        <v>197667015</v>
      </c>
      <c r="F46" s="31">
        <v>36120076</v>
      </c>
      <c r="G46" s="36">
        <f t="shared" si="0"/>
        <v>0.18202315030260402</v>
      </c>
      <c r="H46" s="31">
        <v>41073247</v>
      </c>
      <c r="I46" s="36">
        <f t="shared" si="1"/>
        <v>0.20698411077808862</v>
      </c>
      <c r="J46" s="31">
        <v>40849135</v>
      </c>
      <c r="K46" s="36">
        <f t="shared" si="2"/>
        <v>0.20665630530212642</v>
      </c>
      <c r="L46" s="31">
        <v>38222567</v>
      </c>
      <c r="M46" s="36">
        <f t="shared" si="3"/>
        <v>0.19336846362555735</v>
      </c>
      <c r="N46" s="31">
        <f t="shared" si="4"/>
        <v>156265025</v>
      </c>
      <c r="O46" s="36">
        <f t="shared" si="5"/>
        <v>0.79054679406172046</v>
      </c>
      <c r="P46" s="31">
        <v>40771250</v>
      </c>
      <c r="Q46" s="31">
        <v>193497835</v>
      </c>
      <c r="R46" s="31">
        <v>191256034</v>
      </c>
      <c r="S46" s="31">
        <v>164254119</v>
      </c>
      <c r="T46" s="36">
        <f t="shared" si="6"/>
        <v>0.85881797067903232</v>
      </c>
      <c r="U46" s="36">
        <f t="shared" si="7"/>
        <v>-6.2511769935923001E-2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576820875</v>
      </c>
      <c r="E47" s="32">
        <f>SUM(E41:E46)</f>
        <v>600061956</v>
      </c>
      <c r="F47" s="32">
        <f>SUM(F41:F46)</f>
        <v>120406709</v>
      </c>
      <c r="G47" s="37">
        <f t="shared" si="0"/>
        <v>0.20874194090149736</v>
      </c>
      <c r="H47" s="32">
        <f>SUM(H41:H46)</f>
        <v>142912117</v>
      </c>
      <c r="I47" s="37">
        <f t="shared" si="1"/>
        <v>0.24775822650315837</v>
      </c>
      <c r="J47" s="32">
        <f>SUM(J41:J46)</f>
        <v>126090963</v>
      </c>
      <c r="K47" s="37">
        <f t="shared" si="2"/>
        <v>0.21012990698580464</v>
      </c>
      <c r="L47" s="32">
        <f>SUM(L41:L46)</f>
        <v>126793229</v>
      </c>
      <c r="M47" s="37">
        <f t="shared" si="3"/>
        <v>0.2113002294716381</v>
      </c>
      <c r="N47" s="32">
        <f t="shared" si="4"/>
        <v>516203018</v>
      </c>
      <c r="O47" s="37">
        <f t="shared" si="5"/>
        <v>0.86024953396645598</v>
      </c>
      <c r="P47" s="32">
        <f>SUM(P41:P46)</f>
        <v>136777979</v>
      </c>
      <c r="Q47" s="32">
        <f>SUM(Q41:Q46)</f>
        <v>585576756</v>
      </c>
      <c r="R47" s="32">
        <f>SUM(R41:R46)</f>
        <v>602407119</v>
      </c>
      <c r="S47" s="32">
        <f>SUM(S41:S46)</f>
        <v>534723695</v>
      </c>
      <c r="T47" s="37">
        <f t="shared" si="6"/>
        <v>0.88764504623990015</v>
      </c>
      <c r="U47" s="37">
        <f t="shared" si="7"/>
        <v>-7.299968951873459E-2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35347512</v>
      </c>
      <c r="E48" s="31">
        <v>35347512</v>
      </c>
      <c r="F48" s="31">
        <v>9099509</v>
      </c>
      <c r="G48" s="36">
        <f t="shared" si="0"/>
        <v>0.25742997130887174</v>
      </c>
      <c r="H48" s="31">
        <v>8283738</v>
      </c>
      <c r="I48" s="36">
        <f t="shared" si="1"/>
        <v>0.23435137386755819</v>
      </c>
      <c r="J48" s="31">
        <v>7118538</v>
      </c>
      <c r="K48" s="36">
        <f t="shared" si="2"/>
        <v>0.20138724332281152</v>
      </c>
      <c r="L48" s="31">
        <v>7302313</v>
      </c>
      <c r="M48" s="36">
        <f t="shared" si="3"/>
        <v>0.20658633626038517</v>
      </c>
      <c r="N48" s="31">
        <f t="shared" si="4"/>
        <v>31804098</v>
      </c>
      <c r="O48" s="36">
        <f t="shared" si="5"/>
        <v>0.8997549247596266</v>
      </c>
      <c r="P48" s="31">
        <v>7988097</v>
      </c>
      <c r="Q48" s="31">
        <v>33967368</v>
      </c>
      <c r="R48" s="31">
        <v>33921564</v>
      </c>
      <c r="S48" s="31">
        <v>31034053</v>
      </c>
      <c r="T48" s="36">
        <f t="shared" si="6"/>
        <v>0.91487683174042334</v>
      </c>
      <c r="U48" s="36">
        <f t="shared" si="7"/>
        <v>-8.5850735162580016E-2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52804317</v>
      </c>
      <c r="E49" s="31">
        <v>55837075</v>
      </c>
      <c r="F49" s="31">
        <v>10437882</v>
      </c>
      <c r="G49" s="36">
        <f t="shared" si="0"/>
        <v>0.19767099724062334</v>
      </c>
      <c r="H49" s="31">
        <v>13981890</v>
      </c>
      <c r="I49" s="36">
        <f t="shared" si="1"/>
        <v>0.26478687339143125</v>
      </c>
      <c r="J49" s="31">
        <v>10239228</v>
      </c>
      <c r="K49" s="36">
        <f t="shared" si="2"/>
        <v>0.18337686922174917</v>
      </c>
      <c r="L49" s="31">
        <v>13211641</v>
      </c>
      <c r="M49" s="36">
        <f t="shared" si="3"/>
        <v>0.23661054953182989</v>
      </c>
      <c r="N49" s="31">
        <f t="shared" si="4"/>
        <v>47870641</v>
      </c>
      <c r="O49" s="36">
        <f t="shared" si="5"/>
        <v>0.85732716120964436</v>
      </c>
      <c r="P49" s="31">
        <v>16070522</v>
      </c>
      <c r="Q49" s="31">
        <v>53055790</v>
      </c>
      <c r="R49" s="31">
        <v>53767649</v>
      </c>
      <c r="S49" s="31">
        <v>49356866</v>
      </c>
      <c r="T49" s="36">
        <f t="shared" si="6"/>
        <v>0.91796585712721046</v>
      </c>
      <c r="U49" s="36">
        <f t="shared" si="7"/>
        <v>-0.1778959638025448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63052728</v>
      </c>
      <c r="E50" s="31">
        <v>67824228</v>
      </c>
      <c r="F50" s="31">
        <v>13993881</v>
      </c>
      <c r="G50" s="36">
        <f t="shared" si="0"/>
        <v>0.22193934257689849</v>
      </c>
      <c r="H50" s="31">
        <v>14790779</v>
      </c>
      <c r="I50" s="36">
        <f t="shared" si="1"/>
        <v>0.2345779392764735</v>
      </c>
      <c r="J50" s="31">
        <v>14070685</v>
      </c>
      <c r="K50" s="36">
        <f t="shared" si="2"/>
        <v>0.2074580929988617</v>
      </c>
      <c r="L50" s="31">
        <v>16367977</v>
      </c>
      <c r="M50" s="36">
        <f t="shared" si="3"/>
        <v>0.24132935210114001</v>
      </c>
      <c r="N50" s="31">
        <f t="shared" si="4"/>
        <v>59223322</v>
      </c>
      <c r="O50" s="36">
        <f t="shared" si="5"/>
        <v>0.87318829489662597</v>
      </c>
      <c r="P50" s="31">
        <v>15380414</v>
      </c>
      <c r="Q50" s="31">
        <v>68122980</v>
      </c>
      <c r="R50" s="31">
        <v>65938058</v>
      </c>
      <c r="S50" s="31">
        <v>57962867</v>
      </c>
      <c r="T50" s="36">
        <f t="shared" si="6"/>
        <v>0.87905025956330107</v>
      </c>
      <c r="U50" s="36">
        <f t="shared" si="7"/>
        <v>6.4209129871276582E-2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33888192</v>
      </c>
      <c r="E51" s="31">
        <v>36009727</v>
      </c>
      <c r="F51" s="31">
        <v>2319237</v>
      </c>
      <c r="G51" s="36">
        <f t="shared" si="0"/>
        <v>6.8437908992017044E-2</v>
      </c>
      <c r="H51" s="31">
        <v>6510292</v>
      </c>
      <c r="I51" s="36">
        <f t="shared" si="1"/>
        <v>0.19211092760569817</v>
      </c>
      <c r="J51" s="31">
        <v>7816953</v>
      </c>
      <c r="K51" s="36">
        <f t="shared" si="2"/>
        <v>0.21707892981249205</v>
      </c>
      <c r="L51" s="31">
        <v>8742091</v>
      </c>
      <c r="M51" s="36">
        <f t="shared" si="3"/>
        <v>0.24277026593397946</v>
      </c>
      <c r="N51" s="31">
        <f t="shared" si="4"/>
        <v>25388573</v>
      </c>
      <c r="O51" s="36">
        <f t="shared" si="5"/>
        <v>0.70504763893378031</v>
      </c>
      <c r="P51" s="31">
        <v>7677533</v>
      </c>
      <c r="Q51" s="31">
        <v>32583662</v>
      </c>
      <c r="R51" s="31">
        <v>34847778</v>
      </c>
      <c r="S51" s="31">
        <v>29734261</v>
      </c>
      <c r="T51" s="36">
        <f t="shared" si="6"/>
        <v>0.85326131841175068</v>
      </c>
      <c r="U51" s="36">
        <f t="shared" si="7"/>
        <v>0.13865886346564715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78997001</v>
      </c>
      <c r="E52" s="31">
        <v>81741999</v>
      </c>
      <c r="F52" s="31">
        <v>13654796</v>
      </c>
      <c r="G52" s="36">
        <f t="shared" si="0"/>
        <v>0.17285208080240919</v>
      </c>
      <c r="H52" s="31">
        <v>17573713</v>
      </c>
      <c r="I52" s="36">
        <f t="shared" si="1"/>
        <v>0.22246050834258885</v>
      </c>
      <c r="J52" s="31">
        <v>14185910</v>
      </c>
      <c r="K52" s="36">
        <f t="shared" si="2"/>
        <v>0.17354493618390712</v>
      </c>
      <c r="L52" s="31">
        <v>22351321</v>
      </c>
      <c r="M52" s="36">
        <f t="shared" si="3"/>
        <v>0.27343741618063439</v>
      </c>
      <c r="N52" s="31">
        <f t="shared" si="4"/>
        <v>67765740</v>
      </c>
      <c r="O52" s="36">
        <f t="shared" si="5"/>
        <v>0.82901985306231618</v>
      </c>
      <c r="P52" s="31">
        <v>19719416</v>
      </c>
      <c r="Q52" s="31">
        <v>83784407</v>
      </c>
      <c r="R52" s="31">
        <v>94554411</v>
      </c>
      <c r="S52" s="31">
        <v>73112937</v>
      </c>
      <c r="T52" s="36">
        <f t="shared" si="6"/>
        <v>0.77323666052977691</v>
      </c>
      <c r="U52" s="36">
        <f t="shared" si="7"/>
        <v>0.13346769498650457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264089750</v>
      </c>
      <c r="E53" s="32">
        <f>SUM(E48:E52)</f>
        <v>276760541</v>
      </c>
      <c r="F53" s="32">
        <f>SUM(F48:F52)</f>
        <v>49505305</v>
      </c>
      <c r="G53" s="37">
        <f t="shared" si="0"/>
        <v>0.18745636663293444</v>
      </c>
      <c r="H53" s="32">
        <f>SUM(H48:H52)</f>
        <v>61140412</v>
      </c>
      <c r="I53" s="37">
        <f t="shared" si="1"/>
        <v>0.23151376378674296</v>
      </c>
      <c r="J53" s="32">
        <f>SUM(J48:J52)</f>
        <v>53431314</v>
      </c>
      <c r="K53" s="37">
        <f t="shared" si="2"/>
        <v>0.1930597252301223</v>
      </c>
      <c r="L53" s="32">
        <f>SUM(L48:L52)</f>
        <v>67975343</v>
      </c>
      <c r="M53" s="37">
        <f t="shared" si="3"/>
        <v>0.24561067395803363</v>
      </c>
      <c r="N53" s="32">
        <f t="shared" si="4"/>
        <v>232052374</v>
      </c>
      <c r="O53" s="37">
        <f t="shared" si="5"/>
        <v>0.83845902729320076</v>
      </c>
      <c r="P53" s="32">
        <f>SUM(P48:P52)</f>
        <v>66835982</v>
      </c>
      <c r="Q53" s="32">
        <f>SUM(Q48:Q52)</f>
        <v>271514207</v>
      </c>
      <c r="R53" s="32">
        <f>SUM(R48:R52)</f>
        <v>283029460</v>
      </c>
      <c r="S53" s="32">
        <f>SUM(S48:S52)</f>
        <v>241200984</v>
      </c>
      <c r="T53" s="37">
        <f t="shared" si="6"/>
        <v>0.85221158249745455</v>
      </c>
      <c r="U53" s="37">
        <f t="shared" si="7"/>
        <v>1.7047119918130349E-2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2675938327</v>
      </c>
      <c r="E54" s="32">
        <f>SUM(E8:E9,E11:E18,E20:E26,E28:E34,E36:E39,E41:E46,E48:E52)</f>
        <v>2773667221</v>
      </c>
      <c r="F54" s="32">
        <f>SUM(F8:F9,F11:F18,F20:F26,F28:F34,F36:F39,F41:F46,F48:F52)</f>
        <v>566203202</v>
      </c>
      <c r="G54" s="37">
        <f t="shared" si="0"/>
        <v>0.21159052743744344</v>
      </c>
      <c r="H54" s="32">
        <f>SUM(H8:H9,H11:H18,H20:H26,H28:H34,H36:H39,H41:H46,H48:H52)</f>
        <v>633581453</v>
      </c>
      <c r="I54" s="37">
        <f t="shared" si="1"/>
        <v>0.23676982634734692</v>
      </c>
      <c r="J54" s="32">
        <f>SUM(J8:J9,J11:J18,J20:J26,J28:J34,J36:J39,J41:J46,J48:J52)</f>
        <v>604259364</v>
      </c>
      <c r="K54" s="37">
        <f t="shared" si="2"/>
        <v>0.21785575408074523</v>
      </c>
      <c r="L54" s="32">
        <f>SUM(L8:L9,L11:L18,L20:L26,L28:L34,L36:L39,L41:L46,L48:L52)</f>
        <v>556713623</v>
      </c>
      <c r="M54" s="37">
        <f t="shared" si="3"/>
        <v>0.20071392082835593</v>
      </c>
      <c r="N54" s="32">
        <f t="shared" si="4"/>
        <v>2360757642</v>
      </c>
      <c r="O54" s="37">
        <f t="shared" si="5"/>
        <v>0.85113225700841921</v>
      </c>
      <c r="P54" s="32">
        <f>SUM(P8:P9,P11:P18,P20:P26,P28:P34,P36:P39,P41:P46,P48:P52)</f>
        <v>632612395</v>
      </c>
      <c r="Q54" s="32">
        <f>SUM(Q8:Q9,Q11:Q18,Q20:Q26,Q28:Q34,Q36:Q39,Q41:Q46,Q48:Q52)</f>
        <v>2672378888</v>
      </c>
      <c r="R54" s="32">
        <f>SUM(R8:R9,R11:R18,R20:R26,R28:R34,R36:R39,R41:R46,R48:R52)</f>
        <v>2685098714</v>
      </c>
      <c r="S54" s="32">
        <f>SUM(S8:S9,S11:S18,S20:S26,S28:S34,S36:S39,S41:S46,S48:S52)</f>
        <v>2518852131</v>
      </c>
      <c r="T54" s="37">
        <f t="shared" si="6"/>
        <v>0.93808548559753246</v>
      </c>
      <c r="U54" s="37">
        <f t="shared" si="7"/>
        <v>-0.11997673867898206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144822994</v>
      </c>
      <c r="E57" s="31">
        <v>140857744</v>
      </c>
      <c r="F57" s="31">
        <v>33650534</v>
      </c>
      <c r="G57" s="36">
        <f t="shared" ref="G57:G85" si="8">IF(($D57      =0),0,($F57      /$D57      ))</f>
        <v>0.23235629281355694</v>
      </c>
      <c r="H57" s="31">
        <v>34013670</v>
      </c>
      <c r="I57" s="36">
        <f t="shared" ref="I57:I85" si="9">IF(($D57      =0),0,($H57      /$D57      ))</f>
        <v>0.23486373993897683</v>
      </c>
      <c r="J57" s="31">
        <v>33541378</v>
      </c>
      <c r="K57" s="36">
        <f t="shared" ref="K57:K85" si="10">IF(($E57      =0),0,($J57      /$E57      ))</f>
        <v>0.23812235697882539</v>
      </c>
      <c r="L57" s="31">
        <v>38306445</v>
      </c>
      <c r="M57" s="36">
        <f t="shared" ref="M57:M85" si="11">IF(($E57      =0),0,($L57      /$E57      ))</f>
        <v>0.27195128867036233</v>
      </c>
      <c r="N57" s="31">
        <f t="shared" ref="N57:N85" si="12">$F57      +$H57      +$J57      +$L57</f>
        <v>139512027</v>
      </c>
      <c r="O57" s="36">
        <f t="shared" ref="O57:O85" si="13">IF(($E57      =0),0,($N57      /$E57      ))</f>
        <v>0.9904462689676472</v>
      </c>
      <c r="P57" s="31">
        <v>37903093</v>
      </c>
      <c r="Q57" s="31">
        <v>154635763</v>
      </c>
      <c r="R57" s="31">
        <v>134339939</v>
      </c>
      <c r="S57" s="31">
        <v>128609000</v>
      </c>
      <c r="T57" s="36">
        <f t="shared" ref="T57:T85" si="14">IF(($R57      =0),0,($S57      /$R57      ))</f>
        <v>0.95734002082582459</v>
      </c>
      <c r="U57" s="36">
        <f t="shared" ref="U57:U85" si="15">IF(($P57      =0),0,(($L57      /$P57      )-1))</f>
        <v>1.0641664520623761E-2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144822994</v>
      </c>
      <c r="E58" s="32">
        <f>E57</f>
        <v>140857744</v>
      </c>
      <c r="F58" s="32">
        <f>F57</f>
        <v>33650534</v>
      </c>
      <c r="G58" s="37">
        <f t="shared" si="8"/>
        <v>0.23235629281355694</v>
      </c>
      <c r="H58" s="32">
        <f>H57</f>
        <v>34013670</v>
      </c>
      <c r="I58" s="37">
        <f t="shared" si="9"/>
        <v>0.23486373993897683</v>
      </c>
      <c r="J58" s="32">
        <f>J57</f>
        <v>33541378</v>
      </c>
      <c r="K58" s="37">
        <f t="shared" si="10"/>
        <v>0.23812235697882539</v>
      </c>
      <c r="L58" s="32">
        <f>L57</f>
        <v>38306445</v>
      </c>
      <c r="M58" s="37">
        <f t="shared" si="11"/>
        <v>0.27195128867036233</v>
      </c>
      <c r="N58" s="32">
        <f t="shared" si="12"/>
        <v>139512027</v>
      </c>
      <c r="O58" s="37">
        <f t="shared" si="13"/>
        <v>0.9904462689676472</v>
      </c>
      <c r="P58" s="32">
        <f>P57</f>
        <v>37903093</v>
      </c>
      <c r="Q58" s="32">
        <f>Q57</f>
        <v>154635763</v>
      </c>
      <c r="R58" s="32">
        <f>R57</f>
        <v>134339939</v>
      </c>
      <c r="S58" s="32">
        <f>S57</f>
        <v>128609000</v>
      </c>
      <c r="T58" s="37">
        <f t="shared" si="14"/>
        <v>0.95734002082582459</v>
      </c>
      <c r="U58" s="37">
        <f t="shared" si="15"/>
        <v>1.0641664520623761E-2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17074247</v>
      </c>
      <c r="E59" s="31">
        <v>15423283</v>
      </c>
      <c r="F59" s="31">
        <v>3141505</v>
      </c>
      <c r="G59" s="36">
        <f t="shared" si="8"/>
        <v>0.18399083719475301</v>
      </c>
      <c r="H59" s="31">
        <v>1250</v>
      </c>
      <c r="I59" s="36">
        <f t="shared" si="9"/>
        <v>7.3209670681231211E-5</v>
      </c>
      <c r="J59" s="31">
        <v>203333</v>
      </c>
      <c r="K59" s="36">
        <f t="shared" si="10"/>
        <v>1.3183509632806453E-2</v>
      </c>
      <c r="L59" s="31">
        <v>57179</v>
      </c>
      <c r="M59" s="36">
        <f t="shared" si="11"/>
        <v>3.7073170478684725E-3</v>
      </c>
      <c r="N59" s="31">
        <f t="shared" si="12"/>
        <v>3403267</v>
      </c>
      <c r="O59" s="36">
        <f t="shared" si="13"/>
        <v>0.22065775490211778</v>
      </c>
      <c r="P59" s="31">
        <v>29703</v>
      </c>
      <c r="Q59" s="31">
        <v>19806378</v>
      </c>
      <c r="R59" s="31">
        <v>15666628</v>
      </c>
      <c r="S59" s="31">
        <v>492530</v>
      </c>
      <c r="T59" s="36">
        <f t="shared" si="14"/>
        <v>3.1438162698444107E-2</v>
      </c>
      <c r="U59" s="36">
        <f t="shared" si="15"/>
        <v>0.92502440830892496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51517896</v>
      </c>
      <c r="E60" s="31">
        <v>51517896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2990088</v>
      </c>
      <c r="K60" s="36">
        <f t="shared" si="10"/>
        <v>5.8039792618860053E-2</v>
      </c>
      <c r="L60" s="31">
        <v>4274333</v>
      </c>
      <c r="M60" s="36">
        <f t="shared" si="11"/>
        <v>8.296792632991068E-2</v>
      </c>
      <c r="N60" s="31">
        <f t="shared" si="12"/>
        <v>7264421</v>
      </c>
      <c r="O60" s="36">
        <f t="shared" si="13"/>
        <v>0.14100771894877073</v>
      </c>
      <c r="P60" s="31">
        <v>0</v>
      </c>
      <c r="Q60" s="31">
        <v>44543843</v>
      </c>
      <c r="R60" s="31">
        <v>50563154</v>
      </c>
      <c r="S60" s="31">
        <v>7913639</v>
      </c>
      <c r="T60" s="36">
        <f t="shared" si="14"/>
        <v>0.15650999540099891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13225872</v>
      </c>
      <c r="E61" s="31">
        <v>13225872</v>
      </c>
      <c r="F61" s="31">
        <v>1063668</v>
      </c>
      <c r="G61" s="36">
        <f t="shared" si="8"/>
        <v>8.0423279463161301E-2</v>
      </c>
      <c r="H61" s="31">
        <v>1090239</v>
      </c>
      <c r="I61" s="36">
        <f t="shared" si="9"/>
        <v>8.2432296335545968E-2</v>
      </c>
      <c r="J61" s="31">
        <v>0</v>
      </c>
      <c r="K61" s="36">
        <f t="shared" si="10"/>
        <v>0</v>
      </c>
      <c r="L61" s="31">
        <v>2155485</v>
      </c>
      <c r="M61" s="36">
        <f t="shared" si="11"/>
        <v>0.16297488740250926</v>
      </c>
      <c r="N61" s="31">
        <f t="shared" si="12"/>
        <v>4309392</v>
      </c>
      <c r="O61" s="36">
        <f t="shared" si="13"/>
        <v>0.3258304632012165</v>
      </c>
      <c r="P61" s="31">
        <v>1076183</v>
      </c>
      <c r="Q61" s="31">
        <v>12085739</v>
      </c>
      <c r="R61" s="31">
        <v>14067609</v>
      </c>
      <c r="S61" s="31">
        <v>291107245</v>
      </c>
      <c r="T61" s="36">
        <f t="shared" si="14"/>
        <v>20.693441579162457</v>
      </c>
      <c r="U61" s="36">
        <f t="shared" si="15"/>
        <v>1.0028982059742626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14063932</v>
      </c>
      <c r="E62" s="31">
        <v>14437022</v>
      </c>
      <c r="F62" s="31">
        <v>3653529</v>
      </c>
      <c r="G62" s="36">
        <f t="shared" si="8"/>
        <v>0.25978005297522772</v>
      </c>
      <c r="H62" s="31">
        <v>6253748</v>
      </c>
      <c r="I62" s="36">
        <f t="shared" si="9"/>
        <v>0.44466568808779794</v>
      </c>
      <c r="J62" s="31">
        <v>1139565</v>
      </c>
      <c r="K62" s="36">
        <f t="shared" si="10"/>
        <v>7.8933522439738613E-2</v>
      </c>
      <c r="L62" s="31">
        <v>3303826</v>
      </c>
      <c r="M62" s="36">
        <f t="shared" si="11"/>
        <v>0.22884400951941475</v>
      </c>
      <c r="N62" s="31">
        <f t="shared" si="12"/>
        <v>14350668</v>
      </c>
      <c r="O62" s="36">
        <f t="shared" si="13"/>
        <v>0.99401857252832337</v>
      </c>
      <c r="P62" s="31">
        <v>3220359</v>
      </c>
      <c r="Q62" s="31">
        <v>13378170</v>
      </c>
      <c r="R62" s="31">
        <v>13655631</v>
      </c>
      <c r="S62" s="31">
        <v>15158699</v>
      </c>
      <c r="T62" s="36">
        <f t="shared" si="14"/>
        <v>1.1100694651166247</v>
      </c>
      <c r="U62" s="36">
        <f t="shared" si="15"/>
        <v>2.5918538895818743E-2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95881947</v>
      </c>
      <c r="E63" s="32">
        <f>SUM(E59:E62)</f>
        <v>94604073</v>
      </c>
      <c r="F63" s="32">
        <f>SUM(F59:F62)</f>
        <v>7858702</v>
      </c>
      <c r="G63" s="37">
        <f t="shared" si="8"/>
        <v>8.1962269706517321E-2</v>
      </c>
      <c r="H63" s="32">
        <f>SUM(H59:H62)</f>
        <v>7345237</v>
      </c>
      <c r="I63" s="37">
        <f t="shared" si="9"/>
        <v>7.6607090592351032E-2</v>
      </c>
      <c r="J63" s="32">
        <f>SUM(J59:J62)</f>
        <v>4332986</v>
      </c>
      <c r="K63" s="37">
        <f t="shared" si="10"/>
        <v>4.5801262700391344E-2</v>
      </c>
      <c r="L63" s="32">
        <f>SUM(L59:L62)</f>
        <v>9790823</v>
      </c>
      <c r="M63" s="37">
        <f t="shared" si="11"/>
        <v>0.10349261601030645</v>
      </c>
      <c r="N63" s="32">
        <f t="shared" si="12"/>
        <v>29327748</v>
      </c>
      <c r="O63" s="37">
        <f t="shared" si="13"/>
        <v>0.31000513054020412</v>
      </c>
      <c r="P63" s="32">
        <f>SUM(P59:P62)</f>
        <v>4326245</v>
      </c>
      <c r="Q63" s="32">
        <f>SUM(Q59:Q62)</f>
        <v>89814130</v>
      </c>
      <c r="R63" s="32">
        <f>SUM(R59:R62)</f>
        <v>93953022</v>
      </c>
      <c r="S63" s="32">
        <f>SUM(S59:S62)</f>
        <v>314672113</v>
      </c>
      <c r="T63" s="37">
        <f t="shared" si="14"/>
        <v>3.34924951110141</v>
      </c>
      <c r="U63" s="37">
        <f t="shared" si="15"/>
        <v>1.2631226386855112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40639029</v>
      </c>
      <c r="E64" s="31">
        <v>36103314</v>
      </c>
      <c r="F64" s="31">
        <v>26290</v>
      </c>
      <c r="G64" s="36">
        <f t="shared" si="8"/>
        <v>6.469150628574319E-4</v>
      </c>
      <c r="H64" s="31">
        <v>14020</v>
      </c>
      <c r="I64" s="36">
        <f t="shared" si="9"/>
        <v>3.449885576744464E-4</v>
      </c>
      <c r="J64" s="31">
        <v>0</v>
      </c>
      <c r="K64" s="36">
        <f t="shared" si="10"/>
        <v>0</v>
      </c>
      <c r="L64" s="31">
        <v>1990426</v>
      </c>
      <c r="M64" s="36">
        <f t="shared" si="11"/>
        <v>5.5131393201189233E-2</v>
      </c>
      <c r="N64" s="31">
        <f t="shared" si="12"/>
        <v>2030736</v>
      </c>
      <c r="O64" s="36">
        <f t="shared" si="13"/>
        <v>5.6247911202833067E-2</v>
      </c>
      <c r="P64" s="31">
        <v>3180</v>
      </c>
      <c r="Q64" s="31">
        <v>16984321</v>
      </c>
      <c r="R64" s="31">
        <v>18883321</v>
      </c>
      <c r="S64" s="31">
        <v>52244</v>
      </c>
      <c r="T64" s="36">
        <f t="shared" si="14"/>
        <v>2.7666743577573036E-3</v>
      </c>
      <c r="U64" s="36">
        <f t="shared" si="15"/>
        <v>624.92012578616357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24555316</v>
      </c>
      <c r="E65" s="31">
        <v>26528450</v>
      </c>
      <c r="F65" s="31">
        <v>4156772</v>
      </c>
      <c r="G65" s="36">
        <f t="shared" si="8"/>
        <v>0.16928195914888655</v>
      </c>
      <c r="H65" s="31">
        <v>3714425</v>
      </c>
      <c r="I65" s="36">
        <f t="shared" si="9"/>
        <v>0.15126765218578331</v>
      </c>
      <c r="J65" s="31">
        <v>4829328</v>
      </c>
      <c r="K65" s="36">
        <f t="shared" si="10"/>
        <v>0.18204335345638362</v>
      </c>
      <c r="L65" s="31">
        <v>4625076</v>
      </c>
      <c r="M65" s="36">
        <f t="shared" si="11"/>
        <v>0.17434399672804102</v>
      </c>
      <c r="N65" s="31">
        <f t="shared" si="12"/>
        <v>17325601</v>
      </c>
      <c r="O65" s="36">
        <f t="shared" si="13"/>
        <v>0.65309511109770835</v>
      </c>
      <c r="P65" s="31">
        <v>3559026</v>
      </c>
      <c r="Q65" s="31">
        <v>16327028</v>
      </c>
      <c r="R65" s="31">
        <v>24851047</v>
      </c>
      <c r="S65" s="31">
        <v>21008769</v>
      </c>
      <c r="T65" s="36">
        <f t="shared" si="14"/>
        <v>0.84538768125141772</v>
      </c>
      <c r="U65" s="36">
        <f t="shared" si="15"/>
        <v>0.29953419840147277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29702427</v>
      </c>
      <c r="E66" s="31">
        <v>34470002</v>
      </c>
      <c r="F66" s="31">
        <v>4147879</v>
      </c>
      <c r="G66" s="36">
        <f t="shared" si="8"/>
        <v>0.13964781396483189</v>
      </c>
      <c r="H66" s="31">
        <v>3281309</v>
      </c>
      <c r="I66" s="36">
        <f t="shared" si="9"/>
        <v>0.11047275699053145</v>
      </c>
      <c r="J66" s="31">
        <v>13728750</v>
      </c>
      <c r="K66" s="36">
        <f t="shared" si="10"/>
        <v>0.39828109090333097</v>
      </c>
      <c r="L66" s="31">
        <v>8756009</v>
      </c>
      <c r="M66" s="36">
        <f t="shared" si="11"/>
        <v>0.25401823301315735</v>
      </c>
      <c r="N66" s="31">
        <f t="shared" si="12"/>
        <v>29913947</v>
      </c>
      <c r="O66" s="36">
        <f t="shared" si="13"/>
        <v>0.86782550810411907</v>
      </c>
      <c r="P66" s="31">
        <v>6846290</v>
      </c>
      <c r="Q66" s="31">
        <v>41784596</v>
      </c>
      <c r="R66" s="31">
        <v>42793131</v>
      </c>
      <c r="S66" s="31">
        <v>25078872</v>
      </c>
      <c r="T66" s="36">
        <f t="shared" si="14"/>
        <v>0.58604900865982446</v>
      </c>
      <c r="U66" s="36">
        <f t="shared" si="15"/>
        <v>0.27894217159950863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235995456</v>
      </c>
      <c r="E67" s="31">
        <v>203968196</v>
      </c>
      <c r="F67" s="31">
        <v>42701360</v>
      </c>
      <c r="G67" s="36">
        <f t="shared" si="8"/>
        <v>0.18094144999130832</v>
      </c>
      <c r="H67" s="31">
        <v>45600779</v>
      </c>
      <c r="I67" s="36">
        <f t="shared" si="9"/>
        <v>0.19322736027595377</v>
      </c>
      <c r="J67" s="31">
        <v>41010504</v>
      </c>
      <c r="K67" s="36">
        <f t="shared" si="10"/>
        <v>0.20106322850450664</v>
      </c>
      <c r="L67" s="31">
        <v>63809786</v>
      </c>
      <c r="M67" s="36">
        <f t="shared" si="11"/>
        <v>0.31284184128392251</v>
      </c>
      <c r="N67" s="31">
        <f t="shared" si="12"/>
        <v>193122429</v>
      </c>
      <c r="O67" s="36">
        <f t="shared" si="13"/>
        <v>0.94682618558826692</v>
      </c>
      <c r="P67" s="31">
        <v>40691626</v>
      </c>
      <c r="Q67" s="31">
        <v>224060265</v>
      </c>
      <c r="R67" s="31">
        <v>221192571</v>
      </c>
      <c r="S67" s="31">
        <v>167711941</v>
      </c>
      <c r="T67" s="36">
        <f t="shared" si="14"/>
        <v>0.75821687971609142</v>
      </c>
      <c r="U67" s="36">
        <f t="shared" si="15"/>
        <v>0.56813065174638133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34013782</v>
      </c>
      <c r="E68" s="31">
        <v>34415873</v>
      </c>
      <c r="F68" s="31">
        <v>9422388</v>
      </c>
      <c r="G68" s="36">
        <f t="shared" si="8"/>
        <v>0.2770167692613541</v>
      </c>
      <c r="H68" s="31">
        <v>5919700</v>
      </c>
      <c r="I68" s="36">
        <f t="shared" si="9"/>
        <v>0.17403827660211382</v>
      </c>
      <c r="J68" s="31">
        <v>38647603</v>
      </c>
      <c r="K68" s="36">
        <f t="shared" si="10"/>
        <v>1.1229586708435377</v>
      </c>
      <c r="L68" s="31">
        <v>2392411</v>
      </c>
      <c r="M68" s="36">
        <f t="shared" si="11"/>
        <v>6.9514755589666424E-2</v>
      </c>
      <c r="N68" s="31">
        <f t="shared" si="12"/>
        <v>56382102</v>
      </c>
      <c r="O68" s="36">
        <f t="shared" si="13"/>
        <v>1.6382586604733229</v>
      </c>
      <c r="P68" s="31">
        <v>2496540</v>
      </c>
      <c r="Q68" s="31">
        <v>32402086</v>
      </c>
      <c r="R68" s="31">
        <v>35042024</v>
      </c>
      <c r="S68" s="31">
        <v>17533988</v>
      </c>
      <c r="T68" s="36">
        <f t="shared" si="14"/>
        <v>0.50037029824532964</v>
      </c>
      <c r="U68" s="36">
        <f t="shared" si="15"/>
        <v>-4.1709325706778211E-2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85082457</v>
      </c>
      <c r="E69" s="31">
        <v>120016297</v>
      </c>
      <c r="F69" s="31">
        <v>30783731</v>
      </c>
      <c r="G69" s="36">
        <f t="shared" si="8"/>
        <v>0.36181055514181965</v>
      </c>
      <c r="H69" s="31">
        <v>23316608</v>
      </c>
      <c r="I69" s="36">
        <f t="shared" si="9"/>
        <v>0.27404718695418023</v>
      </c>
      <c r="J69" s="31">
        <v>20858157</v>
      </c>
      <c r="K69" s="36">
        <f t="shared" si="10"/>
        <v>0.17379437227595848</v>
      </c>
      <c r="L69" s="31">
        <v>27282187</v>
      </c>
      <c r="M69" s="36">
        <f t="shared" si="11"/>
        <v>0.22732068628979613</v>
      </c>
      <c r="N69" s="31">
        <f t="shared" si="12"/>
        <v>102240683</v>
      </c>
      <c r="O69" s="36">
        <f t="shared" si="13"/>
        <v>0.85188999790586772</v>
      </c>
      <c r="P69" s="31">
        <v>36613858</v>
      </c>
      <c r="Q69" s="31">
        <v>91053756</v>
      </c>
      <c r="R69" s="31">
        <v>120016297</v>
      </c>
      <c r="S69" s="31">
        <v>109959709</v>
      </c>
      <c r="T69" s="36">
        <f t="shared" si="14"/>
        <v>0.9162064798583146</v>
      </c>
      <c r="U69" s="36">
        <f t="shared" si="15"/>
        <v>-0.25486718717268197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449988467</v>
      </c>
      <c r="E70" s="32">
        <f>SUM(E64:E69)</f>
        <v>455502132</v>
      </c>
      <c r="F70" s="32">
        <f>SUM(F64:F69)</f>
        <v>91238420</v>
      </c>
      <c r="G70" s="37">
        <f t="shared" si="8"/>
        <v>0.20275724088724256</v>
      </c>
      <c r="H70" s="32">
        <f>SUM(H64:H69)</f>
        <v>81846841</v>
      </c>
      <c r="I70" s="37">
        <f t="shared" si="9"/>
        <v>0.18188653043856789</v>
      </c>
      <c r="J70" s="32">
        <f>SUM(J64:J69)</f>
        <v>119074342</v>
      </c>
      <c r="K70" s="37">
        <f t="shared" si="10"/>
        <v>0.2614133582145341</v>
      </c>
      <c r="L70" s="32">
        <f>SUM(L64:L69)</f>
        <v>108855895</v>
      </c>
      <c r="M70" s="37">
        <f t="shared" si="11"/>
        <v>0.23897999010902543</v>
      </c>
      <c r="N70" s="32">
        <f t="shared" si="12"/>
        <v>401015498</v>
      </c>
      <c r="O70" s="37">
        <f t="shared" si="13"/>
        <v>0.88038116581197468</v>
      </c>
      <c r="P70" s="32">
        <f>SUM(P64:P69)</f>
        <v>90210520</v>
      </c>
      <c r="Q70" s="32">
        <f>SUM(Q64:Q69)</f>
        <v>422612052</v>
      </c>
      <c r="R70" s="32">
        <f>SUM(R64:R69)</f>
        <v>462778391</v>
      </c>
      <c r="S70" s="32">
        <f>SUM(S64:S69)</f>
        <v>341345523</v>
      </c>
      <c r="T70" s="37">
        <f t="shared" si="14"/>
        <v>0.73760039284116008</v>
      </c>
      <c r="U70" s="37">
        <f t="shared" si="15"/>
        <v>0.20668736861288473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72046228</v>
      </c>
      <c r="E71" s="31">
        <v>87665900</v>
      </c>
      <c r="F71" s="31">
        <v>21743254</v>
      </c>
      <c r="G71" s="36">
        <f t="shared" si="8"/>
        <v>0.30179586917444173</v>
      </c>
      <c r="H71" s="31">
        <v>23590863</v>
      </c>
      <c r="I71" s="36">
        <f t="shared" si="9"/>
        <v>0.32744063991802597</v>
      </c>
      <c r="J71" s="31">
        <v>20337407</v>
      </c>
      <c r="K71" s="36">
        <f t="shared" si="10"/>
        <v>0.23198765996812901</v>
      </c>
      <c r="L71" s="31">
        <v>13863889</v>
      </c>
      <c r="M71" s="36">
        <f t="shared" si="11"/>
        <v>0.15814460354596258</v>
      </c>
      <c r="N71" s="31">
        <f t="shared" si="12"/>
        <v>79535413</v>
      </c>
      <c r="O71" s="36">
        <f t="shared" si="13"/>
        <v>0.90725599121209044</v>
      </c>
      <c r="P71" s="31">
        <v>16364507</v>
      </c>
      <c r="Q71" s="31">
        <v>62168256</v>
      </c>
      <c r="R71" s="31">
        <v>66637932</v>
      </c>
      <c r="S71" s="31">
        <v>66122495</v>
      </c>
      <c r="T71" s="36">
        <f t="shared" si="14"/>
        <v>0.99226511110818982</v>
      </c>
      <c r="U71" s="36">
        <f t="shared" si="15"/>
        <v>-0.15280741424107669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45438871</v>
      </c>
      <c r="E72" s="31">
        <v>45438871</v>
      </c>
      <c r="F72" s="31">
        <v>11064711</v>
      </c>
      <c r="G72" s="36">
        <f t="shared" si="8"/>
        <v>0.24350761267814069</v>
      </c>
      <c r="H72" s="31">
        <v>8681413</v>
      </c>
      <c r="I72" s="36">
        <f t="shared" si="9"/>
        <v>0.19105696970331856</v>
      </c>
      <c r="J72" s="31">
        <v>17465628</v>
      </c>
      <c r="K72" s="36">
        <f t="shared" si="10"/>
        <v>0.38437636357646299</v>
      </c>
      <c r="L72" s="31">
        <v>14367422</v>
      </c>
      <c r="M72" s="36">
        <f t="shared" si="11"/>
        <v>0.31619231912694312</v>
      </c>
      <c r="N72" s="31">
        <f t="shared" si="12"/>
        <v>51579174</v>
      </c>
      <c r="O72" s="36">
        <f t="shared" si="13"/>
        <v>1.1351332650848653</v>
      </c>
      <c r="P72" s="31">
        <v>12394496</v>
      </c>
      <c r="Q72" s="31">
        <v>55977451</v>
      </c>
      <c r="R72" s="31">
        <v>49852989</v>
      </c>
      <c r="S72" s="31">
        <v>47245560</v>
      </c>
      <c r="T72" s="36">
        <f t="shared" si="14"/>
        <v>0.94769763955376873</v>
      </c>
      <c r="U72" s="36">
        <f t="shared" si="15"/>
        <v>0.15917758979469587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39925142</v>
      </c>
      <c r="E73" s="31">
        <v>33877962</v>
      </c>
      <c r="F73" s="31">
        <v>6478745</v>
      </c>
      <c r="G73" s="36">
        <f t="shared" si="8"/>
        <v>0.1622723095136393</v>
      </c>
      <c r="H73" s="31">
        <v>11335224</v>
      </c>
      <c r="I73" s="36">
        <f t="shared" si="9"/>
        <v>0.28391192697573875</v>
      </c>
      <c r="J73" s="31">
        <v>6422850</v>
      </c>
      <c r="K73" s="36">
        <f t="shared" si="10"/>
        <v>0.18958785065052025</v>
      </c>
      <c r="L73" s="31">
        <v>8625047</v>
      </c>
      <c r="M73" s="36">
        <f t="shared" si="11"/>
        <v>0.25459167230897772</v>
      </c>
      <c r="N73" s="31">
        <f t="shared" si="12"/>
        <v>32861866</v>
      </c>
      <c r="O73" s="36">
        <f t="shared" si="13"/>
        <v>0.9700071686720706</v>
      </c>
      <c r="P73" s="31">
        <v>18323302</v>
      </c>
      <c r="Q73" s="31">
        <v>43572771</v>
      </c>
      <c r="R73" s="31">
        <v>43572771</v>
      </c>
      <c r="S73" s="31">
        <v>24710005</v>
      </c>
      <c r="T73" s="36">
        <f t="shared" si="14"/>
        <v>0.56709739667463421</v>
      </c>
      <c r="U73" s="36">
        <f t="shared" si="15"/>
        <v>-0.52928533296018365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100321393</v>
      </c>
      <c r="E74" s="31">
        <v>102408783</v>
      </c>
      <c r="F74" s="31">
        <v>16993160</v>
      </c>
      <c r="G74" s="36">
        <f t="shared" si="8"/>
        <v>0.16938720139183075</v>
      </c>
      <c r="H74" s="31">
        <v>21641982</v>
      </c>
      <c r="I74" s="36">
        <f t="shared" si="9"/>
        <v>0.21572649016147533</v>
      </c>
      <c r="J74" s="31">
        <v>22117640</v>
      </c>
      <c r="K74" s="36">
        <f t="shared" si="10"/>
        <v>0.21597405370982684</v>
      </c>
      <c r="L74" s="31">
        <v>20033970</v>
      </c>
      <c r="M74" s="36">
        <f t="shared" si="11"/>
        <v>0.19562745902370501</v>
      </c>
      <c r="N74" s="31">
        <f t="shared" si="12"/>
        <v>80786752</v>
      </c>
      <c r="O74" s="36">
        <f t="shared" si="13"/>
        <v>0.78886546283828018</v>
      </c>
      <c r="P74" s="31">
        <v>22645220</v>
      </c>
      <c r="Q74" s="31">
        <v>153117219</v>
      </c>
      <c r="R74" s="31">
        <v>130393552</v>
      </c>
      <c r="S74" s="31">
        <v>71096393</v>
      </c>
      <c r="T74" s="36">
        <f t="shared" si="14"/>
        <v>0.54524469890965166</v>
      </c>
      <c r="U74" s="36">
        <f t="shared" si="15"/>
        <v>-0.1153113107313597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28465990</v>
      </c>
      <c r="E75" s="31">
        <v>26437121</v>
      </c>
      <c r="F75" s="31">
        <v>5599434</v>
      </c>
      <c r="G75" s="36">
        <f t="shared" si="8"/>
        <v>0.19670610437227021</v>
      </c>
      <c r="H75" s="31">
        <v>6258786</v>
      </c>
      <c r="I75" s="36">
        <f t="shared" si="9"/>
        <v>0.21986890320694977</v>
      </c>
      <c r="J75" s="31">
        <v>2823845</v>
      </c>
      <c r="K75" s="36">
        <f t="shared" si="10"/>
        <v>0.10681363526686585</v>
      </c>
      <c r="L75" s="31">
        <v>4583645</v>
      </c>
      <c r="M75" s="36">
        <f t="shared" si="11"/>
        <v>0.17337912853672682</v>
      </c>
      <c r="N75" s="31">
        <f t="shared" si="12"/>
        <v>19265710</v>
      </c>
      <c r="O75" s="36">
        <f t="shared" si="13"/>
        <v>0.7287370663394096</v>
      </c>
      <c r="P75" s="31">
        <v>4836146</v>
      </c>
      <c r="Q75" s="31">
        <v>39228724</v>
      </c>
      <c r="R75" s="31">
        <v>33267271</v>
      </c>
      <c r="S75" s="31">
        <v>19490070</v>
      </c>
      <c r="T75" s="36">
        <f t="shared" si="14"/>
        <v>0.58586320470951769</v>
      </c>
      <c r="U75" s="36">
        <f t="shared" si="15"/>
        <v>-5.2211202887588626E-2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15341748</v>
      </c>
      <c r="E76" s="31">
        <v>16196316</v>
      </c>
      <c r="F76" s="31">
        <v>8093872</v>
      </c>
      <c r="G76" s="36">
        <f t="shared" si="8"/>
        <v>0.52757169522012748</v>
      </c>
      <c r="H76" s="31">
        <v>2682913</v>
      </c>
      <c r="I76" s="36">
        <f t="shared" si="9"/>
        <v>0.17487661771005494</v>
      </c>
      <c r="J76" s="31">
        <v>13992844</v>
      </c>
      <c r="K76" s="36">
        <f t="shared" si="10"/>
        <v>0.8639522716153476</v>
      </c>
      <c r="L76" s="31">
        <v>2729462</v>
      </c>
      <c r="M76" s="36">
        <f t="shared" si="11"/>
        <v>0.16852363216425267</v>
      </c>
      <c r="N76" s="31">
        <f t="shared" si="12"/>
        <v>27499091</v>
      </c>
      <c r="O76" s="36">
        <f t="shared" si="13"/>
        <v>1.6978608592225541</v>
      </c>
      <c r="P76" s="31">
        <v>8279094</v>
      </c>
      <c r="Q76" s="31">
        <v>28107475</v>
      </c>
      <c r="R76" s="31">
        <v>27563496</v>
      </c>
      <c r="S76" s="31">
        <v>22620466</v>
      </c>
      <c r="T76" s="36">
        <f t="shared" si="14"/>
        <v>0.82066752345203231</v>
      </c>
      <c r="U76" s="36">
        <f t="shared" si="15"/>
        <v>-0.67031875710071653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51330252</v>
      </c>
      <c r="E77" s="31">
        <v>56045064</v>
      </c>
      <c r="F77" s="31">
        <v>7948666</v>
      </c>
      <c r="G77" s="36">
        <f t="shared" si="8"/>
        <v>0.15485343808559521</v>
      </c>
      <c r="H77" s="31">
        <v>14247671</v>
      </c>
      <c r="I77" s="36">
        <f t="shared" si="9"/>
        <v>0.27756869379873683</v>
      </c>
      <c r="J77" s="31">
        <v>11386591</v>
      </c>
      <c r="K77" s="36">
        <f t="shared" si="10"/>
        <v>0.2031684895569037</v>
      </c>
      <c r="L77" s="31">
        <v>12800929</v>
      </c>
      <c r="M77" s="36">
        <f t="shared" si="11"/>
        <v>0.22840421772022598</v>
      </c>
      <c r="N77" s="31">
        <f t="shared" si="12"/>
        <v>46383857</v>
      </c>
      <c r="O77" s="36">
        <f t="shared" si="13"/>
        <v>0.82761716535821961</v>
      </c>
      <c r="P77" s="31">
        <v>9303293</v>
      </c>
      <c r="Q77" s="31">
        <v>54032736</v>
      </c>
      <c r="R77" s="31">
        <v>54210600</v>
      </c>
      <c r="S77" s="31">
        <v>43984628</v>
      </c>
      <c r="T77" s="36">
        <f t="shared" si="14"/>
        <v>0.81136582144451452</v>
      </c>
      <c r="U77" s="36">
        <f t="shared" si="15"/>
        <v>0.37595677143566264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352869624</v>
      </c>
      <c r="E78" s="32">
        <f>SUM(E71:E77)</f>
        <v>368070017</v>
      </c>
      <c r="F78" s="32">
        <f>SUM(F71:F77)</f>
        <v>77921842</v>
      </c>
      <c r="G78" s="37">
        <f t="shared" si="8"/>
        <v>0.22082332028670171</v>
      </c>
      <c r="H78" s="32">
        <f>SUM(H71:H77)</f>
        <v>88438852</v>
      </c>
      <c r="I78" s="37">
        <f t="shared" si="9"/>
        <v>0.25062755755933247</v>
      </c>
      <c r="J78" s="32">
        <f>SUM(J71:J77)</f>
        <v>94546805</v>
      </c>
      <c r="K78" s="37">
        <f t="shared" si="10"/>
        <v>0.25687179241225727</v>
      </c>
      <c r="L78" s="32">
        <f>SUM(L71:L77)</f>
        <v>77004364</v>
      </c>
      <c r="M78" s="37">
        <f t="shared" si="11"/>
        <v>0.20921118386016213</v>
      </c>
      <c r="N78" s="32">
        <f t="shared" si="12"/>
        <v>337911863</v>
      </c>
      <c r="O78" s="37">
        <f t="shared" si="13"/>
        <v>0.91806408398649864</v>
      </c>
      <c r="P78" s="32">
        <f>SUM(P71:P77)</f>
        <v>92146058</v>
      </c>
      <c r="Q78" s="32">
        <f>SUM(Q71:Q77)</f>
        <v>436204632</v>
      </c>
      <c r="R78" s="32">
        <f>SUM(R71:R77)</f>
        <v>405498611</v>
      </c>
      <c r="S78" s="32">
        <f>SUM(S71:S77)</f>
        <v>295269617</v>
      </c>
      <c r="T78" s="37">
        <f t="shared" si="14"/>
        <v>0.72816431176382013</v>
      </c>
      <c r="U78" s="37">
        <f t="shared" si="15"/>
        <v>-0.16432275377423089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107647612</v>
      </c>
      <c r="E79" s="31">
        <v>112181045</v>
      </c>
      <c r="F79" s="31">
        <v>23157134</v>
      </c>
      <c r="G79" s="36">
        <f t="shared" si="8"/>
        <v>0.21511981148267367</v>
      </c>
      <c r="H79" s="31">
        <v>24710405</v>
      </c>
      <c r="I79" s="36">
        <f t="shared" si="9"/>
        <v>0.22954903077645605</v>
      </c>
      <c r="J79" s="31">
        <v>25012887</v>
      </c>
      <c r="K79" s="36">
        <f t="shared" si="10"/>
        <v>0.22296892491953521</v>
      </c>
      <c r="L79" s="31">
        <v>15226044</v>
      </c>
      <c r="M79" s="36">
        <f t="shared" si="11"/>
        <v>0.13572742168697038</v>
      </c>
      <c r="N79" s="31">
        <f t="shared" si="12"/>
        <v>88106470</v>
      </c>
      <c r="O79" s="36">
        <f t="shared" si="13"/>
        <v>0.78539534018425305</v>
      </c>
      <c r="P79" s="31">
        <v>20778576</v>
      </c>
      <c r="Q79" s="31">
        <v>106801534</v>
      </c>
      <c r="R79" s="31">
        <v>107062650</v>
      </c>
      <c r="S79" s="31">
        <v>84984302</v>
      </c>
      <c r="T79" s="36">
        <f t="shared" si="14"/>
        <v>0.79378104315557296</v>
      </c>
      <c r="U79" s="36">
        <f t="shared" si="15"/>
        <v>-0.26722389445744499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77653459</v>
      </c>
      <c r="E80" s="31">
        <v>86855749</v>
      </c>
      <c r="F80" s="31">
        <v>19590227</v>
      </c>
      <c r="G80" s="36">
        <f t="shared" si="8"/>
        <v>0.25227758366823039</v>
      </c>
      <c r="H80" s="31">
        <v>22451393</v>
      </c>
      <c r="I80" s="36">
        <f t="shared" si="9"/>
        <v>0.2891228966374827</v>
      </c>
      <c r="J80" s="31">
        <v>17385032</v>
      </c>
      <c r="K80" s="36">
        <f t="shared" si="10"/>
        <v>0.20015983052543823</v>
      </c>
      <c r="L80" s="31">
        <v>23460052</v>
      </c>
      <c r="M80" s="36">
        <f t="shared" si="11"/>
        <v>0.27010361743584754</v>
      </c>
      <c r="N80" s="31">
        <f t="shared" si="12"/>
        <v>82886704</v>
      </c>
      <c r="O80" s="36">
        <f t="shared" si="13"/>
        <v>0.954303024892457</v>
      </c>
      <c r="P80" s="31">
        <v>13742799</v>
      </c>
      <c r="Q80" s="31">
        <v>57464654</v>
      </c>
      <c r="R80" s="31">
        <v>59987594</v>
      </c>
      <c r="S80" s="31">
        <v>65680090</v>
      </c>
      <c r="T80" s="36">
        <f t="shared" si="14"/>
        <v>1.0948945543640241</v>
      </c>
      <c r="U80" s="36">
        <f t="shared" si="15"/>
        <v>0.7070796131122925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81311170</v>
      </c>
      <c r="E81" s="31">
        <v>73797444</v>
      </c>
      <c r="F81" s="31">
        <v>15957643</v>
      </c>
      <c r="G81" s="36">
        <f t="shared" si="8"/>
        <v>0.1962540079056789</v>
      </c>
      <c r="H81" s="31">
        <v>16134763</v>
      </c>
      <c r="I81" s="36">
        <f t="shared" si="9"/>
        <v>0.1984323064100541</v>
      </c>
      <c r="J81" s="31">
        <v>20878060</v>
      </c>
      <c r="K81" s="36">
        <f t="shared" si="10"/>
        <v>0.28291034036354973</v>
      </c>
      <c r="L81" s="31">
        <v>23688140</v>
      </c>
      <c r="M81" s="36">
        <f t="shared" si="11"/>
        <v>0.32098862394204331</v>
      </c>
      <c r="N81" s="31">
        <f t="shared" si="12"/>
        <v>76658606</v>
      </c>
      <c r="O81" s="36">
        <f t="shared" si="13"/>
        <v>1.0387704755736527</v>
      </c>
      <c r="P81" s="31">
        <v>19342805</v>
      </c>
      <c r="Q81" s="31">
        <v>64371220</v>
      </c>
      <c r="R81" s="31">
        <v>85093280</v>
      </c>
      <c r="S81" s="31">
        <v>73960979</v>
      </c>
      <c r="T81" s="36">
        <f t="shared" si="14"/>
        <v>0.86917532148249543</v>
      </c>
      <c r="U81" s="36">
        <f t="shared" si="15"/>
        <v>0.22464864842508625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23988047</v>
      </c>
      <c r="E82" s="31">
        <v>23833829</v>
      </c>
      <c r="F82" s="31">
        <v>5074013</v>
      </c>
      <c r="G82" s="36">
        <f t="shared" si="8"/>
        <v>0.21152255537935205</v>
      </c>
      <c r="H82" s="31">
        <v>3922104</v>
      </c>
      <c r="I82" s="36">
        <f t="shared" si="9"/>
        <v>0.16350243102325088</v>
      </c>
      <c r="J82" s="31">
        <v>3591453</v>
      </c>
      <c r="K82" s="36">
        <f t="shared" si="10"/>
        <v>0.15068720179204106</v>
      </c>
      <c r="L82" s="31">
        <v>3660959</v>
      </c>
      <c r="M82" s="36">
        <f t="shared" si="11"/>
        <v>0.15360347680601383</v>
      </c>
      <c r="N82" s="31">
        <f t="shared" si="12"/>
        <v>16248529</v>
      </c>
      <c r="O82" s="36">
        <f t="shared" si="13"/>
        <v>0.68174228320594232</v>
      </c>
      <c r="P82" s="31">
        <v>2625753</v>
      </c>
      <c r="Q82" s="31">
        <v>17094926</v>
      </c>
      <c r="R82" s="31">
        <v>16915971</v>
      </c>
      <c r="S82" s="31">
        <v>13441831</v>
      </c>
      <c r="T82" s="36">
        <f t="shared" si="14"/>
        <v>0.79462367250452248</v>
      </c>
      <c r="U82" s="36">
        <f t="shared" si="15"/>
        <v>0.39425109673301328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37891000</v>
      </c>
      <c r="E83" s="31">
        <v>40738810</v>
      </c>
      <c r="F83" s="31">
        <v>8679663</v>
      </c>
      <c r="G83" s="36">
        <f t="shared" si="8"/>
        <v>0.22906925127338945</v>
      </c>
      <c r="H83" s="31">
        <v>10747612</v>
      </c>
      <c r="I83" s="36">
        <f t="shared" si="9"/>
        <v>0.28364550948774114</v>
      </c>
      <c r="J83" s="31">
        <v>6610793</v>
      </c>
      <c r="K83" s="36">
        <f t="shared" si="10"/>
        <v>0.16227260933738613</v>
      </c>
      <c r="L83" s="31">
        <v>5323276</v>
      </c>
      <c r="M83" s="36">
        <f t="shared" si="11"/>
        <v>0.13066842158619754</v>
      </c>
      <c r="N83" s="31">
        <f t="shared" si="12"/>
        <v>31361344</v>
      </c>
      <c r="O83" s="36">
        <f t="shared" si="13"/>
        <v>0.76981492586553213</v>
      </c>
      <c r="P83" s="31">
        <v>5716250</v>
      </c>
      <c r="Q83" s="31">
        <v>34078000</v>
      </c>
      <c r="R83" s="31">
        <v>36522750</v>
      </c>
      <c r="S83" s="31">
        <v>29671003</v>
      </c>
      <c r="T83" s="36">
        <f t="shared" si="14"/>
        <v>0.81239783422661216</v>
      </c>
      <c r="U83" s="36">
        <f t="shared" si="15"/>
        <v>-6.8746818281215871E-2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328491288</v>
      </c>
      <c r="E84" s="32">
        <f>SUM(E79:E83)</f>
        <v>337406877</v>
      </c>
      <c r="F84" s="32">
        <f>SUM(F79:F83)</f>
        <v>72458680</v>
      </c>
      <c r="G84" s="37">
        <f t="shared" si="8"/>
        <v>0.22058021824919752</v>
      </c>
      <c r="H84" s="32">
        <f>SUM(H79:H83)</f>
        <v>77966277</v>
      </c>
      <c r="I84" s="37">
        <f t="shared" si="9"/>
        <v>0.23734655940099086</v>
      </c>
      <c r="J84" s="32">
        <f>SUM(J79:J83)</f>
        <v>73478225</v>
      </c>
      <c r="K84" s="37">
        <f t="shared" si="10"/>
        <v>0.21777334728124109</v>
      </c>
      <c r="L84" s="32">
        <f>SUM(L79:L83)</f>
        <v>71358471</v>
      </c>
      <c r="M84" s="37">
        <f t="shared" si="11"/>
        <v>0.21149086122509589</v>
      </c>
      <c r="N84" s="32">
        <f t="shared" si="12"/>
        <v>295261653</v>
      </c>
      <c r="O84" s="37">
        <f t="shared" si="13"/>
        <v>0.87509079727500638</v>
      </c>
      <c r="P84" s="32">
        <f>SUM(P79:P83)</f>
        <v>62206183</v>
      </c>
      <c r="Q84" s="32">
        <f>SUM(Q79:Q83)</f>
        <v>279810334</v>
      </c>
      <c r="R84" s="32">
        <f>SUM(R79:R83)</f>
        <v>305582245</v>
      </c>
      <c r="S84" s="32">
        <f>SUM(S79:S83)</f>
        <v>267738205</v>
      </c>
      <c r="T84" s="37">
        <f t="shared" si="14"/>
        <v>0.87615759547810113</v>
      </c>
      <c r="U84" s="37">
        <f t="shared" si="15"/>
        <v>0.14712826858384798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1372054320</v>
      </c>
      <c r="E85" s="32">
        <f>SUM(E57,E59:E62,E64:E69,E71:E77,E79:E83)</f>
        <v>1396440843</v>
      </c>
      <c r="F85" s="32">
        <f>SUM(F57,F59:F62,F64:F69,F71:F77,F79:F83)</f>
        <v>283128178</v>
      </c>
      <c r="G85" s="37">
        <f t="shared" si="8"/>
        <v>0.20635347585946889</v>
      </c>
      <c r="H85" s="32">
        <f>SUM(H57,H59:H62,H64:H69,H71:H77,H79:H83)</f>
        <v>289610877</v>
      </c>
      <c r="I85" s="37">
        <f t="shared" si="9"/>
        <v>0.21107828806661241</v>
      </c>
      <c r="J85" s="32">
        <f>SUM(J57,J59:J62,J64:J69,J71:J77,J79:J83)</f>
        <v>324973736</v>
      </c>
      <c r="K85" s="37">
        <f t="shared" si="10"/>
        <v>0.23271571984521222</v>
      </c>
      <c r="L85" s="32">
        <f>SUM(L57,L59:L62,L64:L69,L71:L77,L79:L83)</f>
        <v>305315998</v>
      </c>
      <c r="M85" s="37">
        <f t="shared" si="11"/>
        <v>0.21863869101972405</v>
      </c>
      <c r="N85" s="32">
        <f t="shared" si="12"/>
        <v>1203028789</v>
      </c>
      <c r="O85" s="37">
        <f t="shared" si="13"/>
        <v>0.86149642144203598</v>
      </c>
      <c r="P85" s="32">
        <f>SUM(P57,P59:P62,P64:P69,P71:P77,P79:P83)</f>
        <v>286792099</v>
      </c>
      <c r="Q85" s="32">
        <f>SUM(Q57,Q59:Q62,Q64:Q69,Q71:Q77,Q79:Q83)</f>
        <v>1383076911</v>
      </c>
      <c r="R85" s="32">
        <f>SUM(R57,R59:R62,R64:R69,R71:R77,R79:R83)</f>
        <v>1402152208</v>
      </c>
      <c r="S85" s="32">
        <f>SUM(S57,S59:S62,S64:S69,S71:S77,S79:S83)</f>
        <v>1347634458</v>
      </c>
      <c r="T85" s="37">
        <f t="shared" si="14"/>
        <v>0.96111852216260962</v>
      </c>
      <c r="U85" s="37">
        <f t="shared" si="15"/>
        <v>6.4589990674743136E-2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473116406</v>
      </c>
      <c r="E88" s="31">
        <v>463632501</v>
      </c>
      <c r="F88" s="31">
        <v>99591181</v>
      </c>
      <c r="G88" s="36">
        <f t="shared" ref="G88:G99" si="16">IF(($D88      =0),0,($F88      /$D88      ))</f>
        <v>0.21050037525014509</v>
      </c>
      <c r="H88" s="31">
        <v>105652398</v>
      </c>
      <c r="I88" s="36">
        <f t="shared" ref="I88:I99" si="17">IF(($D88      =0),0,($H88      /$D88      ))</f>
        <v>0.22331163464240553</v>
      </c>
      <c r="J88" s="31">
        <v>109672516</v>
      </c>
      <c r="K88" s="36">
        <f t="shared" ref="K88:K99" si="18">IF(($E88      =0),0,($J88      /$E88      ))</f>
        <v>0.23655053466581713</v>
      </c>
      <c r="L88" s="31">
        <v>106670632</v>
      </c>
      <c r="M88" s="36">
        <f t="shared" ref="M88:M99" si="19">IF(($E88      =0),0,($L88      /$E88      ))</f>
        <v>0.23007582895919543</v>
      </c>
      <c r="N88" s="31">
        <f t="shared" ref="N88:N99" si="20">$F88      +$H88      +$J88      +$L88</f>
        <v>421586727</v>
      </c>
      <c r="O88" s="36">
        <f t="shared" ref="O88:O99" si="21">IF(($E88      =0),0,($N88      /$E88      ))</f>
        <v>0.909312280935197</v>
      </c>
      <c r="P88" s="31">
        <v>99847350</v>
      </c>
      <c r="Q88" s="31">
        <v>453329996</v>
      </c>
      <c r="R88" s="31">
        <v>435627506</v>
      </c>
      <c r="S88" s="31">
        <v>403163561</v>
      </c>
      <c r="T88" s="36">
        <f t="shared" ref="T88:T99" si="22">IF(($R88      =0),0,($S88      /$R88      ))</f>
        <v>0.92547774290450802</v>
      </c>
      <c r="U88" s="36">
        <f t="shared" ref="U88:U99" si="23">IF(($P88      =0),0,(($L88      /$P88      )-1))</f>
        <v>6.8337136639079477E-2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3381644072</v>
      </c>
      <c r="E89" s="31">
        <v>3698487896</v>
      </c>
      <c r="F89" s="31">
        <v>721012107</v>
      </c>
      <c r="G89" s="36">
        <f t="shared" si="16"/>
        <v>0.2132134818593055</v>
      </c>
      <c r="H89" s="31">
        <v>799692193</v>
      </c>
      <c r="I89" s="36">
        <f t="shared" si="17"/>
        <v>0.23648029655795189</v>
      </c>
      <c r="J89" s="31">
        <v>1085614027</v>
      </c>
      <c r="K89" s="36">
        <f t="shared" si="18"/>
        <v>0.29352915502957755</v>
      </c>
      <c r="L89" s="31">
        <v>648266000</v>
      </c>
      <c r="M89" s="36">
        <f t="shared" si="19"/>
        <v>0.17527865934105522</v>
      </c>
      <c r="N89" s="31">
        <f t="shared" si="20"/>
        <v>3254584327</v>
      </c>
      <c r="O89" s="36">
        <f t="shared" si="21"/>
        <v>0.87997701182688959</v>
      </c>
      <c r="P89" s="31">
        <v>791618452</v>
      </c>
      <c r="Q89" s="31">
        <v>3068397392</v>
      </c>
      <c r="R89" s="31">
        <v>3206977221</v>
      </c>
      <c r="S89" s="31">
        <v>2925489237</v>
      </c>
      <c r="T89" s="36">
        <f t="shared" si="22"/>
        <v>0.91222638497188124</v>
      </c>
      <c r="U89" s="36">
        <f t="shared" si="23"/>
        <v>-0.18108781021693521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1439346981</v>
      </c>
      <c r="E90" s="31">
        <v>1268945249</v>
      </c>
      <c r="F90" s="31">
        <v>185995788</v>
      </c>
      <c r="G90" s="36">
        <f t="shared" si="16"/>
        <v>0.12922234211432301</v>
      </c>
      <c r="H90" s="31">
        <v>355626520</v>
      </c>
      <c r="I90" s="36">
        <f t="shared" si="17"/>
        <v>0.24707490597779633</v>
      </c>
      <c r="J90" s="31">
        <v>243322905</v>
      </c>
      <c r="K90" s="36">
        <f t="shared" si="18"/>
        <v>0.19175209111011848</v>
      </c>
      <c r="L90" s="31">
        <v>624817381</v>
      </c>
      <c r="M90" s="36">
        <f t="shared" si="19"/>
        <v>0.49239112679793801</v>
      </c>
      <c r="N90" s="31">
        <f t="shared" si="20"/>
        <v>1409762594</v>
      </c>
      <c r="O90" s="36">
        <f t="shared" si="21"/>
        <v>1.1109719628257972</v>
      </c>
      <c r="P90" s="31">
        <v>287478618</v>
      </c>
      <c r="Q90" s="31">
        <v>1094729079</v>
      </c>
      <c r="R90" s="31">
        <v>1092016191</v>
      </c>
      <c r="S90" s="31">
        <v>997256878</v>
      </c>
      <c r="T90" s="36">
        <f t="shared" si="22"/>
        <v>0.91322535894525025</v>
      </c>
      <c r="U90" s="36">
        <f t="shared" si="23"/>
        <v>1.1734394903762895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5294107459</v>
      </c>
      <c r="E91" s="32">
        <f>SUM(E88:E90)</f>
        <v>5431065646</v>
      </c>
      <c r="F91" s="32">
        <f>SUM(F88:F90)</f>
        <v>1006599076</v>
      </c>
      <c r="G91" s="37">
        <f t="shared" si="16"/>
        <v>0.19013574692156621</v>
      </c>
      <c r="H91" s="32">
        <f>SUM(H88:H90)</f>
        <v>1260971111</v>
      </c>
      <c r="I91" s="37">
        <f t="shared" si="17"/>
        <v>0.23818389044150304</v>
      </c>
      <c r="J91" s="32">
        <f>SUM(J88:J90)</f>
        <v>1438609448</v>
      </c>
      <c r="K91" s="37">
        <f t="shared" si="18"/>
        <v>0.26488529908666103</v>
      </c>
      <c r="L91" s="32">
        <f>SUM(L88:L90)</f>
        <v>1379754013</v>
      </c>
      <c r="M91" s="37">
        <f t="shared" si="19"/>
        <v>0.25404848752218523</v>
      </c>
      <c r="N91" s="32">
        <f t="shared" si="20"/>
        <v>5085933648</v>
      </c>
      <c r="O91" s="37">
        <f t="shared" si="21"/>
        <v>0.93645225071912153</v>
      </c>
      <c r="P91" s="32">
        <f>SUM(P88:P90)</f>
        <v>1178944420</v>
      </c>
      <c r="Q91" s="32">
        <f>SUM(Q88:Q90)</f>
        <v>4616456467</v>
      </c>
      <c r="R91" s="32">
        <f>SUM(R88:R90)</f>
        <v>4734620918</v>
      </c>
      <c r="S91" s="32">
        <f>SUM(S88:S90)</f>
        <v>4325909676</v>
      </c>
      <c r="T91" s="37">
        <f t="shared" si="22"/>
        <v>0.91367603677705878</v>
      </c>
      <c r="U91" s="37">
        <f t="shared" si="23"/>
        <v>0.17032999146813044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193158148</v>
      </c>
      <c r="E92" s="31">
        <v>192217213</v>
      </c>
      <c r="F92" s="31">
        <v>43510753</v>
      </c>
      <c r="G92" s="36">
        <f t="shared" si="16"/>
        <v>0.22525973380113376</v>
      </c>
      <c r="H92" s="31">
        <v>43809030</v>
      </c>
      <c r="I92" s="36">
        <f t="shared" si="17"/>
        <v>0.22680394512790628</v>
      </c>
      <c r="J92" s="31">
        <v>34973322</v>
      </c>
      <c r="K92" s="36">
        <f t="shared" si="18"/>
        <v>0.1819468790237844</v>
      </c>
      <c r="L92" s="31">
        <v>53761592</v>
      </c>
      <c r="M92" s="36">
        <f t="shared" si="19"/>
        <v>0.27969187129978834</v>
      </c>
      <c r="N92" s="31">
        <f t="shared" si="20"/>
        <v>176054697</v>
      </c>
      <c r="O92" s="36">
        <f t="shared" si="21"/>
        <v>0.91591535561385962</v>
      </c>
      <c r="P92" s="31">
        <v>57640713</v>
      </c>
      <c r="Q92" s="31">
        <v>184487568</v>
      </c>
      <c r="R92" s="31">
        <v>183987528</v>
      </c>
      <c r="S92" s="31">
        <v>171469516</v>
      </c>
      <c r="T92" s="36">
        <f t="shared" si="22"/>
        <v>0.93196271434224609</v>
      </c>
      <c r="U92" s="36">
        <f t="shared" si="23"/>
        <v>-6.7298282725961389E-2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57024340</v>
      </c>
      <c r="E93" s="31">
        <v>57490432</v>
      </c>
      <c r="F93" s="31">
        <v>11535536</v>
      </c>
      <c r="G93" s="36">
        <f t="shared" si="16"/>
        <v>0.20229144256645495</v>
      </c>
      <c r="H93" s="31">
        <v>11313464</v>
      </c>
      <c r="I93" s="36">
        <f t="shared" si="17"/>
        <v>0.1983971055166969</v>
      </c>
      <c r="J93" s="31">
        <v>8142906</v>
      </c>
      <c r="K93" s="36">
        <f t="shared" si="18"/>
        <v>0.14163932530546997</v>
      </c>
      <c r="L93" s="31">
        <v>9063518</v>
      </c>
      <c r="M93" s="36">
        <f t="shared" si="19"/>
        <v>0.15765263339819746</v>
      </c>
      <c r="N93" s="31">
        <f t="shared" si="20"/>
        <v>40055424</v>
      </c>
      <c r="O93" s="36">
        <f t="shared" si="21"/>
        <v>0.69673200577097771</v>
      </c>
      <c r="P93" s="31">
        <v>9085873</v>
      </c>
      <c r="Q93" s="31">
        <v>49674223</v>
      </c>
      <c r="R93" s="31">
        <v>51874443</v>
      </c>
      <c r="S93" s="31">
        <v>38677725</v>
      </c>
      <c r="T93" s="36">
        <f t="shared" si="22"/>
        <v>0.74560270459193168</v>
      </c>
      <c r="U93" s="36">
        <f t="shared" si="23"/>
        <v>-2.4604129949867826E-3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35708416</v>
      </c>
      <c r="E94" s="31">
        <v>37813456</v>
      </c>
      <c r="F94" s="31">
        <v>9900863</v>
      </c>
      <c r="G94" s="36">
        <f t="shared" si="16"/>
        <v>0.2772697338352953</v>
      </c>
      <c r="H94" s="31">
        <v>8219900</v>
      </c>
      <c r="I94" s="36">
        <f t="shared" si="17"/>
        <v>0.23019503301406594</v>
      </c>
      <c r="J94" s="31">
        <v>6189642</v>
      </c>
      <c r="K94" s="36">
        <f t="shared" si="18"/>
        <v>0.16368887308264021</v>
      </c>
      <c r="L94" s="31">
        <v>12895672</v>
      </c>
      <c r="M94" s="36">
        <f t="shared" si="19"/>
        <v>0.34103394304926798</v>
      </c>
      <c r="N94" s="31">
        <f t="shared" si="20"/>
        <v>37206077</v>
      </c>
      <c r="O94" s="36">
        <f t="shared" si="21"/>
        <v>0.9839374904002427</v>
      </c>
      <c r="P94" s="31">
        <v>8068225</v>
      </c>
      <c r="Q94" s="31">
        <v>32904102</v>
      </c>
      <c r="R94" s="31">
        <v>30747555</v>
      </c>
      <c r="S94" s="31">
        <v>31965830</v>
      </c>
      <c r="T94" s="36">
        <f t="shared" si="22"/>
        <v>1.0396218496072289</v>
      </c>
      <c r="U94" s="36">
        <f t="shared" si="23"/>
        <v>0.59832825683468172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35930006</v>
      </c>
      <c r="E95" s="31">
        <v>53778018</v>
      </c>
      <c r="F95" s="31">
        <v>13317674</v>
      </c>
      <c r="G95" s="36">
        <f t="shared" si="16"/>
        <v>0.37065604720466788</v>
      </c>
      <c r="H95" s="31">
        <v>14303342</v>
      </c>
      <c r="I95" s="36">
        <f t="shared" si="17"/>
        <v>0.39808905125148047</v>
      </c>
      <c r="J95" s="31">
        <v>12183689</v>
      </c>
      <c r="K95" s="36">
        <f t="shared" si="18"/>
        <v>0.22655518840430303</v>
      </c>
      <c r="L95" s="31">
        <v>12653250</v>
      </c>
      <c r="M95" s="36">
        <f t="shared" si="19"/>
        <v>0.23528665559969131</v>
      </c>
      <c r="N95" s="31">
        <f t="shared" si="20"/>
        <v>52457955</v>
      </c>
      <c r="O95" s="36">
        <f t="shared" si="21"/>
        <v>0.97545348361481077</v>
      </c>
      <c r="P95" s="31">
        <v>14297090</v>
      </c>
      <c r="Q95" s="31">
        <v>55970995</v>
      </c>
      <c r="R95" s="31">
        <v>57361996</v>
      </c>
      <c r="S95" s="31">
        <v>56449705</v>
      </c>
      <c r="T95" s="36">
        <f t="shared" si="22"/>
        <v>0.98409589861552238</v>
      </c>
      <c r="U95" s="36">
        <f t="shared" si="23"/>
        <v>-0.11497724362090467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321820910</v>
      </c>
      <c r="E96" s="32">
        <f>SUM(E92:E95)</f>
        <v>341299119</v>
      </c>
      <c r="F96" s="32">
        <f>SUM(F92:F95)</f>
        <v>78264826</v>
      </c>
      <c r="G96" s="37">
        <f t="shared" si="16"/>
        <v>0.24319372535488759</v>
      </c>
      <c r="H96" s="32">
        <f>SUM(H92:H95)</f>
        <v>77645736</v>
      </c>
      <c r="I96" s="37">
        <f t="shared" si="17"/>
        <v>0.24127001567424566</v>
      </c>
      <c r="J96" s="32">
        <f>SUM(J92:J95)</f>
        <v>61489559</v>
      </c>
      <c r="K96" s="37">
        <f t="shared" si="18"/>
        <v>0.18016325146154274</v>
      </c>
      <c r="L96" s="32">
        <f>SUM(L92:L95)</f>
        <v>88374032</v>
      </c>
      <c r="M96" s="37">
        <f t="shared" si="19"/>
        <v>0.25893425174648632</v>
      </c>
      <c r="N96" s="32">
        <f t="shared" si="20"/>
        <v>305774153</v>
      </c>
      <c r="O96" s="37">
        <f t="shared" si="21"/>
        <v>0.89591251772319991</v>
      </c>
      <c r="P96" s="32">
        <f>SUM(P92:P95)</f>
        <v>89091901</v>
      </c>
      <c r="Q96" s="32">
        <f>SUM(Q92:Q95)</f>
        <v>323036888</v>
      </c>
      <c r="R96" s="32">
        <f>SUM(R92:R95)</f>
        <v>323971522</v>
      </c>
      <c r="S96" s="32">
        <f>SUM(S92:S95)</f>
        <v>298562776</v>
      </c>
      <c r="T96" s="37">
        <f t="shared" si="22"/>
        <v>0.92157105092712444</v>
      </c>
      <c r="U96" s="37">
        <f t="shared" si="23"/>
        <v>-8.0576235543565744E-3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153360620</v>
      </c>
      <c r="E97" s="31">
        <v>164830935</v>
      </c>
      <c r="F97" s="31">
        <v>37262705</v>
      </c>
      <c r="G97" s="36">
        <f t="shared" si="16"/>
        <v>0.24297440242482066</v>
      </c>
      <c r="H97" s="31">
        <v>48756171</v>
      </c>
      <c r="I97" s="36">
        <f t="shared" si="17"/>
        <v>0.31791845259884838</v>
      </c>
      <c r="J97" s="31">
        <v>37365327</v>
      </c>
      <c r="K97" s="36">
        <f t="shared" si="18"/>
        <v>0.2266888008613189</v>
      </c>
      <c r="L97" s="31">
        <v>8301220</v>
      </c>
      <c r="M97" s="36">
        <f t="shared" si="19"/>
        <v>5.0362027006641684E-2</v>
      </c>
      <c r="N97" s="31">
        <f t="shared" si="20"/>
        <v>131685423</v>
      </c>
      <c r="O97" s="36">
        <f t="shared" si="21"/>
        <v>0.79891206708255336</v>
      </c>
      <c r="P97" s="31">
        <v>32914196</v>
      </c>
      <c r="Q97" s="31">
        <v>135652156</v>
      </c>
      <c r="R97" s="31">
        <v>163470356</v>
      </c>
      <c r="S97" s="31">
        <v>120464094</v>
      </c>
      <c r="T97" s="36">
        <f t="shared" si="22"/>
        <v>0.73691705913945649</v>
      </c>
      <c r="U97" s="36">
        <f t="shared" si="23"/>
        <v>-0.74779210769723803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169963976</v>
      </c>
      <c r="E98" s="31">
        <v>79536421</v>
      </c>
      <c r="F98" s="31">
        <v>17267866</v>
      </c>
      <c r="G98" s="36">
        <f t="shared" si="16"/>
        <v>0.10159721139966742</v>
      </c>
      <c r="H98" s="31">
        <v>17736511</v>
      </c>
      <c r="I98" s="36">
        <f t="shared" si="17"/>
        <v>0.10435453098602494</v>
      </c>
      <c r="J98" s="31">
        <v>23695344</v>
      </c>
      <c r="K98" s="36">
        <f t="shared" si="18"/>
        <v>0.29791815751930806</v>
      </c>
      <c r="L98" s="31">
        <v>26417115</v>
      </c>
      <c r="M98" s="36">
        <f t="shared" si="19"/>
        <v>0.33213859346273578</v>
      </c>
      <c r="N98" s="31">
        <f t="shared" si="20"/>
        <v>85116836</v>
      </c>
      <c r="O98" s="36">
        <f t="shared" si="21"/>
        <v>1.0701617564612318</v>
      </c>
      <c r="P98" s="31">
        <v>66763791</v>
      </c>
      <c r="Q98" s="31">
        <v>64853519</v>
      </c>
      <c r="R98" s="31">
        <v>122891234</v>
      </c>
      <c r="S98" s="31">
        <v>91121001</v>
      </c>
      <c r="T98" s="36">
        <f t="shared" si="22"/>
        <v>0.74147681680859356</v>
      </c>
      <c r="U98" s="36">
        <f t="shared" si="23"/>
        <v>-0.60431972773984621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127562430</v>
      </c>
      <c r="E99" s="31">
        <v>133760286</v>
      </c>
      <c r="F99" s="31">
        <v>37433950</v>
      </c>
      <c r="G99" s="36">
        <f t="shared" si="16"/>
        <v>0.29345591801598636</v>
      </c>
      <c r="H99" s="31">
        <v>31914304</v>
      </c>
      <c r="I99" s="36">
        <f t="shared" si="17"/>
        <v>0.25018576394319236</v>
      </c>
      <c r="J99" s="31">
        <v>38659762</v>
      </c>
      <c r="K99" s="36">
        <f t="shared" si="18"/>
        <v>0.28902272233478926</v>
      </c>
      <c r="L99" s="31">
        <v>41648431</v>
      </c>
      <c r="M99" s="36">
        <f t="shared" si="19"/>
        <v>0.31136619280254829</v>
      </c>
      <c r="N99" s="31">
        <f t="shared" si="20"/>
        <v>149656447</v>
      </c>
      <c r="O99" s="36">
        <f t="shared" si="21"/>
        <v>1.118840662466885</v>
      </c>
      <c r="P99" s="31">
        <v>48391295</v>
      </c>
      <c r="Q99" s="31">
        <v>106036212</v>
      </c>
      <c r="R99" s="31">
        <v>116423931</v>
      </c>
      <c r="S99" s="31">
        <v>139336307</v>
      </c>
      <c r="T99" s="36">
        <f t="shared" si="22"/>
        <v>1.1968012572947739</v>
      </c>
      <c r="U99" s="36">
        <f t="shared" si="23"/>
        <v>-0.13934043302622923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42360276</v>
      </c>
      <c r="E100" s="31">
        <v>43738153</v>
      </c>
      <c r="F100" s="31">
        <v>8700859</v>
      </c>
      <c r="G100" s="36">
        <f>IF(($D100     =0),0,($F100     /$D100     ))</f>
        <v>0.20540137651605481</v>
      </c>
      <c r="H100" s="31">
        <v>13084137</v>
      </c>
      <c r="I100" s="36">
        <f>IF(($D100     =0),0,($H100     /$D100     ))</f>
        <v>0.308877520061484</v>
      </c>
      <c r="J100" s="31">
        <v>9358760</v>
      </c>
      <c r="K100" s="36">
        <f>IF(($E100     =0),0,($J100     /$E100     ))</f>
        <v>0.21397245558128622</v>
      </c>
      <c r="L100" s="31">
        <v>9009054</v>
      </c>
      <c r="M100" s="36">
        <f>IF(($E100     =0),0,($L100     /$E100     ))</f>
        <v>0.20597701050613637</v>
      </c>
      <c r="N100" s="31">
        <f>$F100     +$H100     +$J100     +$L100</f>
        <v>40152810</v>
      </c>
      <c r="O100" s="36">
        <f>IF(($E100     =0),0,($N100     /$E100     ))</f>
        <v>0.91802710553415456</v>
      </c>
      <c r="P100" s="31">
        <v>8397230</v>
      </c>
      <c r="Q100" s="31">
        <v>36646368</v>
      </c>
      <c r="R100" s="31">
        <v>41458539</v>
      </c>
      <c r="S100" s="31">
        <v>36492836</v>
      </c>
      <c r="T100" s="36">
        <f>IF(($R100     =0),0,($S100     /$R100     ))</f>
        <v>0.88022484342730944</v>
      </c>
      <c r="U100" s="36">
        <f>IF(($P100     =0),0,(($L100     /$P100     )-1))</f>
        <v>7.286021700012979E-2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493247302</v>
      </c>
      <c r="E101" s="32">
        <f>SUM(E97:E100)</f>
        <v>421865795</v>
      </c>
      <c r="F101" s="32">
        <f>SUM(F97:F100)</f>
        <v>100665380</v>
      </c>
      <c r="G101" s="37">
        <f>IF(($D101     =0),0,($F101     /$D101     ))</f>
        <v>0.20408703624292709</v>
      </c>
      <c r="H101" s="32">
        <f>SUM(H97:H100)</f>
        <v>111491123</v>
      </c>
      <c r="I101" s="37">
        <f>IF(($D101     =0),0,($H101     /$D101     ))</f>
        <v>0.2260349373385929</v>
      </c>
      <c r="J101" s="32">
        <f>SUM(J97:J100)</f>
        <v>109079193</v>
      </c>
      <c r="K101" s="37">
        <f>IF(($E101     =0),0,($J101     /$E101     ))</f>
        <v>0.25856372878014439</v>
      </c>
      <c r="L101" s="32">
        <f>SUM(L97:L100)</f>
        <v>85375820</v>
      </c>
      <c r="M101" s="37">
        <f>IF(($E101     =0),0,($L101     /$E101     ))</f>
        <v>0.20237672978440929</v>
      </c>
      <c r="N101" s="32">
        <f>$F101     +$H101     +$J101     +$L101</f>
        <v>406611516</v>
      </c>
      <c r="O101" s="37">
        <f>IF(($E101     =0),0,($N101     /$E101     ))</f>
        <v>0.9638409200726975</v>
      </c>
      <c r="P101" s="32">
        <f>SUM(P97:P100)</f>
        <v>156466512</v>
      </c>
      <c r="Q101" s="32">
        <f>SUM(Q97:Q100)</f>
        <v>343188255</v>
      </c>
      <c r="R101" s="32">
        <f>SUM(R97:R100)</f>
        <v>444244060</v>
      </c>
      <c r="S101" s="32">
        <f>SUM(S97:S100)</f>
        <v>387414238</v>
      </c>
      <c r="T101" s="37">
        <f>IF(($R101     =0),0,($S101     /$R101     ))</f>
        <v>0.87207522369573154</v>
      </c>
      <c r="U101" s="37">
        <f>IF(($P101     =0),0,(($L101     /$P101     )-1))</f>
        <v>-0.45435084537450421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6109175671</v>
      </c>
      <c r="E102" s="32">
        <f>SUM(E88:E90,E92:E95,E97:E100)</f>
        <v>6194230560</v>
      </c>
      <c r="F102" s="32">
        <f>SUM(F88:F90,F92:F95,F97:F100)</f>
        <v>1185529282</v>
      </c>
      <c r="G102" s="37">
        <f>IF(($D102     =0),0,($F102     /$D102     ))</f>
        <v>0.19405716022010264</v>
      </c>
      <c r="H102" s="32">
        <f>SUM(H88:H90,H92:H95,H97:H100)</f>
        <v>1450107970</v>
      </c>
      <c r="I102" s="37">
        <f>IF(($D102     =0),0,($H102     /$D102     ))</f>
        <v>0.23736557075672279</v>
      </c>
      <c r="J102" s="32">
        <f>SUM(J88:J90,J92:J95,J97:J100)</f>
        <v>1609178200</v>
      </c>
      <c r="K102" s="37">
        <f>IF(($E102     =0),0,($J102     /$E102     ))</f>
        <v>0.25978661666090774</v>
      </c>
      <c r="L102" s="32">
        <f>SUM(L88:L90,L92:L95,L97:L100)</f>
        <v>1553503865</v>
      </c>
      <c r="M102" s="37">
        <f>IF(($E102     =0),0,($L102     /$E102     ))</f>
        <v>0.25079852129366009</v>
      </c>
      <c r="N102" s="32">
        <f>$F102     +$H102     +$J102     +$L102</f>
        <v>5798319317</v>
      </c>
      <c r="O102" s="37">
        <f>IF(($E102     =0),0,($N102     /$E102     ))</f>
        <v>0.93608387043959174</v>
      </c>
      <c r="P102" s="32">
        <f>SUM(P88:P90,P92:P95,P97:P100)</f>
        <v>1424502833</v>
      </c>
      <c r="Q102" s="32">
        <f>SUM(Q88:Q90,Q92:Q95,Q97:Q100)</f>
        <v>5282681610</v>
      </c>
      <c r="R102" s="32">
        <f>SUM(R88:R90,R92:R95,R97:R100)</f>
        <v>5502836500</v>
      </c>
      <c r="S102" s="32">
        <f>SUM(S88:S90,S92:S95,S97:S100)</f>
        <v>5011886690</v>
      </c>
      <c r="T102" s="37">
        <f>IF(($R102     =0),0,($S102     /$R102     ))</f>
        <v>0.91078241012612315</v>
      </c>
      <c r="U102" s="37">
        <f>IF(($P102     =0),0,(($L102     /$P102     )-1))</f>
        <v>9.0558634922700776E-2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959597860</v>
      </c>
      <c r="E105" s="31">
        <v>1010402670</v>
      </c>
      <c r="F105" s="31">
        <v>220190978</v>
      </c>
      <c r="G105" s="36">
        <f t="shared" ref="G105:G136" si="24">IF(($D105     =0),0,($F105     /$D105     ))</f>
        <v>0.22946172264285791</v>
      </c>
      <c r="H105" s="31">
        <v>234258890</v>
      </c>
      <c r="I105" s="36">
        <f t="shared" ref="I105:I136" si="25">IF(($D105     =0),0,($H105     /$D105     ))</f>
        <v>0.24412193874629942</v>
      </c>
      <c r="J105" s="31">
        <v>196370440</v>
      </c>
      <c r="K105" s="36">
        <f t="shared" ref="K105:K136" si="26">IF(($E105     =0),0,($J105     /$E105     ))</f>
        <v>0.19434869466447471</v>
      </c>
      <c r="L105" s="31">
        <v>216866135</v>
      </c>
      <c r="M105" s="36">
        <f t="shared" ref="M105:M136" si="27">IF(($E105     =0),0,($L105     /$E105     ))</f>
        <v>0.21463337483065043</v>
      </c>
      <c r="N105" s="31">
        <f t="shared" ref="N105:N136" si="28">$F105     +$H105     +$J105     +$L105</f>
        <v>867686443</v>
      </c>
      <c r="O105" s="36">
        <f t="shared" ref="O105:O136" si="29">IF(($E105     =0),0,($N105     /$E105     ))</f>
        <v>0.85875311770504326</v>
      </c>
      <c r="P105" s="31">
        <v>272891224</v>
      </c>
      <c r="Q105" s="31">
        <v>966125550</v>
      </c>
      <c r="R105" s="31">
        <v>1084593657</v>
      </c>
      <c r="S105" s="31">
        <v>1044861694</v>
      </c>
      <c r="T105" s="36">
        <f t="shared" ref="T105:T136" si="30">IF(($R105     =0),0,($S105     /$R105     ))</f>
        <v>0.96336695983461762</v>
      </c>
      <c r="U105" s="36">
        <f t="shared" ref="U105:U136" si="31">IF(($P105     =0),0,(($L105     /$P105     )-1))</f>
        <v>-0.2053019081331835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959597860</v>
      </c>
      <c r="E106" s="32">
        <f>E105</f>
        <v>1010402670</v>
      </c>
      <c r="F106" s="32">
        <f>F105</f>
        <v>220190978</v>
      </c>
      <c r="G106" s="37">
        <f t="shared" si="24"/>
        <v>0.22946172264285791</v>
      </c>
      <c r="H106" s="32">
        <f>H105</f>
        <v>234258890</v>
      </c>
      <c r="I106" s="37">
        <f t="shared" si="25"/>
        <v>0.24412193874629942</v>
      </c>
      <c r="J106" s="32">
        <f>J105</f>
        <v>196370440</v>
      </c>
      <c r="K106" s="37">
        <f t="shared" si="26"/>
        <v>0.19434869466447471</v>
      </c>
      <c r="L106" s="32">
        <f>L105</f>
        <v>216866135</v>
      </c>
      <c r="M106" s="37">
        <f t="shared" si="27"/>
        <v>0.21463337483065043</v>
      </c>
      <c r="N106" s="32">
        <f t="shared" si="28"/>
        <v>867686443</v>
      </c>
      <c r="O106" s="37">
        <f t="shared" si="29"/>
        <v>0.85875311770504326</v>
      </c>
      <c r="P106" s="32">
        <f>P105</f>
        <v>272891224</v>
      </c>
      <c r="Q106" s="32">
        <f>Q105</f>
        <v>966125550</v>
      </c>
      <c r="R106" s="32">
        <f>R105</f>
        <v>1084593657</v>
      </c>
      <c r="S106" s="32">
        <f>S105</f>
        <v>1044861694</v>
      </c>
      <c r="T106" s="37">
        <f t="shared" si="30"/>
        <v>0.96336695983461762</v>
      </c>
      <c r="U106" s="37">
        <f t="shared" si="31"/>
        <v>-0.2053019081331835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46753477</v>
      </c>
      <c r="E107" s="31">
        <v>48222480</v>
      </c>
      <c r="F107" s="31">
        <v>4016964</v>
      </c>
      <c r="G107" s="36">
        <f t="shared" si="24"/>
        <v>8.5917973544513068E-2</v>
      </c>
      <c r="H107" s="31">
        <v>18569627</v>
      </c>
      <c r="I107" s="36">
        <f t="shared" si="25"/>
        <v>0.39718173260140632</v>
      </c>
      <c r="J107" s="31">
        <v>9837132</v>
      </c>
      <c r="K107" s="36">
        <f t="shared" si="26"/>
        <v>0.20399473440602806</v>
      </c>
      <c r="L107" s="31">
        <v>8978030</v>
      </c>
      <c r="M107" s="36">
        <f t="shared" si="27"/>
        <v>0.1861793503776662</v>
      </c>
      <c r="N107" s="31">
        <f t="shared" si="28"/>
        <v>41401753</v>
      </c>
      <c r="O107" s="36">
        <f t="shared" si="29"/>
        <v>0.85855710863481094</v>
      </c>
      <c r="P107" s="31">
        <v>11036710</v>
      </c>
      <c r="Q107" s="31">
        <v>47668447</v>
      </c>
      <c r="R107" s="31">
        <v>47336303</v>
      </c>
      <c r="S107" s="31">
        <v>42069046</v>
      </c>
      <c r="T107" s="36">
        <f t="shared" si="30"/>
        <v>0.88872690374658114</v>
      </c>
      <c r="U107" s="36">
        <f t="shared" si="31"/>
        <v>-0.18653022503988959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40739389</v>
      </c>
      <c r="E108" s="31">
        <v>39318771</v>
      </c>
      <c r="F108" s="31">
        <v>14621530</v>
      </c>
      <c r="G108" s="36">
        <f t="shared" si="24"/>
        <v>0.3589040081087127</v>
      </c>
      <c r="H108" s="31">
        <v>14401231</v>
      </c>
      <c r="I108" s="36">
        <f t="shared" si="25"/>
        <v>0.35349648960125546</v>
      </c>
      <c r="J108" s="31">
        <v>12573490</v>
      </c>
      <c r="K108" s="36">
        <f t="shared" si="26"/>
        <v>0.31978339302619607</v>
      </c>
      <c r="L108" s="31">
        <v>10656054</v>
      </c>
      <c r="M108" s="36">
        <f t="shared" si="27"/>
        <v>0.27101696540820158</v>
      </c>
      <c r="N108" s="31">
        <f t="shared" si="28"/>
        <v>52252305</v>
      </c>
      <c r="O108" s="36">
        <f t="shared" si="29"/>
        <v>1.3289404442473545</v>
      </c>
      <c r="P108" s="31">
        <v>7011799</v>
      </c>
      <c r="Q108" s="31">
        <v>49774736</v>
      </c>
      <c r="R108" s="31">
        <v>48872259</v>
      </c>
      <c r="S108" s="31">
        <v>42276548</v>
      </c>
      <c r="T108" s="36">
        <f t="shared" si="30"/>
        <v>0.86504182260124296</v>
      </c>
      <c r="U108" s="36">
        <f t="shared" si="31"/>
        <v>0.51973181204994612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37945872</v>
      </c>
      <c r="E109" s="31">
        <v>39739688</v>
      </c>
      <c r="F109" s="31">
        <v>7258207</v>
      </c>
      <c r="G109" s="36">
        <f t="shared" si="24"/>
        <v>0.19127790764697672</v>
      </c>
      <c r="H109" s="31">
        <v>9302838</v>
      </c>
      <c r="I109" s="36">
        <f t="shared" si="25"/>
        <v>0.24516073843289199</v>
      </c>
      <c r="J109" s="31">
        <v>7003435</v>
      </c>
      <c r="K109" s="36">
        <f t="shared" si="26"/>
        <v>0.1762327625722678</v>
      </c>
      <c r="L109" s="31">
        <v>9181689</v>
      </c>
      <c r="M109" s="36">
        <f t="shared" si="27"/>
        <v>0.23104582502006557</v>
      </c>
      <c r="N109" s="31">
        <f t="shared" si="28"/>
        <v>32746169</v>
      </c>
      <c r="O109" s="36">
        <f t="shared" si="29"/>
        <v>0.82401676127905177</v>
      </c>
      <c r="P109" s="31">
        <v>10896043</v>
      </c>
      <c r="Q109" s="31">
        <v>38940012</v>
      </c>
      <c r="R109" s="31">
        <v>43187130</v>
      </c>
      <c r="S109" s="31">
        <v>38102160</v>
      </c>
      <c r="T109" s="36">
        <f t="shared" si="30"/>
        <v>0.88225728359351496</v>
      </c>
      <c r="U109" s="36">
        <f t="shared" si="31"/>
        <v>-0.1573373012569792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61217853</v>
      </c>
      <c r="E110" s="31">
        <v>61051905</v>
      </c>
      <c r="F110" s="31">
        <v>19711426</v>
      </c>
      <c r="G110" s="36">
        <f t="shared" si="24"/>
        <v>0.32198819517567856</v>
      </c>
      <c r="H110" s="31">
        <v>13096138</v>
      </c>
      <c r="I110" s="36">
        <f t="shared" si="25"/>
        <v>0.21392677720990966</v>
      </c>
      <c r="J110" s="31">
        <v>13243488</v>
      </c>
      <c r="K110" s="36">
        <f t="shared" si="26"/>
        <v>0.21692178155620206</v>
      </c>
      <c r="L110" s="31">
        <v>12409446</v>
      </c>
      <c r="M110" s="36">
        <f t="shared" si="27"/>
        <v>0.20326058621757995</v>
      </c>
      <c r="N110" s="31">
        <f t="shared" si="28"/>
        <v>58460498</v>
      </c>
      <c r="O110" s="36">
        <f t="shared" si="29"/>
        <v>0.95755403537367101</v>
      </c>
      <c r="P110" s="31">
        <v>12331573</v>
      </c>
      <c r="Q110" s="31">
        <v>64816858</v>
      </c>
      <c r="R110" s="31">
        <v>73053308</v>
      </c>
      <c r="S110" s="31">
        <v>64753516</v>
      </c>
      <c r="T110" s="36">
        <f t="shared" si="30"/>
        <v>0.88638718454748144</v>
      </c>
      <c r="U110" s="36">
        <f t="shared" si="31"/>
        <v>6.3149283550443247E-3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45902841</v>
      </c>
      <c r="E111" s="31">
        <v>46032472</v>
      </c>
      <c r="F111" s="31">
        <v>24503176</v>
      </c>
      <c r="G111" s="36">
        <f t="shared" si="24"/>
        <v>0.533805216979925</v>
      </c>
      <c r="H111" s="31">
        <v>24037448</v>
      </c>
      <c r="I111" s="36">
        <f t="shared" si="25"/>
        <v>0.52365926544720842</v>
      </c>
      <c r="J111" s="31">
        <v>20938017</v>
      </c>
      <c r="K111" s="36">
        <f t="shared" si="26"/>
        <v>0.45485319580490918</v>
      </c>
      <c r="L111" s="31">
        <v>21232438</v>
      </c>
      <c r="M111" s="36">
        <f t="shared" si="27"/>
        <v>0.46124913734808765</v>
      </c>
      <c r="N111" s="31">
        <f t="shared" si="28"/>
        <v>90711079</v>
      </c>
      <c r="O111" s="36">
        <f t="shared" si="29"/>
        <v>1.970588913843254</v>
      </c>
      <c r="P111" s="31">
        <v>18253044</v>
      </c>
      <c r="Q111" s="31">
        <v>42446974</v>
      </c>
      <c r="R111" s="31">
        <v>44310530</v>
      </c>
      <c r="S111" s="31">
        <v>87641308</v>
      </c>
      <c r="T111" s="36">
        <f t="shared" si="30"/>
        <v>1.9778889577714371</v>
      </c>
      <c r="U111" s="36">
        <f t="shared" si="31"/>
        <v>0.16322724034413105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232559432</v>
      </c>
      <c r="E112" s="32">
        <f>SUM(E107:E111)</f>
        <v>234365316</v>
      </c>
      <c r="F112" s="32">
        <f>SUM(F107:F111)</f>
        <v>70111303</v>
      </c>
      <c r="G112" s="37">
        <f t="shared" si="24"/>
        <v>0.30147692741182819</v>
      </c>
      <c r="H112" s="32">
        <f>SUM(H107:H111)</f>
        <v>79407282</v>
      </c>
      <c r="I112" s="37">
        <f t="shared" si="25"/>
        <v>0.34144941496073139</v>
      </c>
      <c r="J112" s="32">
        <f>SUM(J107:J111)</f>
        <v>63595562</v>
      </c>
      <c r="K112" s="37">
        <f t="shared" si="26"/>
        <v>0.27135227637522952</v>
      </c>
      <c r="L112" s="32">
        <f>SUM(L107:L111)</f>
        <v>62457657</v>
      </c>
      <c r="M112" s="37">
        <f t="shared" si="27"/>
        <v>0.26649701443024104</v>
      </c>
      <c r="N112" s="32">
        <f t="shared" si="28"/>
        <v>275571804</v>
      </c>
      <c r="O112" s="37">
        <f t="shared" si="29"/>
        <v>1.1758216134677539</v>
      </c>
      <c r="P112" s="32">
        <f>SUM(P107:P111)</f>
        <v>59529169</v>
      </c>
      <c r="Q112" s="32">
        <f>SUM(Q107:Q111)</f>
        <v>243647027</v>
      </c>
      <c r="R112" s="32">
        <f>SUM(R107:R111)</f>
        <v>256759530</v>
      </c>
      <c r="S112" s="32">
        <f>SUM(S107:S111)</f>
        <v>274842578</v>
      </c>
      <c r="T112" s="37">
        <f t="shared" si="30"/>
        <v>1.0704279525671354</v>
      </c>
      <c r="U112" s="37">
        <f t="shared" si="31"/>
        <v>4.9194168996378851E-2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44027220</v>
      </c>
      <c r="E113" s="31">
        <v>45590870</v>
      </c>
      <c r="F113" s="31">
        <v>9603146</v>
      </c>
      <c r="G113" s="36">
        <f t="shared" si="24"/>
        <v>0.21811838221899998</v>
      </c>
      <c r="H113" s="31">
        <v>10785088</v>
      </c>
      <c r="I113" s="36">
        <f t="shared" si="25"/>
        <v>0.24496409266812666</v>
      </c>
      <c r="J113" s="31">
        <v>9809639</v>
      </c>
      <c r="K113" s="36">
        <f t="shared" si="26"/>
        <v>0.21516674281495396</v>
      </c>
      <c r="L113" s="31">
        <v>9525559</v>
      </c>
      <c r="M113" s="36">
        <f t="shared" si="27"/>
        <v>0.20893567067265881</v>
      </c>
      <c r="N113" s="31">
        <f t="shared" si="28"/>
        <v>39723432</v>
      </c>
      <c r="O113" s="36">
        <f t="shared" si="29"/>
        <v>0.87130234628117431</v>
      </c>
      <c r="P113" s="31">
        <v>11640706</v>
      </c>
      <c r="Q113" s="31">
        <v>37403441</v>
      </c>
      <c r="R113" s="31">
        <v>43883836</v>
      </c>
      <c r="S113" s="31">
        <v>39722033</v>
      </c>
      <c r="T113" s="36">
        <f t="shared" si="30"/>
        <v>0.90516319038290094</v>
      </c>
      <c r="U113" s="36">
        <f t="shared" si="31"/>
        <v>-0.18170263899801264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47953598</v>
      </c>
      <c r="E114" s="31">
        <v>48020636</v>
      </c>
      <c r="F114" s="31">
        <v>12243665</v>
      </c>
      <c r="G114" s="36">
        <f t="shared" si="24"/>
        <v>0.25532317720976849</v>
      </c>
      <c r="H114" s="31">
        <v>10983348</v>
      </c>
      <c r="I114" s="36">
        <f t="shared" si="25"/>
        <v>0.2290411660038523</v>
      </c>
      <c r="J114" s="31">
        <v>10814647</v>
      </c>
      <c r="K114" s="36">
        <f t="shared" si="26"/>
        <v>0.22520832502093474</v>
      </c>
      <c r="L114" s="31">
        <v>18909868</v>
      </c>
      <c r="M114" s="36">
        <f t="shared" si="27"/>
        <v>0.39378628804499799</v>
      </c>
      <c r="N114" s="31">
        <f t="shared" si="28"/>
        <v>52951528</v>
      </c>
      <c r="O114" s="36">
        <f t="shared" si="29"/>
        <v>1.1026827716317626</v>
      </c>
      <c r="P114" s="31">
        <v>13113831</v>
      </c>
      <c r="Q114" s="31">
        <v>42843969</v>
      </c>
      <c r="R114" s="31">
        <v>48797118</v>
      </c>
      <c r="S114" s="31">
        <v>45293919</v>
      </c>
      <c r="T114" s="36">
        <f t="shared" si="30"/>
        <v>0.92820889545157159</v>
      </c>
      <c r="U114" s="36">
        <f t="shared" si="31"/>
        <v>0.4419789304894961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6493492</v>
      </c>
      <c r="E115" s="31">
        <v>8700190</v>
      </c>
      <c r="F115" s="31">
        <v>1619028</v>
      </c>
      <c r="G115" s="36">
        <f t="shared" si="24"/>
        <v>0.24933086850649849</v>
      </c>
      <c r="H115" s="31">
        <v>3185457</v>
      </c>
      <c r="I115" s="36">
        <f t="shared" si="25"/>
        <v>0.49056147293320757</v>
      </c>
      <c r="J115" s="31">
        <v>2447725</v>
      </c>
      <c r="K115" s="36">
        <f t="shared" si="26"/>
        <v>0.2813415569085273</v>
      </c>
      <c r="L115" s="31">
        <v>2124306</v>
      </c>
      <c r="M115" s="36">
        <f t="shared" si="27"/>
        <v>0.24416777104867823</v>
      </c>
      <c r="N115" s="31">
        <f t="shared" si="28"/>
        <v>9376516</v>
      </c>
      <c r="O115" s="36">
        <f t="shared" si="29"/>
        <v>1.0777369229867393</v>
      </c>
      <c r="P115" s="31">
        <v>50032</v>
      </c>
      <c r="Q115" s="31">
        <v>10797252</v>
      </c>
      <c r="R115" s="31">
        <v>6587725</v>
      </c>
      <c r="S115" s="31">
        <v>4255152</v>
      </c>
      <c r="T115" s="36">
        <f t="shared" si="30"/>
        <v>0.64592131578048573</v>
      </c>
      <c r="U115" s="36">
        <f t="shared" si="31"/>
        <v>41.458946274384395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8849305</v>
      </c>
      <c r="E116" s="31">
        <v>8649305</v>
      </c>
      <c r="F116" s="31">
        <v>2215831</v>
      </c>
      <c r="G116" s="36">
        <f t="shared" si="24"/>
        <v>0.25039604805123117</v>
      </c>
      <c r="H116" s="31">
        <v>2082093</v>
      </c>
      <c r="I116" s="36">
        <f t="shared" si="25"/>
        <v>0.23528322280676278</v>
      </c>
      <c r="J116" s="31">
        <v>2292094</v>
      </c>
      <c r="K116" s="36">
        <f t="shared" si="26"/>
        <v>0.26500325748716225</v>
      </c>
      <c r="L116" s="31">
        <v>1004658</v>
      </c>
      <c r="M116" s="36">
        <f t="shared" si="27"/>
        <v>0.11615476619219695</v>
      </c>
      <c r="N116" s="31">
        <f t="shared" si="28"/>
        <v>7594676</v>
      </c>
      <c r="O116" s="36">
        <f t="shared" si="29"/>
        <v>0.87806777538773351</v>
      </c>
      <c r="P116" s="31">
        <v>3404703</v>
      </c>
      <c r="Q116" s="31">
        <v>7458405</v>
      </c>
      <c r="R116" s="31">
        <v>9483942</v>
      </c>
      <c r="S116" s="31">
        <v>9212145</v>
      </c>
      <c r="T116" s="36">
        <f t="shared" si="30"/>
        <v>0.97134134730052124</v>
      </c>
      <c r="U116" s="36">
        <f t="shared" si="31"/>
        <v>-0.70492051729622229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170182393</v>
      </c>
      <c r="E117" s="31">
        <v>770174778</v>
      </c>
      <c r="F117" s="31">
        <v>116005820</v>
      </c>
      <c r="G117" s="36">
        <f t="shared" si="24"/>
        <v>0.68165582793279911</v>
      </c>
      <c r="H117" s="31">
        <v>156780667</v>
      </c>
      <c r="I117" s="36">
        <f t="shared" si="25"/>
        <v>0.92125080765552525</v>
      </c>
      <c r="J117" s="31">
        <v>176905547</v>
      </c>
      <c r="K117" s="36">
        <f t="shared" si="26"/>
        <v>0.22969532637694348</v>
      </c>
      <c r="L117" s="31">
        <v>167179469</v>
      </c>
      <c r="M117" s="36">
        <f t="shared" si="27"/>
        <v>0.2170669226979022</v>
      </c>
      <c r="N117" s="31">
        <f t="shared" si="28"/>
        <v>616871503</v>
      </c>
      <c r="O117" s="36">
        <f t="shared" si="29"/>
        <v>0.8009500189059684</v>
      </c>
      <c r="P117" s="31">
        <v>212168168</v>
      </c>
      <c r="Q117" s="31">
        <v>250387006</v>
      </c>
      <c r="R117" s="31">
        <v>156201025</v>
      </c>
      <c r="S117" s="31">
        <v>361445352</v>
      </c>
      <c r="T117" s="36">
        <f t="shared" si="30"/>
        <v>2.3139755452949173</v>
      </c>
      <c r="U117" s="36">
        <f t="shared" si="31"/>
        <v>-0.21204264251364979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26178027</v>
      </c>
      <c r="E118" s="31">
        <v>29149416</v>
      </c>
      <c r="F118" s="31">
        <v>5578440</v>
      </c>
      <c r="G118" s="36">
        <f t="shared" si="24"/>
        <v>0.21309627345101295</v>
      </c>
      <c r="H118" s="31">
        <v>7758712</v>
      </c>
      <c r="I118" s="36">
        <f t="shared" si="25"/>
        <v>0.29638261126401927</v>
      </c>
      <c r="J118" s="31">
        <v>7018095</v>
      </c>
      <c r="K118" s="36">
        <f t="shared" si="26"/>
        <v>0.24076279950171214</v>
      </c>
      <c r="L118" s="31">
        <v>5960004</v>
      </c>
      <c r="M118" s="36">
        <f t="shared" si="27"/>
        <v>0.20446392476610853</v>
      </c>
      <c r="N118" s="31">
        <f t="shared" si="28"/>
        <v>26315251</v>
      </c>
      <c r="O118" s="36">
        <f t="shared" si="29"/>
        <v>0.90277112241288127</v>
      </c>
      <c r="P118" s="31">
        <v>6586273</v>
      </c>
      <c r="Q118" s="31">
        <v>18850790</v>
      </c>
      <c r="R118" s="31">
        <v>20972958</v>
      </c>
      <c r="S118" s="31">
        <v>22182392</v>
      </c>
      <c r="T118" s="36">
        <f t="shared" si="30"/>
        <v>1.0576663530246901</v>
      </c>
      <c r="U118" s="36">
        <f t="shared" si="31"/>
        <v>-9.5087008995831224E-2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19306932</v>
      </c>
      <c r="E119" s="31">
        <v>20340235</v>
      </c>
      <c r="F119" s="31">
        <v>5733245</v>
      </c>
      <c r="G119" s="36">
        <f t="shared" si="24"/>
        <v>0.29695266964217826</v>
      </c>
      <c r="H119" s="31">
        <v>5018683</v>
      </c>
      <c r="I119" s="36">
        <f t="shared" si="25"/>
        <v>0.25994202496802704</v>
      </c>
      <c r="J119" s="31">
        <v>4772490</v>
      </c>
      <c r="K119" s="36">
        <f t="shared" si="26"/>
        <v>0.23463298236229818</v>
      </c>
      <c r="L119" s="31">
        <v>5124104</v>
      </c>
      <c r="M119" s="36">
        <f t="shared" si="27"/>
        <v>0.25191960663188012</v>
      </c>
      <c r="N119" s="31">
        <f t="shared" si="28"/>
        <v>20648522</v>
      </c>
      <c r="O119" s="36">
        <f t="shared" si="29"/>
        <v>1.015156511220249</v>
      </c>
      <c r="P119" s="31">
        <v>4760052</v>
      </c>
      <c r="Q119" s="31">
        <v>16797012</v>
      </c>
      <c r="R119" s="31">
        <v>19173487</v>
      </c>
      <c r="S119" s="31">
        <v>19421713</v>
      </c>
      <c r="T119" s="36">
        <f t="shared" si="30"/>
        <v>1.0129463148774138</v>
      </c>
      <c r="U119" s="36">
        <f t="shared" si="31"/>
        <v>7.6480677101846695E-2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90932599</v>
      </c>
      <c r="E120" s="31">
        <v>85964981</v>
      </c>
      <c r="F120" s="31">
        <v>19102312</v>
      </c>
      <c r="G120" s="36">
        <f t="shared" si="24"/>
        <v>0.21007110992175645</v>
      </c>
      <c r="H120" s="31">
        <v>23563223</v>
      </c>
      <c r="I120" s="36">
        <f t="shared" si="25"/>
        <v>0.25912844523447526</v>
      </c>
      <c r="J120" s="31">
        <v>22519560</v>
      </c>
      <c r="K120" s="36">
        <f t="shared" si="26"/>
        <v>0.26196201916219813</v>
      </c>
      <c r="L120" s="31">
        <v>22714531</v>
      </c>
      <c r="M120" s="36">
        <f t="shared" si="27"/>
        <v>0.26423004734916417</v>
      </c>
      <c r="N120" s="31">
        <f t="shared" si="28"/>
        <v>87899626</v>
      </c>
      <c r="O120" s="36">
        <f t="shared" si="29"/>
        <v>1.0225050360913823</v>
      </c>
      <c r="P120" s="31">
        <v>32182497</v>
      </c>
      <c r="Q120" s="31">
        <v>71408368</v>
      </c>
      <c r="R120" s="31">
        <v>87491487</v>
      </c>
      <c r="S120" s="31">
        <v>84951756</v>
      </c>
      <c r="T120" s="36">
        <f t="shared" si="30"/>
        <v>0.97097167865028966</v>
      </c>
      <c r="U120" s="36">
        <f t="shared" si="31"/>
        <v>-0.29419612778958704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413923566</v>
      </c>
      <c r="E121" s="32">
        <f>SUM(E113:E120)</f>
        <v>1016590411</v>
      </c>
      <c r="F121" s="32">
        <f>SUM(F113:F120)</f>
        <v>172101487</v>
      </c>
      <c r="G121" s="37">
        <f t="shared" si="24"/>
        <v>0.41578083766315443</v>
      </c>
      <c r="H121" s="32">
        <f>SUM(H113:H120)</f>
        <v>220157271</v>
      </c>
      <c r="I121" s="37">
        <f t="shared" si="25"/>
        <v>0.53187904503122685</v>
      </c>
      <c r="J121" s="32">
        <f>SUM(J113:J120)</f>
        <v>236579797</v>
      </c>
      <c r="K121" s="37">
        <f t="shared" si="26"/>
        <v>0.23271889488636932</v>
      </c>
      <c r="L121" s="32">
        <f>SUM(L113:L120)</f>
        <v>232542499</v>
      </c>
      <c r="M121" s="37">
        <f t="shared" si="27"/>
        <v>0.2287474842215485</v>
      </c>
      <c r="N121" s="32">
        <f t="shared" si="28"/>
        <v>861381054</v>
      </c>
      <c r="O121" s="37">
        <f t="shared" si="29"/>
        <v>0.84732360710807453</v>
      </c>
      <c r="P121" s="32">
        <f>SUM(P113:P120)</f>
        <v>283906262</v>
      </c>
      <c r="Q121" s="32">
        <f>SUM(Q113:Q120)</f>
        <v>455946243</v>
      </c>
      <c r="R121" s="32">
        <f>SUM(R113:R120)</f>
        <v>392591578</v>
      </c>
      <c r="S121" s="32">
        <f>SUM(S113:S120)</f>
        <v>586484462</v>
      </c>
      <c r="T121" s="37">
        <f t="shared" si="30"/>
        <v>1.49387937710676</v>
      </c>
      <c r="U121" s="37">
        <f t="shared" si="31"/>
        <v>-0.1809180348406686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30420230</v>
      </c>
      <c r="E122" s="31">
        <v>31252311</v>
      </c>
      <c r="F122" s="31">
        <v>5850548</v>
      </c>
      <c r="G122" s="36">
        <f t="shared" si="24"/>
        <v>0.19232425264371769</v>
      </c>
      <c r="H122" s="31">
        <v>10725441</v>
      </c>
      <c r="I122" s="36">
        <f t="shared" si="25"/>
        <v>0.35257593384402419</v>
      </c>
      <c r="J122" s="31">
        <v>7707561</v>
      </c>
      <c r="K122" s="36">
        <f t="shared" si="26"/>
        <v>0.24662371368312572</v>
      </c>
      <c r="L122" s="31">
        <v>7305537</v>
      </c>
      <c r="M122" s="36">
        <f t="shared" si="27"/>
        <v>0.23375989698809793</v>
      </c>
      <c r="N122" s="31">
        <f t="shared" si="28"/>
        <v>31589087</v>
      </c>
      <c r="O122" s="36">
        <f t="shared" si="29"/>
        <v>1.0107760350906529</v>
      </c>
      <c r="P122" s="31">
        <v>6980563</v>
      </c>
      <c r="Q122" s="31">
        <v>29910254</v>
      </c>
      <c r="R122" s="31">
        <v>34343187</v>
      </c>
      <c r="S122" s="31">
        <v>34261876</v>
      </c>
      <c r="T122" s="36">
        <f t="shared" si="30"/>
        <v>0.99763239794839076</v>
      </c>
      <c r="U122" s="36">
        <f t="shared" si="31"/>
        <v>4.6554124645820094E-2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66247777</v>
      </c>
      <c r="E123" s="31">
        <v>67946759</v>
      </c>
      <c r="F123" s="31">
        <v>13277934</v>
      </c>
      <c r="G123" s="36">
        <f t="shared" si="24"/>
        <v>0.20042837060026936</v>
      </c>
      <c r="H123" s="31">
        <v>13854112</v>
      </c>
      <c r="I123" s="36">
        <f t="shared" si="25"/>
        <v>0.20912568885141611</v>
      </c>
      <c r="J123" s="31">
        <v>12396387</v>
      </c>
      <c r="K123" s="36">
        <f t="shared" si="26"/>
        <v>0.18244265337217924</v>
      </c>
      <c r="L123" s="31">
        <v>18674349</v>
      </c>
      <c r="M123" s="36">
        <f t="shared" si="27"/>
        <v>0.2748379654134791</v>
      </c>
      <c r="N123" s="31">
        <f t="shared" si="28"/>
        <v>58202782</v>
      </c>
      <c r="O123" s="36">
        <f t="shared" si="29"/>
        <v>0.85659393996996969</v>
      </c>
      <c r="P123" s="31">
        <v>12937320</v>
      </c>
      <c r="Q123" s="31">
        <v>48946751</v>
      </c>
      <c r="R123" s="31">
        <v>56760878</v>
      </c>
      <c r="S123" s="31">
        <v>43398305</v>
      </c>
      <c r="T123" s="36">
        <f t="shared" si="30"/>
        <v>0.76458128431346672</v>
      </c>
      <c r="U123" s="36">
        <f t="shared" si="31"/>
        <v>0.44344802478411305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254092420</v>
      </c>
      <c r="E124" s="31">
        <v>227397694</v>
      </c>
      <c r="F124" s="31">
        <v>29477846</v>
      </c>
      <c r="G124" s="36">
        <f t="shared" si="24"/>
        <v>0.11601229977659309</v>
      </c>
      <c r="H124" s="31">
        <v>34682547</v>
      </c>
      <c r="I124" s="36">
        <f t="shared" si="25"/>
        <v>0.13649579550621777</v>
      </c>
      <c r="J124" s="31">
        <v>50983834</v>
      </c>
      <c r="K124" s="36">
        <f t="shared" si="26"/>
        <v>0.22420558934955603</v>
      </c>
      <c r="L124" s="31">
        <v>8337184</v>
      </c>
      <c r="M124" s="36">
        <f t="shared" si="27"/>
        <v>3.6663450069990597E-2</v>
      </c>
      <c r="N124" s="31">
        <f t="shared" si="28"/>
        <v>123481411</v>
      </c>
      <c r="O124" s="36">
        <f t="shared" si="29"/>
        <v>0.54301962710316665</v>
      </c>
      <c r="P124" s="31">
        <v>21653826</v>
      </c>
      <c r="Q124" s="31">
        <v>224753672</v>
      </c>
      <c r="R124" s="31">
        <v>231445127</v>
      </c>
      <c r="S124" s="31">
        <v>113347696</v>
      </c>
      <c r="T124" s="36">
        <f t="shared" si="30"/>
        <v>0.48973896088985275</v>
      </c>
      <c r="U124" s="36">
        <f t="shared" si="31"/>
        <v>-0.61497871092157108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51120252</v>
      </c>
      <c r="E125" s="31">
        <v>51868047</v>
      </c>
      <c r="F125" s="31">
        <v>7237600</v>
      </c>
      <c r="G125" s="36">
        <f t="shared" si="24"/>
        <v>0.14157989675011773</v>
      </c>
      <c r="H125" s="31">
        <v>16261481</v>
      </c>
      <c r="I125" s="36">
        <f t="shared" si="25"/>
        <v>0.3181025203083897</v>
      </c>
      <c r="J125" s="31">
        <v>13309115</v>
      </c>
      <c r="K125" s="36">
        <f t="shared" si="26"/>
        <v>0.25659564548478181</v>
      </c>
      <c r="L125" s="31">
        <v>16306947</v>
      </c>
      <c r="M125" s="36">
        <f t="shared" si="27"/>
        <v>0.31439292480011827</v>
      </c>
      <c r="N125" s="31">
        <f t="shared" si="28"/>
        <v>53115143</v>
      </c>
      <c r="O125" s="36">
        <f t="shared" si="29"/>
        <v>1.0240436274764693</v>
      </c>
      <c r="P125" s="31">
        <v>12888733</v>
      </c>
      <c r="Q125" s="31">
        <v>64311204</v>
      </c>
      <c r="R125" s="31">
        <v>61262868</v>
      </c>
      <c r="S125" s="31">
        <v>50598171</v>
      </c>
      <c r="T125" s="36">
        <f t="shared" si="30"/>
        <v>0.82591907058611747</v>
      </c>
      <c r="U125" s="36">
        <f t="shared" si="31"/>
        <v>0.26520946628345854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401880679</v>
      </c>
      <c r="E126" s="32">
        <f>SUM(E122:E125)</f>
        <v>378464811</v>
      </c>
      <c r="F126" s="32">
        <f>SUM(F122:F125)</f>
        <v>55843928</v>
      </c>
      <c r="G126" s="37">
        <f t="shared" si="24"/>
        <v>0.13895648862482388</v>
      </c>
      <c r="H126" s="32">
        <f>SUM(H122:H125)</f>
        <v>75523581</v>
      </c>
      <c r="I126" s="37">
        <f t="shared" si="25"/>
        <v>0.1879253841909628</v>
      </c>
      <c r="J126" s="32">
        <f>SUM(J122:J125)</f>
        <v>84396897</v>
      </c>
      <c r="K126" s="37">
        <f t="shared" si="26"/>
        <v>0.22299800284470833</v>
      </c>
      <c r="L126" s="32">
        <f>SUM(L122:L125)</f>
        <v>50624017</v>
      </c>
      <c r="M126" s="37">
        <f t="shared" si="27"/>
        <v>0.13376148991563711</v>
      </c>
      <c r="N126" s="32">
        <f t="shared" si="28"/>
        <v>266388423</v>
      </c>
      <c r="O126" s="37">
        <f t="shared" si="29"/>
        <v>0.70386576309732529</v>
      </c>
      <c r="P126" s="32">
        <f>SUM(P122:P125)</f>
        <v>54460442</v>
      </c>
      <c r="Q126" s="32">
        <f>SUM(Q122:Q125)</f>
        <v>367921881</v>
      </c>
      <c r="R126" s="32">
        <f>SUM(R122:R125)</f>
        <v>383812060</v>
      </c>
      <c r="S126" s="32">
        <f>SUM(S122:S125)</f>
        <v>241606048</v>
      </c>
      <c r="T126" s="37">
        <f t="shared" si="30"/>
        <v>0.62949050636918491</v>
      </c>
      <c r="U126" s="37">
        <f t="shared" si="31"/>
        <v>-7.0444250158674837E-2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23599020</v>
      </c>
      <c r="E127" s="31">
        <v>25558240</v>
      </c>
      <c r="F127" s="31">
        <v>5119965</v>
      </c>
      <c r="G127" s="36">
        <f t="shared" si="24"/>
        <v>0.21695667870953964</v>
      </c>
      <c r="H127" s="31">
        <v>5530275</v>
      </c>
      <c r="I127" s="36">
        <f t="shared" si="25"/>
        <v>0.23434341765039396</v>
      </c>
      <c r="J127" s="31">
        <v>5770008</v>
      </c>
      <c r="K127" s="36">
        <f t="shared" si="26"/>
        <v>0.22575920720675602</v>
      </c>
      <c r="L127" s="31">
        <v>5809830</v>
      </c>
      <c r="M127" s="36">
        <f t="shared" si="27"/>
        <v>0.22731729571363285</v>
      </c>
      <c r="N127" s="31">
        <f t="shared" si="28"/>
        <v>22230078</v>
      </c>
      <c r="O127" s="36">
        <f t="shared" si="29"/>
        <v>0.86978125254321115</v>
      </c>
      <c r="P127" s="31">
        <v>4700910</v>
      </c>
      <c r="Q127" s="31">
        <v>23984702</v>
      </c>
      <c r="R127" s="31">
        <v>24070928</v>
      </c>
      <c r="S127" s="31">
        <v>19133627</v>
      </c>
      <c r="T127" s="36">
        <f t="shared" si="30"/>
        <v>0.79488530728852669</v>
      </c>
      <c r="U127" s="36">
        <f t="shared" si="31"/>
        <v>0.23589475229264112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36913405</v>
      </c>
      <c r="E128" s="31">
        <v>34457708</v>
      </c>
      <c r="F128" s="31">
        <v>5928701</v>
      </c>
      <c r="G128" s="36">
        <f t="shared" si="24"/>
        <v>0.16061105714848034</v>
      </c>
      <c r="H128" s="31">
        <v>9345187</v>
      </c>
      <c r="I128" s="36">
        <f t="shared" si="25"/>
        <v>0.25316513066188284</v>
      </c>
      <c r="J128" s="31">
        <v>7376857</v>
      </c>
      <c r="K128" s="36">
        <f t="shared" si="26"/>
        <v>0.214084378450244</v>
      </c>
      <c r="L128" s="31">
        <v>4950900</v>
      </c>
      <c r="M128" s="36">
        <f t="shared" si="27"/>
        <v>0.14368047927041461</v>
      </c>
      <c r="N128" s="31">
        <f t="shared" si="28"/>
        <v>27601645</v>
      </c>
      <c r="O128" s="36">
        <f t="shared" si="29"/>
        <v>0.80102962739135175</v>
      </c>
      <c r="P128" s="31">
        <v>5839391</v>
      </c>
      <c r="Q128" s="31">
        <v>35919055</v>
      </c>
      <c r="R128" s="31">
        <v>36576658</v>
      </c>
      <c r="S128" s="31">
        <v>12704445</v>
      </c>
      <c r="T128" s="36">
        <f t="shared" si="30"/>
        <v>0.34733750141962122</v>
      </c>
      <c r="U128" s="36">
        <f t="shared" si="31"/>
        <v>-0.1521547366840138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43710585</v>
      </c>
      <c r="E129" s="31">
        <v>44855119</v>
      </c>
      <c r="F129" s="31">
        <v>5927367</v>
      </c>
      <c r="G129" s="36">
        <f t="shared" si="24"/>
        <v>0.13560484262564776</v>
      </c>
      <c r="H129" s="31">
        <v>3375822</v>
      </c>
      <c r="I129" s="36">
        <f t="shared" si="25"/>
        <v>7.7231224427675813E-2</v>
      </c>
      <c r="J129" s="31">
        <v>2507534</v>
      </c>
      <c r="K129" s="36">
        <f t="shared" si="26"/>
        <v>5.5902961711014519E-2</v>
      </c>
      <c r="L129" s="31">
        <v>3229871</v>
      </c>
      <c r="M129" s="36">
        <f t="shared" si="27"/>
        <v>7.200674241885302E-2</v>
      </c>
      <c r="N129" s="31">
        <f t="shared" si="28"/>
        <v>15040594</v>
      </c>
      <c r="O129" s="36">
        <f t="shared" si="29"/>
        <v>0.33531499492844952</v>
      </c>
      <c r="P129" s="31">
        <v>12635305</v>
      </c>
      <c r="Q129" s="31">
        <v>45268116</v>
      </c>
      <c r="R129" s="31">
        <v>45418116</v>
      </c>
      <c r="S129" s="31">
        <v>33639462</v>
      </c>
      <c r="T129" s="36">
        <f t="shared" si="30"/>
        <v>0.74066176589094979</v>
      </c>
      <c r="U129" s="36">
        <f t="shared" si="31"/>
        <v>-0.74437728254284319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61342317</v>
      </c>
      <c r="E130" s="31">
        <v>62398717</v>
      </c>
      <c r="F130" s="31">
        <v>14039634</v>
      </c>
      <c r="G130" s="36">
        <f t="shared" si="24"/>
        <v>0.22887355233093004</v>
      </c>
      <c r="H130" s="31">
        <v>17409284</v>
      </c>
      <c r="I130" s="36">
        <f t="shared" si="25"/>
        <v>0.28380545195252405</v>
      </c>
      <c r="J130" s="31">
        <v>13328611</v>
      </c>
      <c r="K130" s="36">
        <f t="shared" si="26"/>
        <v>0.21360392714484819</v>
      </c>
      <c r="L130" s="31">
        <v>16035524</v>
      </c>
      <c r="M130" s="36">
        <f t="shared" si="27"/>
        <v>0.25698483512088877</v>
      </c>
      <c r="N130" s="31">
        <f t="shared" si="28"/>
        <v>60813053</v>
      </c>
      <c r="O130" s="36">
        <f t="shared" si="29"/>
        <v>0.97458819545921116</v>
      </c>
      <c r="P130" s="31">
        <v>15810304</v>
      </c>
      <c r="Q130" s="31">
        <v>54351369</v>
      </c>
      <c r="R130" s="31">
        <v>62441924</v>
      </c>
      <c r="S130" s="31">
        <v>60956258</v>
      </c>
      <c r="T130" s="36">
        <f t="shared" si="30"/>
        <v>0.97620723538243315</v>
      </c>
      <c r="U130" s="36">
        <f t="shared" si="31"/>
        <v>1.4245140384397503E-2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24179823</v>
      </c>
      <c r="E131" s="31">
        <v>22879973</v>
      </c>
      <c r="F131" s="31">
        <v>6423446</v>
      </c>
      <c r="G131" s="36">
        <f t="shared" si="24"/>
        <v>0.26565314394567735</v>
      </c>
      <c r="H131" s="31">
        <v>6478506</v>
      </c>
      <c r="I131" s="36">
        <f t="shared" si="25"/>
        <v>0.2679302491172082</v>
      </c>
      <c r="J131" s="31">
        <v>5183578</v>
      </c>
      <c r="K131" s="36">
        <f t="shared" si="26"/>
        <v>0.22655524986852038</v>
      </c>
      <c r="L131" s="31">
        <v>6624389</v>
      </c>
      <c r="M131" s="36">
        <f t="shared" si="27"/>
        <v>0.28952783292183082</v>
      </c>
      <c r="N131" s="31">
        <f t="shared" si="28"/>
        <v>24709919</v>
      </c>
      <c r="O131" s="36">
        <f t="shared" si="29"/>
        <v>1.0799802517249475</v>
      </c>
      <c r="P131" s="31">
        <v>3745431</v>
      </c>
      <c r="Q131" s="31">
        <v>22245865</v>
      </c>
      <c r="R131" s="31">
        <v>20332122</v>
      </c>
      <c r="S131" s="31">
        <v>21746565</v>
      </c>
      <c r="T131" s="36">
        <f t="shared" si="30"/>
        <v>1.0695669148552227</v>
      </c>
      <c r="U131" s="36">
        <f t="shared" si="31"/>
        <v>0.76865866705327113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189745150</v>
      </c>
      <c r="E132" s="32">
        <f>SUM(E127:E131)</f>
        <v>190149757</v>
      </c>
      <c r="F132" s="32">
        <f>SUM(F127:F131)</f>
        <v>37439113</v>
      </c>
      <c r="G132" s="37">
        <f t="shared" si="24"/>
        <v>0.19731262169283378</v>
      </c>
      <c r="H132" s="32">
        <f>SUM(H127:H131)</f>
        <v>42139074</v>
      </c>
      <c r="I132" s="37">
        <f t="shared" si="25"/>
        <v>0.22208248274066558</v>
      </c>
      <c r="J132" s="32">
        <f>SUM(J127:J131)</f>
        <v>34166588</v>
      </c>
      <c r="K132" s="37">
        <f t="shared" si="26"/>
        <v>0.17968252254984476</v>
      </c>
      <c r="L132" s="32">
        <f>SUM(L127:L131)</f>
        <v>36650514</v>
      </c>
      <c r="M132" s="37">
        <f t="shared" si="27"/>
        <v>0.19274552109998228</v>
      </c>
      <c r="N132" s="32">
        <f t="shared" si="28"/>
        <v>150395289</v>
      </c>
      <c r="O132" s="37">
        <f t="shared" si="29"/>
        <v>0.79093074518102069</v>
      </c>
      <c r="P132" s="32">
        <f>SUM(P127:P131)</f>
        <v>42731341</v>
      </c>
      <c r="Q132" s="32">
        <f>SUM(Q127:Q131)</f>
        <v>181769107</v>
      </c>
      <c r="R132" s="32">
        <f>SUM(R127:R131)</f>
        <v>188839748</v>
      </c>
      <c r="S132" s="32">
        <f>SUM(S127:S131)</f>
        <v>148180357</v>
      </c>
      <c r="T132" s="37">
        <f t="shared" si="30"/>
        <v>0.78468838562525511</v>
      </c>
      <c r="U132" s="37">
        <f t="shared" si="31"/>
        <v>-0.14230367822999046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75857819</v>
      </c>
      <c r="E133" s="31">
        <v>78183360</v>
      </c>
      <c r="F133" s="31">
        <v>27222458</v>
      </c>
      <c r="G133" s="36">
        <f t="shared" si="24"/>
        <v>0.35886159606038764</v>
      </c>
      <c r="H133" s="31">
        <v>24362444</v>
      </c>
      <c r="I133" s="36">
        <f t="shared" si="25"/>
        <v>0.32115929934658416</v>
      </c>
      <c r="J133" s="31">
        <v>23194317</v>
      </c>
      <c r="K133" s="36">
        <f t="shared" si="26"/>
        <v>0.29666564598912099</v>
      </c>
      <c r="L133" s="31">
        <v>63028101</v>
      </c>
      <c r="M133" s="36">
        <f t="shared" si="27"/>
        <v>0.80615748670816911</v>
      </c>
      <c r="N133" s="31">
        <f t="shared" si="28"/>
        <v>137807320</v>
      </c>
      <c r="O133" s="36">
        <f t="shared" si="29"/>
        <v>1.7626170069948388</v>
      </c>
      <c r="P133" s="31">
        <v>21262711</v>
      </c>
      <c r="Q133" s="31">
        <v>124041070</v>
      </c>
      <c r="R133" s="31">
        <v>90161523</v>
      </c>
      <c r="S133" s="31">
        <v>95623272</v>
      </c>
      <c r="T133" s="36">
        <f t="shared" si="30"/>
        <v>1.060577381772932</v>
      </c>
      <c r="U133" s="36">
        <f t="shared" si="31"/>
        <v>1.9642551695312984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10651417</v>
      </c>
      <c r="E134" s="31">
        <v>12461393</v>
      </c>
      <c r="F134" s="31">
        <v>3207949</v>
      </c>
      <c r="G134" s="36">
        <f t="shared" si="24"/>
        <v>0.30117579660997218</v>
      </c>
      <c r="H134" s="31">
        <v>3422580</v>
      </c>
      <c r="I134" s="36">
        <f t="shared" si="25"/>
        <v>0.32132626109746715</v>
      </c>
      <c r="J134" s="31">
        <v>2242519</v>
      </c>
      <c r="K134" s="36">
        <f t="shared" si="26"/>
        <v>0.1799573290080812</v>
      </c>
      <c r="L134" s="31">
        <v>2411981</v>
      </c>
      <c r="M134" s="36">
        <f t="shared" si="27"/>
        <v>0.19355629021570864</v>
      </c>
      <c r="N134" s="31">
        <f t="shared" si="28"/>
        <v>11285029</v>
      </c>
      <c r="O134" s="36">
        <f t="shared" si="29"/>
        <v>0.90559931782907421</v>
      </c>
      <c r="P134" s="31">
        <v>3465796</v>
      </c>
      <c r="Q134" s="31">
        <v>10577828</v>
      </c>
      <c r="R134" s="31">
        <v>11066164</v>
      </c>
      <c r="S134" s="31">
        <v>11043124</v>
      </c>
      <c r="T134" s="36">
        <f t="shared" si="30"/>
        <v>0.99791797772019286</v>
      </c>
      <c r="U134" s="36">
        <f t="shared" si="31"/>
        <v>-0.30406146235958498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31612758</v>
      </c>
      <c r="E135" s="31">
        <v>27828463</v>
      </c>
      <c r="F135" s="31">
        <v>7561736</v>
      </c>
      <c r="G135" s="36">
        <f t="shared" si="24"/>
        <v>0.23919887027889183</v>
      </c>
      <c r="H135" s="31">
        <v>1945908</v>
      </c>
      <c r="I135" s="36">
        <f t="shared" si="25"/>
        <v>6.1554515426967805E-2</v>
      </c>
      <c r="J135" s="31">
        <v>8617210</v>
      </c>
      <c r="K135" s="36">
        <f t="shared" si="26"/>
        <v>0.30965454326385183</v>
      </c>
      <c r="L135" s="31">
        <v>7389905</v>
      </c>
      <c r="M135" s="36">
        <f t="shared" si="27"/>
        <v>0.26555203569812674</v>
      </c>
      <c r="N135" s="31">
        <f t="shared" si="28"/>
        <v>25514759</v>
      </c>
      <c r="O135" s="36">
        <f t="shared" si="29"/>
        <v>0.91685836188653325</v>
      </c>
      <c r="P135" s="31">
        <v>6931924</v>
      </c>
      <c r="Q135" s="31">
        <v>34523399</v>
      </c>
      <c r="R135" s="31">
        <v>36683583</v>
      </c>
      <c r="S135" s="31">
        <v>27643093</v>
      </c>
      <c r="T135" s="36">
        <f t="shared" si="30"/>
        <v>0.75355488039431695</v>
      </c>
      <c r="U135" s="36">
        <f t="shared" si="31"/>
        <v>6.6068381592181424E-2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34211550</v>
      </c>
      <c r="E136" s="31">
        <v>30282485</v>
      </c>
      <c r="F136" s="31">
        <v>8290537</v>
      </c>
      <c r="G136" s="36">
        <f t="shared" si="24"/>
        <v>0.24233152254136395</v>
      </c>
      <c r="H136" s="31">
        <v>9882591</v>
      </c>
      <c r="I136" s="36">
        <f t="shared" si="25"/>
        <v>0.28886709313082864</v>
      </c>
      <c r="J136" s="31">
        <v>8692995</v>
      </c>
      <c r="K136" s="36">
        <f t="shared" si="26"/>
        <v>0.2870634625923203</v>
      </c>
      <c r="L136" s="31">
        <v>9054596</v>
      </c>
      <c r="M136" s="36">
        <f t="shared" si="27"/>
        <v>0.2990043914824031</v>
      </c>
      <c r="N136" s="31">
        <f t="shared" si="28"/>
        <v>35920719</v>
      </c>
      <c r="O136" s="36">
        <f t="shared" si="29"/>
        <v>1.1861879565035696</v>
      </c>
      <c r="P136" s="31">
        <v>10699852</v>
      </c>
      <c r="Q136" s="31">
        <v>32879176</v>
      </c>
      <c r="R136" s="31">
        <v>39100408</v>
      </c>
      <c r="S136" s="31">
        <v>37182899</v>
      </c>
      <c r="T136" s="36">
        <f t="shared" si="30"/>
        <v>0.95095936083326804</v>
      </c>
      <c r="U136" s="36">
        <f t="shared" si="31"/>
        <v>-0.15376436982492847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152333544</v>
      </c>
      <c r="E137" s="32">
        <f>SUM(E133:E136)</f>
        <v>148755701</v>
      </c>
      <c r="F137" s="32">
        <f>SUM(F133:F136)</f>
        <v>46282680</v>
      </c>
      <c r="G137" s="37">
        <f t="shared" ref="G137:G170" si="32">IF(($D137     =0),0,($F137     /$D137     ))</f>
        <v>0.30382461265392735</v>
      </c>
      <c r="H137" s="32">
        <f>SUM(H133:H136)</f>
        <v>39613523</v>
      </c>
      <c r="I137" s="37">
        <f t="shared" ref="I137:I170" si="33">IF(($D137     =0),0,($H137     /$D137     ))</f>
        <v>0.26004464912862529</v>
      </c>
      <c r="J137" s="32">
        <f>SUM(J133:J136)</f>
        <v>42747041</v>
      </c>
      <c r="K137" s="37">
        <f t="shared" ref="K137:K170" si="34">IF(($E137     =0),0,($J137     /$E137     ))</f>
        <v>0.28736405201707194</v>
      </c>
      <c r="L137" s="32">
        <f>SUM(L133:L136)</f>
        <v>81884583</v>
      </c>
      <c r="M137" s="37">
        <f t="shared" ref="M137:M170" si="35">IF(($E137     =0),0,($L137     /$E137     ))</f>
        <v>0.55046349450499377</v>
      </c>
      <c r="N137" s="32">
        <f t="shared" ref="N137:N170" si="36">$F137     +$H137     +$J137     +$L137</f>
        <v>210527827</v>
      </c>
      <c r="O137" s="37">
        <f t="shared" ref="O137:O170" si="37">IF(($E137     =0),0,($N137     /$E137     ))</f>
        <v>1.4152588814058293</v>
      </c>
      <c r="P137" s="32">
        <f>SUM(P133:P136)</f>
        <v>42360283</v>
      </c>
      <c r="Q137" s="32">
        <f>SUM(Q133:Q136)</f>
        <v>202021473</v>
      </c>
      <c r="R137" s="32">
        <f>SUM(R133:R136)</f>
        <v>177011678</v>
      </c>
      <c r="S137" s="32">
        <f>SUM(S133:S136)</f>
        <v>171492388</v>
      </c>
      <c r="T137" s="37">
        <f t="shared" ref="T137:T170" si="38">IF(($R137     =0),0,($S137     /$R137     ))</f>
        <v>0.96881962782139153</v>
      </c>
      <c r="U137" s="37">
        <f t="shared" ref="U137:U170" si="39">IF(($P137     =0),0,(($L137     /$P137     )-1))</f>
        <v>0.93305089581200384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26841977</v>
      </c>
      <c r="E138" s="31">
        <v>26198468</v>
      </c>
      <c r="F138" s="31">
        <v>5014172</v>
      </c>
      <c r="G138" s="36">
        <f t="shared" si="32"/>
        <v>0.18680337890163604</v>
      </c>
      <c r="H138" s="31">
        <v>5726305</v>
      </c>
      <c r="I138" s="36">
        <f t="shared" si="33"/>
        <v>0.21333395077419223</v>
      </c>
      <c r="J138" s="31">
        <v>8121723</v>
      </c>
      <c r="K138" s="36">
        <f t="shared" si="34"/>
        <v>0.3100075546402179</v>
      </c>
      <c r="L138" s="31">
        <v>5858065</v>
      </c>
      <c r="M138" s="36">
        <f t="shared" si="35"/>
        <v>0.22360334199694426</v>
      </c>
      <c r="N138" s="31">
        <f t="shared" si="36"/>
        <v>24720265</v>
      </c>
      <c r="O138" s="36">
        <f t="shared" si="37"/>
        <v>0.9435767389146571</v>
      </c>
      <c r="P138" s="31">
        <v>7366989</v>
      </c>
      <c r="Q138" s="31">
        <v>23089671</v>
      </c>
      <c r="R138" s="31">
        <v>25956851</v>
      </c>
      <c r="S138" s="31">
        <v>24487301</v>
      </c>
      <c r="T138" s="36">
        <f t="shared" si="38"/>
        <v>0.94338488902216988</v>
      </c>
      <c r="U138" s="36">
        <f t="shared" si="39"/>
        <v>-0.20482235008088112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34298680</v>
      </c>
      <c r="E139" s="31">
        <v>37111731</v>
      </c>
      <c r="F139" s="31">
        <v>7545745</v>
      </c>
      <c r="G139" s="36">
        <f t="shared" si="32"/>
        <v>0.22000103210969052</v>
      </c>
      <c r="H139" s="31">
        <v>9182159</v>
      </c>
      <c r="I139" s="36">
        <f t="shared" si="33"/>
        <v>0.26771173118032532</v>
      </c>
      <c r="J139" s="31">
        <v>7859708</v>
      </c>
      <c r="K139" s="36">
        <f t="shared" si="34"/>
        <v>0.21178500135172892</v>
      </c>
      <c r="L139" s="31">
        <v>10030977</v>
      </c>
      <c r="M139" s="36">
        <f t="shared" si="35"/>
        <v>0.27029127258979108</v>
      </c>
      <c r="N139" s="31">
        <f t="shared" si="36"/>
        <v>34618589</v>
      </c>
      <c r="O139" s="36">
        <f t="shared" si="37"/>
        <v>0.93282064908263107</v>
      </c>
      <c r="P139" s="31">
        <v>10332818</v>
      </c>
      <c r="Q139" s="31">
        <v>34389575</v>
      </c>
      <c r="R139" s="31">
        <v>36149015</v>
      </c>
      <c r="S139" s="31">
        <v>33438992</v>
      </c>
      <c r="T139" s="36">
        <f t="shared" si="38"/>
        <v>0.92503189920942519</v>
      </c>
      <c r="U139" s="36">
        <f t="shared" si="39"/>
        <v>-2.9211876179373375E-2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30953385</v>
      </c>
      <c r="E140" s="31">
        <v>40501633</v>
      </c>
      <c r="F140" s="31">
        <v>9758656</v>
      </c>
      <c r="G140" s="36">
        <f t="shared" si="32"/>
        <v>0.31526942852938378</v>
      </c>
      <c r="H140" s="31">
        <v>9022636</v>
      </c>
      <c r="I140" s="36">
        <f t="shared" si="33"/>
        <v>0.29149109216972552</v>
      </c>
      <c r="J140" s="31">
        <v>8102681</v>
      </c>
      <c r="K140" s="36">
        <f t="shared" si="34"/>
        <v>0.20005813098943442</v>
      </c>
      <c r="L140" s="31">
        <v>7573114</v>
      </c>
      <c r="M140" s="36">
        <f t="shared" si="35"/>
        <v>0.18698292979939846</v>
      </c>
      <c r="N140" s="31">
        <f t="shared" si="36"/>
        <v>34457087</v>
      </c>
      <c r="O140" s="36">
        <f t="shared" si="37"/>
        <v>0.85075796820340555</v>
      </c>
      <c r="P140" s="31">
        <v>8066355</v>
      </c>
      <c r="Q140" s="31">
        <v>40727343</v>
      </c>
      <c r="R140" s="31">
        <v>38678956</v>
      </c>
      <c r="S140" s="31">
        <v>34221491</v>
      </c>
      <c r="T140" s="36">
        <f t="shared" si="38"/>
        <v>0.88475736004870453</v>
      </c>
      <c r="U140" s="36">
        <f t="shared" si="39"/>
        <v>-6.1147941046482579E-2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32202708</v>
      </c>
      <c r="E141" s="31">
        <v>30213986</v>
      </c>
      <c r="F141" s="31">
        <v>9060873</v>
      </c>
      <c r="G141" s="36">
        <f t="shared" si="32"/>
        <v>0.28136990839403941</v>
      </c>
      <c r="H141" s="31">
        <v>9246648</v>
      </c>
      <c r="I141" s="36">
        <f t="shared" si="33"/>
        <v>0.28713883316893724</v>
      </c>
      <c r="J141" s="31">
        <v>6160212</v>
      </c>
      <c r="K141" s="36">
        <f t="shared" si="34"/>
        <v>0.20388610757945014</v>
      </c>
      <c r="L141" s="31">
        <v>8047191</v>
      </c>
      <c r="M141" s="36">
        <f t="shared" si="35"/>
        <v>0.26633993277153167</v>
      </c>
      <c r="N141" s="31">
        <f t="shared" si="36"/>
        <v>32514924</v>
      </c>
      <c r="O141" s="36">
        <f t="shared" si="37"/>
        <v>1.0761547317854718</v>
      </c>
      <c r="P141" s="31">
        <v>3703491</v>
      </c>
      <c r="Q141" s="31">
        <v>33599609</v>
      </c>
      <c r="R141" s="31">
        <v>35570253</v>
      </c>
      <c r="S141" s="31">
        <v>29320873</v>
      </c>
      <c r="T141" s="36">
        <f t="shared" si="38"/>
        <v>0.82430881219765295</v>
      </c>
      <c r="U141" s="36">
        <f t="shared" si="39"/>
        <v>1.1728663577149234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45690945</v>
      </c>
      <c r="E142" s="31">
        <v>47697470</v>
      </c>
      <c r="F142" s="31">
        <v>7020195</v>
      </c>
      <c r="G142" s="36">
        <f t="shared" si="32"/>
        <v>0.15364521351002919</v>
      </c>
      <c r="H142" s="31">
        <v>6839213</v>
      </c>
      <c r="I142" s="36">
        <f t="shared" si="33"/>
        <v>0.14968420985821151</v>
      </c>
      <c r="J142" s="31">
        <v>7369142</v>
      </c>
      <c r="K142" s="36">
        <f t="shared" si="34"/>
        <v>0.15449754462867737</v>
      </c>
      <c r="L142" s="31">
        <v>8626407</v>
      </c>
      <c r="M142" s="36">
        <f t="shared" si="35"/>
        <v>0.18085669952724956</v>
      </c>
      <c r="N142" s="31">
        <f t="shared" si="36"/>
        <v>29854957</v>
      </c>
      <c r="O142" s="36">
        <f t="shared" si="37"/>
        <v>0.62592328272338138</v>
      </c>
      <c r="P142" s="31">
        <v>3989390</v>
      </c>
      <c r="Q142" s="31">
        <v>29166142</v>
      </c>
      <c r="R142" s="31">
        <v>43459092</v>
      </c>
      <c r="S142" s="31">
        <v>23726323</v>
      </c>
      <c r="T142" s="36">
        <f t="shared" si="38"/>
        <v>0.54594612791265862</v>
      </c>
      <c r="U142" s="36">
        <f t="shared" si="39"/>
        <v>1.1623373498203988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35144113</v>
      </c>
      <c r="E143" s="31">
        <v>40872733</v>
      </c>
      <c r="F143" s="31">
        <v>9506194</v>
      </c>
      <c r="G143" s="36">
        <f t="shared" si="32"/>
        <v>0.27049178905155469</v>
      </c>
      <c r="H143" s="31">
        <v>11068757</v>
      </c>
      <c r="I143" s="36">
        <f t="shared" si="33"/>
        <v>0.31495337497918924</v>
      </c>
      <c r="J143" s="31">
        <v>9411883</v>
      </c>
      <c r="K143" s="36">
        <f t="shared" si="34"/>
        <v>0.23027290590037128</v>
      </c>
      <c r="L143" s="31">
        <v>58882236</v>
      </c>
      <c r="M143" s="36">
        <f t="shared" si="35"/>
        <v>1.4406238995567044</v>
      </c>
      <c r="N143" s="31">
        <f t="shared" si="36"/>
        <v>88869070</v>
      </c>
      <c r="O143" s="36">
        <f t="shared" si="37"/>
        <v>2.1742874399908616</v>
      </c>
      <c r="P143" s="31">
        <v>15103643</v>
      </c>
      <c r="Q143" s="31">
        <v>45359771</v>
      </c>
      <c r="R143" s="31">
        <v>67354430</v>
      </c>
      <c r="S143" s="31">
        <v>62497596</v>
      </c>
      <c r="T143" s="36">
        <f t="shared" si="38"/>
        <v>0.92789139481991012</v>
      </c>
      <c r="U143" s="36">
        <f t="shared" si="39"/>
        <v>2.8985452714950957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205131808</v>
      </c>
      <c r="E144" s="32">
        <f>SUM(E138:E143)</f>
        <v>222596021</v>
      </c>
      <c r="F144" s="32">
        <f>SUM(F138:F143)</f>
        <v>47905835</v>
      </c>
      <c r="G144" s="37">
        <f t="shared" si="32"/>
        <v>0.23353684378387579</v>
      </c>
      <c r="H144" s="32">
        <f>SUM(H138:H143)</f>
        <v>51085718</v>
      </c>
      <c r="I144" s="37">
        <f t="shared" si="33"/>
        <v>0.24903850113776602</v>
      </c>
      <c r="J144" s="32">
        <f>SUM(J138:J143)</f>
        <v>47025349</v>
      </c>
      <c r="K144" s="37">
        <f t="shared" si="34"/>
        <v>0.21125871338014618</v>
      </c>
      <c r="L144" s="32">
        <f>SUM(L138:L143)</f>
        <v>99017990</v>
      </c>
      <c r="M144" s="37">
        <f t="shared" si="35"/>
        <v>0.44483270435458505</v>
      </c>
      <c r="N144" s="32">
        <f t="shared" si="36"/>
        <v>245034892</v>
      </c>
      <c r="O144" s="37">
        <f t="shared" si="37"/>
        <v>1.1008053553661681</v>
      </c>
      <c r="P144" s="32">
        <f>SUM(P138:P143)</f>
        <v>48562686</v>
      </c>
      <c r="Q144" s="32">
        <f>SUM(Q138:Q143)</f>
        <v>206332111</v>
      </c>
      <c r="R144" s="32">
        <f>SUM(R138:R143)</f>
        <v>247168597</v>
      </c>
      <c r="S144" s="32">
        <f>SUM(S138:S143)</f>
        <v>207692576</v>
      </c>
      <c r="T144" s="37">
        <f t="shared" si="38"/>
        <v>0.84028706931568653</v>
      </c>
      <c r="U144" s="37">
        <f t="shared" si="39"/>
        <v>1.038972679558952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44569119</v>
      </c>
      <c r="E145" s="31">
        <v>51038055</v>
      </c>
      <c r="F145" s="31">
        <v>9698240</v>
      </c>
      <c r="G145" s="36">
        <f t="shared" si="32"/>
        <v>0.21759999339452951</v>
      </c>
      <c r="H145" s="31">
        <v>10968653</v>
      </c>
      <c r="I145" s="36">
        <f t="shared" si="33"/>
        <v>0.24610432618154288</v>
      </c>
      <c r="J145" s="31">
        <v>15967451</v>
      </c>
      <c r="K145" s="36">
        <f t="shared" si="34"/>
        <v>0.31285383034286868</v>
      </c>
      <c r="L145" s="31">
        <v>5382740</v>
      </c>
      <c r="M145" s="36">
        <f t="shared" si="35"/>
        <v>0.10546522589859665</v>
      </c>
      <c r="N145" s="31">
        <f t="shared" si="36"/>
        <v>42017084</v>
      </c>
      <c r="O145" s="36">
        <f t="shared" si="37"/>
        <v>0.82325010230111628</v>
      </c>
      <c r="P145" s="31">
        <v>7955012</v>
      </c>
      <c r="Q145" s="31">
        <v>45762821</v>
      </c>
      <c r="R145" s="31">
        <v>44221173</v>
      </c>
      <c r="S145" s="31">
        <v>36442697</v>
      </c>
      <c r="T145" s="36">
        <f t="shared" si="38"/>
        <v>0.82410064065917021</v>
      </c>
      <c r="U145" s="36">
        <f t="shared" si="39"/>
        <v>-0.32335237206430356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51735439</v>
      </c>
      <c r="E146" s="31">
        <v>55872602</v>
      </c>
      <c r="F146" s="31">
        <v>15207583</v>
      </c>
      <c r="G146" s="36">
        <f t="shared" si="32"/>
        <v>0.29394904718987697</v>
      </c>
      <c r="H146" s="31">
        <v>21078381</v>
      </c>
      <c r="I146" s="36">
        <f t="shared" si="33"/>
        <v>0.40742634850358572</v>
      </c>
      <c r="J146" s="31">
        <v>10569053</v>
      </c>
      <c r="K146" s="36">
        <f t="shared" si="34"/>
        <v>0.18916342933160693</v>
      </c>
      <c r="L146" s="31">
        <v>9326346</v>
      </c>
      <c r="M146" s="36">
        <f t="shared" si="35"/>
        <v>0.16692163361212353</v>
      </c>
      <c r="N146" s="31">
        <f t="shared" si="36"/>
        <v>56181363</v>
      </c>
      <c r="O146" s="36">
        <f t="shared" si="37"/>
        <v>1.0055261611048649</v>
      </c>
      <c r="P146" s="31">
        <v>15905312</v>
      </c>
      <c r="Q146" s="31">
        <v>58134686</v>
      </c>
      <c r="R146" s="31">
        <v>70270853</v>
      </c>
      <c r="S146" s="31">
        <v>64487766</v>
      </c>
      <c r="T146" s="36">
        <f t="shared" si="38"/>
        <v>0.91770290592601744</v>
      </c>
      <c r="U146" s="36">
        <f t="shared" si="39"/>
        <v>-0.41363325661263362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55949111</v>
      </c>
      <c r="E147" s="31">
        <v>61996104</v>
      </c>
      <c r="F147" s="31">
        <v>10467066</v>
      </c>
      <c r="G147" s="36">
        <f t="shared" si="32"/>
        <v>0.18708190019319521</v>
      </c>
      <c r="H147" s="31">
        <v>17278486</v>
      </c>
      <c r="I147" s="36">
        <f t="shared" si="33"/>
        <v>0.30882503209032225</v>
      </c>
      <c r="J147" s="31">
        <v>13164088</v>
      </c>
      <c r="K147" s="36">
        <f t="shared" si="34"/>
        <v>0.21233734300465074</v>
      </c>
      <c r="L147" s="31">
        <v>13868916</v>
      </c>
      <c r="M147" s="36">
        <f t="shared" si="35"/>
        <v>0.22370625096054422</v>
      </c>
      <c r="N147" s="31">
        <f t="shared" si="36"/>
        <v>54778556</v>
      </c>
      <c r="O147" s="36">
        <f t="shared" si="37"/>
        <v>0.88358061984024028</v>
      </c>
      <c r="P147" s="31">
        <v>9827304</v>
      </c>
      <c r="Q147" s="31">
        <v>60048131</v>
      </c>
      <c r="R147" s="31">
        <v>64018972</v>
      </c>
      <c r="S147" s="31">
        <v>47967795</v>
      </c>
      <c r="T147" s="36">
        <f t="shared" si="38"/>
        <v>0.74927468376093265</v>
      </c>
      <c r="U147" s="36">
        <f t="shared" si="39"/>
        <v>0.4112635571261456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43984292</v>
      </c>
      <c r="E148" s="31">
        <v>43855240</v>
      </c>
      <c r="F148" s="31">
        <v>9305320</v>
      </c>
      <c r="G148" s="36">
        <f t="shared" si="32"/>
        <v>0.2115600724003924</v>
      </c>
      <c r="H148" s="31">
        <v>13019700</v>
      </c>
      <c r="I148" s="36">
        <f t="shared" si="33"/>
        <v>0.29600794756455329</v>
      </c>
      <c r="J148" s="31">
        <v>8785370</v>
      </c>
      <c r="K148" s="36">
        <f t="shared" si="34"/>
        <v>0.20032657442987428</v>
      </c>
      <c r="L148" s="31">
        <v>10374035</v>
      </c>
      <c r="M148" s="36">
        <f t="shared" si="35"/>
        <v>0.23655177807714653</v>
      </c>
      <c r="N148" s="31">
        <f t="shared" si="36"/>
        <v>41484425</v>
      </c>
      <c r="O148" s="36">
        <f t="shared" si="37"/>
        <v>0.94593998345465669</v>
      </c>
      <c r="P148" s="31">
        <v>12405685</v>
      </c>
      <c r="Q148" s="31">
        <v>38446532</v>
      </c>
      <c r="R148" s="31">
        <v>40516967</v>
      </c>
      <c r="S148" s="31">
        <v>42554844</v>
      </c>
      <c r="T148" s="36">
        <f t="shared" si="38"/>
        <v>1.0502968793295906</v>
      </c>
      <c r="U148" s="36">
        <f t="shared" si="39"/>
        <v>-0.16376765974631791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44465802</v>
      </c>
      <c r="E149" s="31">
        <v>53801378</v>
      </c>
      <c r="F149" s="31">
        <v>12542739</v>
      </c>
      <c r="G149" s="36">
        <f t="shared" si="32"/>
        <v>0.28207607725145722</v>
      </c>
      <c r="H149" s="31">
        <v>32621683</v>
      </c>
      <c r="I149" s="36">
        <f t="shared" si="33"/>
        <v>0.73363532271384646</v>
      </c>
      <c r="J149" s="31">
        <v>10459447</v>
      </c>
      <c r="K149" s="36">
        <f t="shared" si="34"/>
        <v>0.19440853355094362</v>
      </c>
      <c r="L149" s="31">
        <v>9228335</v>
      </c>
      <c r="M149" s="36">
        <f t="shared" si="35"/>
        <v>0.17152599697353477</v>
      </c>
      <c r="N149" s="31">
        <f t="shared" si="36"/>
        <v>64852204</v>
      </c>
      <c r="O149" s="36">
        <f t="shared" si="37"/>
        <v>1.2054004267325644</v>
      </c>
      <c r="P149" s="31">
        <v>21562129</v>
      </c>
      <c r="Q149" s="31">
        <v>35483026</v>
      </c>
      <c r="R149" s="31">
        <v>53558133</v>
      </c>
      <c r="S149" s="31">
        <v>57125257</v>
      </c>
      <c r="T149" s="36">
        <f t="shared" si="38"/>
        <v>1.0666028444270079</v>
      </c>
      <c r="U149" s="36">
        <f t="shared" si="39"/>
        <v>-0.57201188250010004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240703763</v>
      </c>
      <c r="E150" s="32">
        <f>SUM(E145:E149)</f>
        <v>266563379</v>
      </c>
      <c r="F150" s="32">
        <f>SUM(F145:F149)</f>
        <v>57220948</v>
      </c>
      <c r="G150" s="37">
        <f t="shared" si="32"/>
        <v>0.23772352906672256</v>
      </c>
      <c r="H150" s="32">
        <f>SUM(H145:H149)</f>
        <v>94966903</v>
      </c>
      <c r="I150" s="37">
        <f t="shared" si="33"/>
        <v>0.39453850582302696</v>
      </c>
      <c r="J150" s="32">
        <f>SUM(J145:J149)</f>
        <v>58945409</v>
      </c>
      <c r="K150" s="37">
        <f t="shared" si="34"/>
        <v>0.22113093411829837</v>
      </c>
      <c r="L150" s="32">
        <f>SUM(L145:L149)</f>
        <v>48180372</v>
      </c>
      <c r="M150" s="37">
        <f t="shared" si="35"/>
        <v>0.18074640327844885</v>
      </c>
      <c r="N150" s="32">
        <f t="shared" si="36"/>
        <v>259313632</v>
      </c>
      <c r="O150" s="37">
        <f t="shared" si="37"/>
        <v>0.97280291453688394</v>
      </c>
      <c r="P150" s="32">
        <f>SUM(P145:P149)</f>
        <v>67655442</v>
      </c>
      <c r="Q150" s="32">
        <f>SUM(Q145:Q149)</f>
        <v>237875196</v>
      </c>
      <c r="R150" s="32">
        <f>SUM(R145:R149)</f>
        <v>272586098</v>
      </c>
      <c r="S150" s="32">
        <f>SUM(S145:S149)</f>
        <v>248578359</v>
      </c>
      <c r="T150" s="37">
        <f t="shared" si="38"/>
        <v>0.91192603299967268</v>
      </c>
      <c r="U150" s="37">
        <f t="shared" si="39"/>
        <v>-0.28785666643046981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36133771</v>
      </c>
      <c r="E151" s="31">
        <v>34093540</v>
      </c>
      <c r="F151" s="31">
        <v>8527968</v>
      </c>
      <c r="G151" s="36">
        <f t="shared" si="32"/>
        <v>0.23601101584442985</v>
      </c>
      <c r="H151" s="31">
        <v>13740745</v>
      </c>
      <c r="I151" s="36">
        <f t="shared" si="33"/>
        <v>0.38027431457403105</v>
      </c>
      <c r="J151" s="31">
        <v>8521186</v>
      </c>
      <c r="K151" s="36">
        <f t="shared" si="34"/>
        <v>0.24993550097760456</v>
      </c>
      <c r="L151" s="31">
        <v>7357542</v>
      </c>
      <c r="M151" s="36">
        <f t="shared" si="35"/>
        <v>0.21580457764139482</v>
      </c>
      <c r="N151" s="31">
        <f t="shared" si="36"/>
        <v>38147441</v>
      </c>
      <c r="O151" s="36">
        <f t="shared" si="37"/>
        <v>1.118905253018607</v>
      </c>
      <c r="P151" s="31">
        <v>11177229</v>
      </c>
      <c r="Q151" s="31">
        <v>41103876</v>
      </c>
      <c r="R151" s="31">
        <v>37887165</v>
      </c>
      <c r="S151" s="31">
        <v>46928812</v>
      </c>
      <c r="T151" s="36">
        <f t="shared" si="38"/>
        <v>1.2386467026498287</v>
      </c>
      <c r="U151" s="36">
        <f t="shared" si="39"/>
        <v>-0.34173827878090357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144656200</v>
      </c>
      <c r="E152" s="31">
        <v>154729131</v>
      </c>
      <c r="F152" s="31">
        <v>39711208</v>
      </c>
      <c r="G152" s="36">
        <f t="shared" si="32"/>
        <v>0.27452129946728865</v>
      </c>
      <c r="H152" s="31">
        <v>35908950</v>
      </c>
      <c r="I152" s="36">
        <f t="shared" si="33"/>
        <v>0.24823650835567365</v>
      </c>
      <c r="J152" s="31">
        <v>25353107</v>
      </c>
      <c r="K152" s="36">
        <f t="shared" si="34"/>
        <v>0.16385477534931672</v>
      </c>
      <c r="L152" s="31">
        <v>28512230</v>
      </c>
      <c r="M152" s="36">
        <f t="shared" si="35"/>
        <v>0.18427189382974044</v>
      </c>
      <c r="N152" s="31">
        <f t="shared" si="36"/>
        <v>129485495</v>
      </c>
      <c r="O152" s="36">
        <f t="shared" si="37"/>
        <v>0.83685272555431078</v>
      </c>
      <c r="P152" s="31">
        <v>28362400</v>
      </c>
      <c r="Q152" s="31">
        <v>141371800</v>
      </c>
      <c r="R152" s="31">
        <v>146071300</v>
      </c>
      <c r="S152" s="31">
        <v>129987405</v>
      </c>
      <c r="T152" s="36">
        <f t="shared" si="38"/>
        <v>0.88989010846073113</v>
      </c>
      <c r="U152" s="36">
        <f t="shared" si="39"/>
        <v>5.2826982201787942E-3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75512880</v>
      </c>
      <c r="E153" s="31">
        <v>73541460</v>
      </c>
      <c r="F153" s="31">
        <v>16246851</v>
      </c>
      <c r="G153" s="36">
        <f t="shared" si="32"/>
        <v>0.21515337515931057</v>
      </c>
      <c r="H153" s="31">
        <v>19166622</v>
      </c>
      <c r="I153" s="36">
        <f t="shared" si="33"/>
        <v>0.25381924249214172</v>
      </c>
      <c r="J153" s="31">
        <v>18262457</v>
      </c>
      <c r="K153" s="36">
        <f t="shared" si="34"/>
        <v>0.24832872504842846</v>
      </c>
      <c r="L153" s="31">
        <v>18962101</v>
      </c>
      <c r="M153" s="36">
        <f t="shared" si="35"/>
        <v>0.25784232458806228</v>
      </c>
      <c r="N153" s="31">
        <f t="shared" si="36"/>
        <v>72638031</v>
      </c>
      <c r="O153" s="36">
        <f t="shared" si="37"/>
        <v>0.98771537850893909</v>
      </c>
      <c r="P153" s="31">
        <v>17516466</v>
      </c>
      <c r="Q153" s="31">
        <v>92509290</v>
      </c>
      <c r="R153" s="31">
        <v>86024528</v>
      </c>
      <c r="S153" s="31">
        <v>78333735</v>
      </c>
      <c r="T153" s="36">
        <f t="shared" si="38"/>
        <v>0.91059767279397341</v>
      </c>
      <c r="U153" s="36">
        <f t="shared" si="39"/>
        <v>8.2530060572720609E-2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23338944</v>
      </c>
      <c r="E154" s="31">
        <v>25889003</v>
      </c>
      <c r="F154" s="31">
        <v>8869037</v>
      </c>
      <c r="G154" s="36">
        <f t="shared" si="32"/>
        <v>0.38001020954504194</v>
      </c>
      <c r="H154" s="31">
        <v>7401195</v>
      </c>
      <c r="I154" s="36">
        <f t="shared" si="33"/>
        <v>0.31711781818406182</v>
      </c>
      <c r="J154" s="31">
        <v>7340432</v>
      </c>
      <c r="K154" s="36">
        <f t="shared" si="34"/>
        <v>0.28353475025670166</v>
      </c>
      <c r="L154" s="31">
        <v>11328838</v>
      </c>
      <c r="M154" s="36">
        <f t="shared" si="35"/>
        <v>0.43759267207006775</v>
      </c>
      <c r="N154" s="31">
        <f t="shared" si="36"/>
        <v>34939502</v>
      </c>
      <c r="O154" s="36">
        <f t="shared" si="37"/>
        <v>1.3495885492384547</v>
      </c>
      <c r="P154" s="31">
        <v>8365842</v>
      </c>
      <c r="Q154" s="31">
        <v>21240416</v>
      </c>
      <c r="R154" s="31">
        <v>26318163</v>
      </c>
      <c r="S154" s="31">
        <v>31189876</v>
      </c>
      <c r="T154" s="36">
        <f t="shared" si="38"/>
        <v>1.1851083983331208</v>
      </c>
      <c r="U154" s="36">
        <f t="shared" si="39"/>
        <v>0.35417785800879331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22603400</v>
      </c>
      <c r="E155" s="31">
        <v>22247731</v>
      </c>
      <c r="F155" s="31">
        <v>5391624</v>
      </c>
      <c r="G155" s="36">
        <f t="shared" si="32"/>
        <v>0.23853154835113302</v>
      </c>
      <c r="H155" s="31">
        <v>6421047</v>
      </c>
      <c r="I155" s="36">
        <f t="shared" si="33"/>
        <v>0.28407438703911803</v>
      </c>
      <c r="J155" s="31">
        <v>5158771</v>
      </c>
      <c r="K155" s="36">
        <f t="shared" si="34"/>
        <v>0.23187852280306698</v>
      </c>
      <c r="L155" s="31">
        <v>5331607</v>
      </c>
      <c r="M155" s="36">
        <f t="shared" si="35"/>
        <v>0.23964722514848819</v>
      </c>
      <c r="N155" s="31">
        <f t="shared" si="36"/>
        <v>22303049</v>
      </c>
      <c r="O155" s="36">
        <f t="shared" si="37"/>
        <v>1.0024864558098081</v>
      </c>
      <c r="P155" s="31">
        <v>4858772</v>
      </c>
      <c r="Q155" s="31">
        <v>20722193</v>
      </c>
      <c r="R155" s="31">
        <v>18813421</v>
      </c>
      <c r="S155" s="31">
        <v>19327110</v>
      </c>
      <c r="T155" s="36">
        <f t="shared" si="38"/>
        <v>1.027304390838859</v>
      </c>
      <c r="U155" s="36">
        <f t="shared" si="39"/>
        <v>9.7315741508348097E-2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52379873</v>
      </c>
      <c r="E156" s="31">
        <v>45906899</v>
      </c>
      <c r="F156" s="31">
        <v>12406502</v>
      </c>
      <c r="G156" s="36">
        <f t="shared" si="32"/>
        <v>0.2368562825648699</v>
      </c>
      <c r="H156" s="31">
        <v>9695341</v>
      </c>
      <c r="I156" s="36">
        <f t="shared" si="33"/>
        <v>0.18509668780602045</v>
      </c>
      <c r="J156" s="31">
        <v>9012329</v>
      </c>
      <c r="K156" s="36">
        <f t="shared" si="34"/>
        <v>0.19631752952862269</v>
      </c>
      <c r="L156" s="31">
        <v>9749655</v>
      </c>
      <c r="M156" s="36">
        <f t="shared" si="35"/>
        <v>0.2123788627064529</v>
      </c>
      <c r="N156" s="31">
        <f t="shared" si="36"/>
        <v>40863827</v>
      </c>
      <c r="O156" s="36">
        <f t="shared" si="37"/>
        <v>0.89014566198426948</v>
      </c>
      <c r="P156" s="31">
        <v>13715861</v>
      </c>
      <c r="Q156" s="31">
        <v>51196829</v>
      </c>
      <c r="R156" s="31">
        <v>53633020</v>
      </c>
      <c r="S156" s="31">
        <v>50030753</v>
      </c>
      <c r="T156" s="36">
        <f t="shared" si="38"/>
        <v>0.93283490282665416</v>
      </c>
      <c r="U156" s="36">
        <f t="shared" si="39"/>
        <v>-0.28916930552154185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354625068</v>
      </c>
      <c r="E157" s="32">
        <f>SUM(E151:E156)</f>
        <v>356407764</v>
      </c>
      <c r="F157" s="32">
        <f>SUM(F151:F156)</f>
        <v>91153190</v>
      </c>
      <c r="G157" s="37">
        <f t="shared" si="32"/>
        <v>0.25704102226636727</v>
      </c>
      <c r="H157" s="32">
        <f>SUM(H151:H156)</f>
        <v>92333900</v>
      </c>
      <c r="I157" s="37">
        <f t="shared" si="33"/>
        <v>0.26037048232585747</v>
      </c>
      <c r="J157" s="32">
        <f>SUM(J151:J156)</f>
        <v>73648282</v>
      </c>
      <c r="K157" s="37">
        <f t="shared" si="34"/>
        <v>0.2066405096607267</v>
      </c>
      <c r="L157" s="32">
        <f>SUM(L151:L156)</f>
        <v>81241973</v>
      </c>
      <c r="M157" s="37">
        <f t="shared" si="35"/>
        <v>0.22794669815329838</v>
      </c>
      <c r="N157" s="32">
        <f t="shared" si="36"/>
        <v>338377345</v>
      </c>
      <c r="O157" s="37">
        <f t="shared" si="37"/>
        <v>0.94941070082861612</v>
      </c>
      <c r="P157" s="32">
        <f>SUM(P151:P156)</f>
        <v>83996570</v>
      </c>
      <c r="Q157" s="32">
        <f>SUM(Q151:Q156)</f>
        <v>368144404</v>
      </c>
      <c r="R157" s="32">
        <f>SUM(R151:R156)</f>
        <v>368747597</v>
      </c>
      <c r="S157" s="32">
        <f>SUM(S151:S156)</f>
        <v>355797691</v>
      </c>
      <c r="T157" s="37">
        <f t="shared" si="38"/>
        <v>0.96488138199311435</v>
      </c>
      <c r="U157" s="37">
        <f t="shared" si="39"/>
        <v>-3.2794160523459515E-2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66001422</v>
      </c>
      <c r="E158" s="31">
        <v>72502265</v>
      </c>
      <c r="F158" s="31">
        <v>13433649</v>
      </c>
      <c r="G158" s="36">
        <f t="shared" si="32"/>
        <v>0.2035357510933628</v>
      </c>
      <c r="H158" s="31">
        <v>20452780</v>
      </c>
      <c r="I158" s="36">
        <f t="shared" si="33"/>
        <v>0.30988392947048926</v>
      </c>
      <c r="J158" s="31">
        <v>14349681</v>
      </c>
      <c r="K158" s="36">
        <f t="shared" si="34"/>
        <v>0.1979204511748702</v>
      </c>
      <c r="L158" s="31">
        <v>16820957</v>
      </c>
      <c r="M158" s="36">
        <f t="shared" si="35"/>
        <v>0.23200595181405712</v>
      </c>
      <c r="N158" s="31">
        <f t="shared" si="36"/>
        <v>65057067</v>
      </c>
      <c r="O158" s="36">
        <f t="shared" si="37"/>
        <v>0.89731082194466616</v>
      </c>
      <c r="P158" s="31">
        <v>17598790</v>
      </c>
      <c r="Q158" s="31">
        <v>62710748</v>
      </c>
      <c r="R158" s="31">
        <v>64500584</v>
      </c>
      <c r="S158" s="31">
        <v>59764415</v>
      </c>
      <c r="T158" s="36">
        <f t="shared" si="38"/>
        <v>0.92657168809510315</v>
      </c>
      <c r="U158" s="36">
        <f t="shared" si="39"/>
        <v>-4.4198095437243179E-2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119755491</v>
      </c>
      <c r="E159" s="31">
        <v>126792666</v>
      </c>
      <c r="F159" s="31">
        <v>18827902</v>
      </c>
      <c r="G159" s="36">
        <f t="shared" si="32"/>
        <v>0.15721952991700397</v>
      </c>
      <c r="H159" s="31">
        <v>32508818</v>
      </c>
      <c r="I159" s="36">
        <f t="shared" si="33"/>
        <v>0.27145993664708035</v>
      </c>
      <c r="J159" s="31">
        <v>26633533</v>
      </c>
      <c r="K159" s="36">
        <f t="shared" si="34"/>
        <v>0.21005578508775893</v>
      </c>
      <c r="L159" s="31">
        <v>29485436</v>
      </c>
      <c r="M159" s="36">
        <f t="shared" si="35"/>
        <v>0.23254843462318239</v>
      </c>
      <c r="N159" s="31">
        <f t="shared" si="36"/>
        <v>107455689</v>
      </c>
      <c r="O159" s="36">
        <f t="shared" si="37"/>
        <v>0.84749136042300743</v>
      </c>
      <c r="P159" s="31">
        <v>24203185</v>
      </c>
      <c r="Q159" s="31">
        <v>115725259</v>
      </c>
      <c r="R159" s="31">
        <v>116773046</v>
      </c>
      <c r="S159" s="31">
        <v>93592078</v>
      </c>
      <c r="T159" s="36">
        <f t="shared" si="38"/>
        <v>0.80148699726476258</v>
      </c>
      <c r="U159" s="36">
        <f t="shared" si="39"/>
        <v>0.21824611099737501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36224640</v>
      </c>
      <c r="E160" s="31">
        <v>38162959</v>
      </c>
      <c r="F160" s="31">
        <v>9916578</v>
      </c>
      <c r="G160" s="36">
        <f t="shared" si="32"/>
        <v>0.27375228573700111</v>
      </c>
      <c r="H160" s="31">
        <v>9939702</v>
      </c>
      <c r="I160" s="36">
        <f t="shared" si="33"/>
        <v>0.27439063576615252</v>
      </c>
      <c r="J160" s="31">
        <v>9505727</v>
      </c>
      <c r="K160" s="36">
        <f t="shared" si="34"/>
        <v>0.24908254624595541</v>
      </c>
      <c r="L160" s="31">
        <v>7878571</v>
      </c>
      <c r="M160" s="36">
        <f t="shared" si="35"/>
        <v>0.20644549601093562</v>
      </c>
      <c r="N160" s="31">
        <f t="shared" si="36"/>
        <v>37240578</v>
      </c>
      <c r="O160" s="36">
        <f t="shared" si="37"/>
        <v>0.97583046429916509</v>
      </c>
      <c r="P160" s="31">
        <v>10052353</v>
      </c>
      <c r="Q160" s="31">
        <v>51792704</v>
      </c>
      <c r="R160" s="31">
        <v>53710308</v>
      </c>
      <c r="S160" s="31">
        <v>53129349</v>
      </c>
      <c r="T160" s="36">
        <f t="shared" si="38"/>
        <v>0.98918347293782038</v>
      </c>
      <c r="U160" s="36">
        <f t="shared" si="39"/>
        <v>-0.21624608686145419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37339339</v>
      </c>
      <c r="E161" s="31">
        <v>36010817</v>
      </c>
      <c r="F161" s="31">
        <v>7060268</v>
      </c>
      <c r="G161" s="36">
        <f t="shared" si="32"/>
        <v>0.18908390424372537</v>
      </c>
      <c r="H161" s="31">
        <v>10930342</v>
      </c>
      <c r="I161" s="36">
        <f t="shared" si="33"/>
        <v>0.29272992754370936</v>
      </c>
      <c r="J161" s="31">
        <v>6747137</v>
      </c>
      <c r="K161" s="36">
        <f t="shared" si="34"/>
        <v>0.18736417449234768</v>
      </c>
      <c r="L161" s="31">
        <v>7992455</v>
      </c>
      <c r="M161" s="36">
        <f t="shared" si="35"/>
        <v>0.22194595029599024</v>
      </c>
      <c r="N161" s="31">
        <f t="shared" si="36"/>
        <v>32730202</v>
      </c>
      <c r="O161" s="36">
        <f t="shared" si="37"/>
        <v>0.9088991788217412</v>
      </c>
      <c r="P161" s="31">
        <v>7002676</v>
      </c>
      <c r="Q161" s="31">
        <v>31267591</v>
      </c>
      <c r="R161" s="31">
        <v>35774437</v>
      </c>
      <c r="S161" s="31">
        <v>32430706</v>
      </c>
      <c r="T161" s="36">
        <f t="shared" si="38"/>
        <v>0.90653295256610189</v>
      </c>
      <c r="U161" s="36">
        <f t="shared" si="39"/>
        <v>0.14134296660305279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27350510</v>
      </c>
      <c r="E162" s="31">
        <v>28327333</v>
      </c>
      <c r="F162" s="31">
        <v>5099427</v>
      </c>
      <c r="G162" s="36">
        <f t="shared" si="32"/>
        <v>0.1864472362672579</v>
      </c>
      <c r="H162" s="31">
        <v>6151163</v>
      </c>
      <c r="I162" s="36">
        <f t="shared" si="33"/>
        <v>0.22490121756413317</v>
      </c>
      <c r="J162" s="31">
        <v>5466436</v>
      </c>
      <c r="K162" s="36">
        <f t="shared" si="34"/>
        <v>0.19297390262613145</v>
      </c>
      <c r="L162" s="31">
        <v>6500386</v>
      </c>
      <c r="M162" s="36">
        <f t="shared" si="35"/>
        <v>0.22947398542601946</v>
      </c>
      <c r="N162" s="31">
        <f t="shared" si="36"/>
        <v>23217412</v>
      </c>
      <c r="O162" s="36">
        <f t="shared" si="37"/>
        <v>0.81961164504967698</v>
      </c>
      <c r="P162" s="31">
        <v>7675743</v>
      </c>
      <c r="Q162" s="31">
        <v>23010001</v>
      </c>
      <c r="R162" s="31">
        <v>24413555</v>
      </c>
      <c r="S162" s="31">
        <v>21451668</v>
      </c>
      <c r="T162" s="36">
        <f t="shared" si="38"/>
        <v>0.8786785865475143</v>
      </c>
      <c r="U162" s="36">
        <f t="shared" si="39"/>
        <v>-0.15312615338997149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286671402</v>
      </c>
      <c r="E163" s="32">
        <f>SUM(E158:E162)</f>
        <v>301796040</v>
      </c>
      <c r="F163" s="32">
        <f>SUM(F158:F162)</f>
        <v>54337824</v>
      </c>
      <c r="G163" s="37">
        <f t="shared" si="32"/>
        <v>0.18954741777835238</v>
      </c>
      <c r="H163" s="32">
        <f>SUM(H158:H162)</f>
        <v>79982805</v>
      </c>
      <c r="I163" s="37">
        <f t="shared" si="33"/>
        <v>0.27900517610752118</v>
      </c>
      <c r="J163" s="32">
        <f>SUM(J158:J162)</f>
        <v>62702514</v>
      </c>
      <c r="K163" s="37">
        <f t="shared" si="34"/>
        <v>0.2077645352801846</v>
      </c>
      <c r="L163" s="32">
        <f>SUM(L158:L162)</f>
        <v>68677805</v>
      </c>
      <c r="M163" s="37">
        <f t="shared" si="35"/>
        <v>0.22756363867464927</v>
      </c>
      <c r="N163" s="32">
        <f t="shared" si="36"/>
        <v>265700948</v>
      </c>
      <c r="O163" s="37">
        <f t="shared" si="37"/>
        <v>0.88039905361249937</v>
      </c>
      <c r="P163" s="32">
        <f>SUM(P158:P162)</f>
        <v>66532747</v>
      </c>
      <c r="Q163" s="32">
        <f>SUM(Q158:Q162)</f>
        <v>284506303</v>
      </c>
      <c r="R163" s="32">
        <f>SUM(R158:R162)</f>
        <v>295171930</v>
      </c>
      <c r="S163" s="32">
        <f>SUM(S158:S162)</f>
        <v>260368216</v>
      </c>
      <c r="T163" s="37">
        <f t="shared" si="38"/>
        <v>0.88209002800503422</v>
      </c>
      <c r="U163" s="37">
        <f t="shared" si="39"/>
        <v>3.2240634826035341E-2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19894908</v>
      </c>
      <c r="E164" s="31">
        <v>19601781</v>
      </c>
      <c r="F164" s="31">
        <v>5899070</v>
      </c>
      <c r="G164" s="36">
        <f t="shared" si="32"/>
        <v>0.29651154958846754</v>
      </c>
      <c r="H164" s="31">
        <v>5196164</v>
      </c>
      <c r="I164" s="36">
        <f t="shared" si="33"/>
        <v>0.26118059957854545</v>
      </c>
      <c r="J164" s="31">
        <v>4605843</v>
      </c>
      <c r="K164" s="36">
        <f t="shared" si="34"/>
        <v>0.23497063863737688</v>
      </c>
      <c r="L164" s="31">
        <v>5454783</v>
      </c>
      <c r="M164" s="36">
        <f t="shared" si="35"/>
        <v>0.27827996853959341</v>
      </c>
      <c r="N164" s="31">
        <f t="shared" si="36"/>
        <v>21155860</v>
      </c>
      <c r="O164" s="36">
        <f t="shared" si="37"/>
        <v>1.0792825407038269</v>
      </c>
      <c r="P164" s="31">
        <v>4300324</v>
      </c>
      <c r="Q164" s="31">
        <v>18950738</v>
      </c>
      <c r="R164" s="31">
        <v>19753569</v>
      </c>
      <c r="S164" s="31">
        <v>18654574</v>
      </c>
      <c r="T164" s="36">
        <f t="shared" si="38"/>
        <v>0.94436473732923909</v>
      </c>
      <c r="U164" s="36">
        <f t="shared" si="39"/>
        <v>0.26845860916526298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27630601</v>
      </c>
      <c r="E165" s="31">
        <v>29188912</v>
      </c>
      <c r="F165" s="31">
        <v>5641111</v>
      </c>
      <c r="G165" s="36">
        <f t="shared" si="32"/>
        <v>0.2041617191026717</v>
      </c>
      <c r="H165" s="31">
        <v>9012007</v>
      </c>
      <c r="I165" s="36">
        <f t="shared" si="33"/>
        <v>0.3261603683539131</v>
      </c>
      <c r="J165" s="31">
        <v>6509780</v>
      </c>
      <c r="K165" s="36">
        <f t="shared" si="34"/>
        <v>0.22302235862713896</v>
      </c>
      <c r="L165" s="31">
        <v>6172635</v>
      </c>
      <c r="M165" s="36">
        <f t="shared" si="35"/>
        <v>0.21147191097770277</v>
      </c>
      <c r="N165" s="31">
        <f t="shared" si="36"/>
        <v>27335533</v>
      </c>
      <c r="O165" s="36">
        <f t="shared" si="37"/>
        <v>0.93650400535655454</v>
      </c>
      <c r="P165" s="31">
        <v>5867994</v>
      </c>
      <c r="Q165" s="31">
        <v>24865794</v>
      </c>
      <c r="R165" s="31">
        <v>25104639</v>
      </c>
      <c r="S165" s="31">
        <v>23376528</v>
      </c>
      <c r="T165" s="36">
        <f t="shared" si="38"/>
        <v>0.93116367855359328</v>
      </c>
      <c r="U165" s="36">
        <f t="shared" si="39"/>
        <v>5.1915697255314086E-2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51505874</v>
      </c>
      <c r="E166" s="31">
        <v>52760318</v>
      </c>
      <c r="F166" s="31">
        <v>12943612</v>
      </c>
      <c r="G166" s="36">
        <f t="shared" si="32"/>
        <v>0.25130360859423528</v>
      </c>
      <c r="H166" s="31">
        <v>14398743</v>
      </c>
      <c r="I166" s="36">
        <f t="shared" si="33"/>
        <v>0.27955535712295648</v>
      </c>
      <c r="J166" s="31">
        <v>10520755</v>
      </c>
      <c r="K166" s="36">
        <f t="shared" si="34"/>
        <v>0.19940658811040524</v>
      </c>
      <c r="L166" s="31">
        <v>10848460</v>
      </c>
      <c r="M166" s="36">
        <f t="shared" si="35"/>
        <v>0.20561779024910351</v>
      </c>
      <c r="N166" s="31">
        <f t="shared" si="36"/>
        <v>48711570</v>
      </c>
      <c r="O166" s="36">
        <f t="shared" si="37"/>
        <v>0.92326149360964804</v>
      </c>
      <c r="P166" s="31">
        <v>9571280</v>
      </c>
      <c r="Q166" s="31">
        <v>50271193</v>
      </c>
      <c r="R166" s="31">
        <v>51058213</v>
      </c>
      <c r="S166" s="31">
        <v>48281031</v>
      </c>
      <c r="T166" s="36">
        <f t="shared" si="38"/>
        <v>0.94560753624495242</v>
      </c>
      <c r="U166" s="36">
        <f t="shared" si="39"/>
        <v>0.13343878770655548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30258109</v>
      </c>
      <c r="E167" s="31">
        <v>31619897</v>
      </c>
      <c r="F167" s="31">
        <v>6136369</v>
      </c>
      <c r="G167" s="36">
        <f t="shared" si="32"/>
        <v>0.2028008095284474</v>
      </c>
      <c r="H167" s="31">
        <v>7394684</v>
      </c>
      <c r="I167" s="36">
        <f t="shared" si="33"/>
        <v>0.24438685180227224</v>
      </c>
      <c r="J167" s="31">
        <v>6878562</v>
      </c>
      <c r="K167" s="36">
        <f t="shared" si="34"/>
        <v>0.21753903878940528</v>
      </c>
      <c r="L167" s="31">
        <v>6651828</v>
      </c>
      <c r="M167" s="36">
        <f t="shared" si="35"/>
        <v>0.21036842719633148</v>
      </c>
      <c r="N167" s="31">
        <f t="shared" si="36"/>
        <v>27061443</v>
      </c>
      <c r="O167" s="36">
        <f t="shared" si="37"/>
        <v>0.85583589978171026</v>
      </c>
      <c r="P167" s="31">
        <v>7270566</v>
      </c>
      <c r="Q167" s="31">
        <v>25880911</v>
      </c>
      <c r="R167" s="31">
        <v>28061911</v>
      </c>
      <c r="S167" s="31">
        <v>21795011</v>
      </c>
      <c r="T167" s="36">
        <f t="shared" si="38"/>
        <v>0.77667593628958487</v>
      </c>
      <c r="U167" s="36">
        <f t="shared" si="39"/>
        <v>-8.51017651170487E-2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45410470</v>
      </c>
      <c r="E168" s="31">
        <v>44599023</v>
      </c>
      <c r="F168" s="31">
        <v>9916128</v>
      </c>
      <c r="G168" s="36">
        <f t="shared" si="32"/>
        <v>0.21836655731596699</v>
      </c>
      <c r="H168" s="31">
        <v>7716405</v>
      </c>
      <c r="I168" s="36">
        <f t="shared" si="33"/>
        <v>0.1699256801349997</v>
      </c>
      <c r="J168" s="31">
        <v>7609971</v>
      </c>
      <c r="K168" s="36">
        <f t="shared" si="34"/>
        <v>0.17063089027757403</v>
      </c>
      <c r="L168" s="31">
        <v>8323319</v>
      </c>
      <c r="M168" s="36">
        <f t="shared" si="35"/>
        <v>0.18662559043053475</v>
      </c>
      <c r="N168" s="31">
        <f t="shared" si="36"/>
        <v>33565823</v>
      </c>
      <c r="O168" s="36">
        <f t="shared" si="37"/>
        <v>0.75261341487233924</v>
      </c>
      <c r="P168" s="31">
        <v>6718604</v>
      </c>
      <c r="Q168" s="31">
        <v>39877922</v>
      </c>
      <c r="R168" s="31">
        <v>42257336</v>
      </c>
      <c r="S168" s="31">
        <v>29955543</v>
      </c>
      <c r="T168" s="36">
        <f t="shared" si="38"/>
        <v>0.70888384918538172</v>
      </c>
      <c r="U168" s="36">
        <f t="shared" si="39"/>
        <v>0.23884649251540946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174699962</v>
      </c>
      <c r="E169" s="32">
        <f>SUM(E164:E168)</f>
        <v>177769931</v>
      </c>
      <c r="F169" s="32">
        <f>SUM(F164:F168)</f>
        <v>40536290</v>
      </c>
      <c r="G169" s="37">
        <f t="shared" si="32"/>
        <v>0.23203376541089346</v>
      </c>
      <c r="H169" s="32">
        <f>SUM(H164:H168)</f>
        <v>43718003</v>
      </c>
      <c r="I169" s="37">
        <f t="shared" si="33"/>
        <v>0.25024620783832796</v>
      </c>
      <c r="J169" s="32">
        <f>SUM(J164:J168)</f>
        <v>36124911</v>
      </c>
      <c r="K169" s="37">
        <f t="shared" si="34"/>
        <v>0.20321159375372655</v>
      </c>
      <c r="L169" s="32">
        <f>SUM(L164:L168)</f>
        <v>37451025</v>
      </c>
      <c r="M169" s="37">
        <f t="shared" si="35"/>
        <v>0.2106713142618028</v>
      </c>
      <c r="N169" s="32">
        <f t="shared" si="36"/>
        <v>157830229</v>
      </c>
      <c r="O169" s="37">
        <f t="shared" si="37"/>
        <v>0.88783422546302282</v>
      </c>
      <c r="P169" s="32">
        <f>SUM(P164:P168)</f>
        <v>33728768</v>
      </c>
      <c r="Q169" s="32">
        <f>SUM(Q164:Q168)</f>
        <v>159846558</v>
      </c>
      <c r="R169" s="32">
        <f>SUM(R164:R168)</f>
        <v>166235668</v>
      </c>
      <c r="S169" s="32">
        <f>SUM(S164:S168)</f>
        <v>142062687</v>
      </c>
      <c r="T169" s="37">
        <f t="shared" si="38"/>
        <v>0.85458607475262172</v>
      </c>
      <c r="U169" s="37">
        <f t="shared" si="39"/>
        <v>0.11035852243402422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3611872234</v>
      </c>
      <c r="E170" s="32">
        <f>SUM(E105,E107:E111,E113:E120,E122:E125,E127:E131,E133:E136,E138:E143,E145:E149,E151:E156,E158:E162,E164:E168)</f>
        <v>4303861801</v>
      </c>
      <c r="F170" s="32">
        <f>SUM(F105,F107:F111,F113:F120,F122:F125,F127:F131,F133:F136,F138:F143,F145:F149,F151:F156,F158:F162,F164:F168)</f>
        <v>893123576</v>
      </c>
      <c r="G170" s="37">
        <f t="shared" si="32"/>
        <v>0.24727441009476195</v>
      </c>
      <c r="H170" s="32">
        <f>SUM(H105,H107:H111,H113:H120,H122:H125,H127:H131,H133:H136,H138:H143,H145:H149,H151:H156,H158:H162,H164:H168)</f>
        <v>1053186950</v>
      </c>
      <c r="I170" s="37">
        <f t="shared" si="33"/>
        <v>0.29159031155253207</v>
      </c>
      <c r="J170" s="32">
        <f>SUM(J105,J107:J111,J113:J120,J122:J125,J127:J131,J133:J136,J138:J143,J145:J149,J151:J156,J158:J162,J164:J168)</f>
        <v>936302790</v>
      </c>
      <c r="K170" s="37">
        <f t="shared" si="34"/>
        <v>0.2175494551852131</v>
      </c>
      <c r="L170" s="32">
        <f>SUM(L105,L107:L111,L113:L120,L122:L125,L127:L131,L133:L136,L138:L143,L145:L149,L151:L156,L158:L162,L164:L168)</f>
        <v>1015594570</v>
      </c>
      <c r="M170" s="37">
        <f t="shared" si="35"/>
        <v>0.23597285808852578</v>
      </c>
      <c r="N170" s="32">
        <f t="shared" si="36"/>
        <v>3898207886</v>
      </c>
      <c r="O170" s="37">
        <f t="shared" si="37"/>
        <v>0.90574652863952398</v>
      </c>
      <c r="P170" s="32">
        <f>SUM(P105,P107:P111,P113:P120,P122:P125,P127:P131,P133:P136,P138:P143,P145:P149,P151:P156,P158:P162,P164:P168)</f>
        <v>1056354934</v>
      </c>
      <c r="Q170" s="32">
        <f>SUM(Q105,Q107:Q111,Q113:Q120,Q122:Q125,Q127:Q131,Q133:Q136,Q138:Q143,Q145:Q149,Q151:Q156,Q158:Q162,Q164:Q168)</f>
        <v>3674135853</v>
      </c>
      <c r="R170" s="32">
        <f>SUM(R105,R107:R111,R113:R120,R122:R125,R127:R131,R133:R136,R138:R143,R145:R149,R151:R156,R158:R162,R164:R168)</f>
        <v>3833518141</v>
      </c>
      <c r="S170" s="32">
        <f>SUM(S105,S107:S111,S113:S120,S122:S125,S127:S131,S133:S136,S138:S143,S145:S149,S151:S156,S158:S162,S164:S168)</f>
        <v>3681967056</v>
      </c>
      <c r="T170" s="37">
        <f t="shared" si="38"/>
        <v>0.96046684026895801</v>
      </c>
      <c r="U170" s="37">
        <f t="shared" si="39"/>
        <v>-3.8585860384687698E-2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51878957</v>
      </c>
      <c r="E173" s="31">
        <v>56663319</v>
      </c>
      <c r="F173" s="31">
        <v>10253124</v>
      </c>
      <c r="G173" s="36">
        <f t="shared" ref="G173:G205" si="40">IF(($D173     =0),0,($F173     /$D173     ))</f>
        <v>0.19763550759125709</v>
      </c>
      <c r="H173" s="31">
        <v>15849983</v>
      </c>
      <c r="I173" s="36">
        <f t="shared" ref="I173:I205" si="41">IF(($D173     =0),0,($H173     /$D173     ))</f>
        <v>0.30551853615715518</v>
      </c>
      <c r="J173" s="31">
        <v>15134614</v>
      </c>
      <c r="K173" s="36">
        <f t="shared" ref="K173:K205" si="42">IF(($E173     =0),0,($J173     /$E173     ))</f>
        <v>0.26709720268945064</v>
      </c>
      <c r="L173" s="31">
        <v>12874185</v>
      </c>
      <c r="M173" s="36">
        <f t="shared" ref="M173:M205" si="43">IF(($E173     =0),0,($L173     /$E173     ))</f>
        <v>0.2272049224649195</v>
      </c>
      <c r="N173" s="31">
        <f t="shared" ref="N173:N205" si="44">$F173     +$H173     +$J173     +$L173</f>
        <v>54111906</v>
      </c>
      <c r="O173" s="36">
        <f t="shared" ref="O173:O205" si="45">IF(($E173     =0),0,($N173     /$E173     ))</f>
        <v>0.95497240463446909</v>
      </c>
      <c r="P173" s="31">
        <v>11346066</v>
      </c>
      <c r="Q173" s="31">
        <v>48194527</v>
      </c>
      <c r="R173" s="31">
        <v>50164766</v>
      </c>
      <c r="S173" s="31">
        <v>46858696</v>
      </c>
      <c r="T173" s="36">
        <f t="shared" ref="T173:T205" si="46">IF(($R173     =0),0,($S173     /$R173     ))</f>
        <v>0.93409577550904954</v>
      </c>
      <c r="U173" s="36">
        <f t="shared" ref="U173:U205" si="47">IF(($P173     =0),0,(($L173     /$P173     )-1))</f>
        <v>0.13468271734008952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76895026</v>
      </c>
      <c r="E174" s="31">
        <v>76356496</v>
      </c>
      <c r="F174" s="31">
        <v>14536134</v>
      </c>
      <c r="G174" s="36">
        <f t="shared" si="40"/>
        <v>0.18903867722211318</v>
      </c>
      <c r="H174" s="31">
        <v>26384846</v>
      </c>
      <c r="I174" s="36">
        <f t="shared" si="41"/>
        <v>0.34312812378787672</v>
      </c>
      <c r="J174" s="31">
        <v>16295018</v>
      </c>
      <c r="K174" s="36">
        <f t="shared" si="42"/>
        <v>0.21340709505580246</v>
      </c>
      <c r="L174" s="31">
        <v>17629134</v>
      </c>
      <c r="M174" s="36">
        <f t="shared" si="43"/>
        <v>0.23087929545640754</v>
      </c>
      <c r="N174" s="31">
        <f t="shared" si="44"/>
        <v>74845132</v>
      </c>
      <c r="O174" s="36">
        <f t="shared" si="45"/>
        <v>0.98020647778284642</v>
      </c>
      <c r="P174" s="31">
        <v>18068671</v>
      </c>
      <c r="Q174" s="31">
        <v>66650913</v>
      </c>
      <c r="R174" s="31">
        <v>71182830</v>
      </c>
      <c r="S174" s="31">
        <v>68965463</v>
      </c>
      <c r="T174" s="36">
        <f t="shared" si="46"/>
        <v>0.96884969310717206</v>
      </c>
      <c r="U174" s="36">
        <f t="shared" si="47"/>
        <v>-2.432591749553692E-2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49485130</v>
      </c>
      <c r="E175" s="31">
        <v>49833130</v>
      </c>
      <c r="F175" s="31">
        <v>10247495</v>
      </c>
      <c r="G175" s="36">
        <f t="shared" si="40"/>
        <v>0.20708230937253272</v>
      </c>
      <c r="H175" s="31">
        <v>14115543</v>
      </c>
      <c r="I175" s="36">
        <f t="shared" si="41"/>
        <v>0.28524817455263834</v>
      </c>
      <c r="J175" s="31">
        <v>11576251</v>
      </c>
      <c r="K175" s="36">
        <f t="shared" si="42"/>
        <v>0.23230029901794247</v>
      </c>
      <c r="L175" s="31">
        <v>11280111</v>
      </c>
      <c r="M175" s="36">
        <f t="shared" si="43"/>
        <v>0.22635766607475791</v>
      </c>
      <c r="N175" s="31">
        <f t="shared" si="44"/>
        <v>47219400</v>
      </c>
      <c r="O175" s="36">
        <f t="shared" si="45"/>
        <v>0.94755035455328618</v>
      </c>
      <c r="P175" s="31">
        <v>10575696</v>
      </c>
      <c r="Q175" s="31">
        <v>45543018</v>
      </c>
      <c r="R175" s="31">
        <v>45258018</v>
      </c>
      <c r="S175" s="31">
        <v>42883712</v>
      </c>
      <c r="T175" s="36">
        <f t="shared" si="46"/>
        <v>0.94753844501100337</v>
      </c>
      <c r="U175" s="36">
        <f t="shared" si="47"/>
        <v>6.6606963740258873E-2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55412751</v>
      </c>
      <c r="E176" s="31">
        <v>55920519</v>
      </c>
      <c r="F176" s="31">
        <v>11362418</v>
      </c>
      <c r="G176" s="36">
        <f t="shared" si="40"/>
        <v>0.20505060288380197</v>
      </c>
      <c r="H176" s="31">
        <v>11091192</v>
      </c>
      <c r="I176" s="36">
        <f t="shared" si="41"/>
        <v>0.20015595327508645</v>
      </c>
      <c r="J176" s="31">
        <v>9305744</v>
      </c>
      <c r="K176" s="36">
        <f t="shared" si="42"/>
        <v>0.16641018657212392</v>
      </c>
      <c r="L176" s="31">
        <v>13483301</v>
      </c>
      <c r="M176" s="36">
        <f t="shared" si="43"/>
        <v>0.2411154481595566</v>
      </c>
      <c r="N176" s="31">
        <f t="shared" si="44"/>
        <v>45242655</v>
      </c>
      <c r="O176" s="36">
        <f t="shared" si="45"/>
        <v>0.8090528451640443</v>
      </c>
      <c r="P176" s="31">
        <v>12707688</v>
      </c>
      <c r="Q176" s="31">
        <v>48925270</v>
      </c>
      <c r="R176" s="31">
        <v>49091686</v>
      </c>
      <c r="S176" s="31">
        <v>44147394</v>
      </c>
      <c r="T176" s="36">
        <f t="shared" si="46"/>
        <v>0.89928453465623481</v>
      </c>
      <c r="U176" s="36">
        <f t="shared" si="47"/>
        <v>6.1034941997316849E-2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50269486</v>
      </c>
      <c r="E177" s="31">
        <v>48016680</v>
      </c>
      <c r="F177" s="31">
        <v>9122293</v>
      </c>
      <c r="G177" s="36">
        <f t="shared" si="40"/>
        <v>0.18146779937236676</v>
      </c>
      <c r="H177" s="31">
        <v>11619490</v>
      </c>
      <c r="I177" s="36">
        <f t="shared" si="41"/>
        <v>0.23114399856803788</v>
      </c>
      <c r="J177" s="31">
        <v>10031587</v>
      </c>
      <c r="K177" s="36">
        <f t="shared" si="42"/>
        <v>0.20891879655153167</v>
      </c>
      <c r="L177" s="31">
        <v>11286300</v>
      </c>
      <c r="M177" s="36">
        <f t="shared" si="43"/>
        <v>0.23504957027432968</v>
      </c>
      <c r="N177" s="31">
        <f t="shared" si="44"/>
        <v>42059670</v>
      </c>
      <c r="O177" s="36">
        <f t="shared" si="45"/>
        <v>0.87593873628913954</v>
      </c>
      <c r="P177" s="31">
        <v>6751640</v>
      </c>
      <c r="Q177" s="31">
        <v>49457789</v>
      </c>
      <c r="R177" s="31">
        <v>49232532</v>
      </c>
      <c r="S177" s="31">
        <v>35217201</v>
      </c>
      <c r="T177" s="36">
        <f t="shared" si="46"/>
        <v>0.71532378225032178</v>
      </c>
      <c r="U177" s="36">
        <f t="shared" si="47"/>
        <v>0.67163829825049914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121809732</v>
      </c>
      <c r="E178" s="31">
        <v>192858357</v>
      </c>
      <c r="F178" s="31">
        <v>43699069</v>
      </c>
      <c r="G178" s="36">
        <f t="shared" si="40"/>
        <v>0.35874858504737533</v>
      </c>
      <c r="H178" s="31">
        <v>42933571</v>
      </c>
      <c r="I178" s="36">
        <f t="shared" si="41"/>
        <v>0.3524642103309118</v>
      </c>
      <c r="J178" s="31">
        <v>50962460</v>
      </c>
      <c r="K178" s="36">
        <f t="shared" si="42"/>
        <v>0.264248129003816</v>
      </c>
      <c r="L178" s="31">
        <v>54138818</v>
      </c>
      <c r="M178" s="36">
        <f t="shared" si="43"/>
        <v>0.28071802976108523</v>
      </c>
      <c r="N178" s="31">
        <f t="shared" si="44"/>
        <v>191733918</v>
      </c>
      <c r="O178" s="36">
        <f t="shared" si="45"/>
        <v>0.99416961226108547</v>
      </c>
      <c r="P178" s="31">
        <v>42873939</v>
      </c>
      <c r="Q178" s="31">
        <v>78043914</v>
      </c>
      <c r="R178" s="31">
        <v>127177914</v>
      </c>
      <c r="S178" s="31">
        <v>153561917</v>
      </c>
      <c r="T178" s="36">
        <f t="shared" si="46"/>
        <v>1.2074574284965862</v>
      </c>
      <c r="U178" s="36">
        <f t="shared" si="47"/>
        <v>0.26274420458544756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405751082</v>
      </c>
      <c r="E179" s="32">
        <f>SUM(E173:E178)</f>
        <v>479648501</v>
      </c>
      <c r="F179" s="32">
        <f>SUM(F173:F178)</f>
        <v>99220533</v>
      </c>
      <c r="G179" s="37">
        <f t="shared" si="40"/>
        <v>0.24453547359856456</v>
      </c>
      <c r="H179" s="32">
        <f>SUM(H173:H178)</f>
        <v>121994625</v>
      </c>
      <c r="I179" s="37">
        <f t="shared" si="41"/>
        <v>0.30066370839646955</v>
      </c>
      <c r="J179" s="32">
        <f>SUM(J173:J178)</f>
        <v>113305674</v>
      </c>
      <c r="K179" s="37">
        <f t="shared" si="42"/>
        <v>0.23622647368598781</v>
      </c>
      <c r="L179" s="32">
        <f>SUM(L173:L178)</f>
        <v>120691849</v>
      </c>
      <c r="M179" s="37">
        <f t="shared" si="43"/>
        <v>0.25162561490002444</v>
      </c>
      <c r="N179" s="32">
        <f t="shared" si="44"/>
        <v>455212681</v>
      </c>
      <c r="O179" s="37">
        <f t="shared" si="45"/>
        <v>0.94905473497977222</v>
      </c>
      <c r="P179" s="32">
        <f>SUM(P173:P178)</f>
        <v>102323700</v>
      </c>
      <c r="Q179" s="32">
        <f>SUM(Q173:Q178)</f>
        <v>336815431</v>
      </c>
      <c r="R179" s="32">
        <f>SUM(R173:R178)</f>
        <v>392107746</v>
      </c>
      <c r="S179" s="32">
        <f>SUM(S173:S178)</f>
        <v>391634383</v>
      </c>
      <c r="T179" s="37">
        <f t="shared" si="46"/>
        <v>0.99879277314761339</v>
      </c>
      <c r="U179" s="37">
        <f t="shared" si="47"/>
        <v>0.17951021122183808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58803249</v>
      </c>
      <c r="E180" s="31">
        <v>59706592</v>
      </c>
      <c r="F180" s="31">
        <v>10559520</v>
      </c>
      <c r="G180" s="36">
        <f t="shared" si="40"/>
        <v>0.17957375110344667</v>
      </c>
      <c r="H180" s="31">
        <v>16973857</v>
      </c>
      <c r="I180" s="36">
        <f t="shared" si="41"/>
        <v>0.28865508774863785</v>
      </c>
      <c r="J180" s="31">
        <v>12783414</v>
      </c>
      <c r="K180" s="36">
        <f t="shared" si="42"/>
        <v>0.21410389660156787</v>
      </c>
      <c r="L180" s="31">
        <v>21788564</v>
      </c>
      <c r="M180" s="36">
        <f t="shared" si="43"/>
        <v>0.36492727637176142</v>
      </c>
      <c r="N180" s="31">
        <f t="shared" si="44"/>
        <v>62105355</v>
      </c>
      <c r="O180" s="36">
        <f t="shared" si="45"/>
        <v>1.0401758485897168</v>
      </c>
      <c r="P180" s="31">
        <v>12402656</v>
      </c>
      <c r="Q180" s="31">
        <v>87160066</v>
      </c>
      <c r="R180" s="31">
        <v>73142566</v>
      </c>
      <c r="S180" s="31">
        <v>54200367</v>
      </c>
      <c r="T180" s="36">
        <f t="shared" si="46"/>
        <v>0.74102359219937675</v>
      </c>
      <c r="U180" s="36">
        <f t="shared" si="47"/>
        <v>0.75676597012768876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150866418</v>
      </c>
      <c r="E181" s="31">
        <v>140917652</v>
      </c>
      <c r="F181" s="31">
        <v>25954120</v>
      </c>
      <c r="G181" s="36">
        <f t="shared" si="40"/>
        <v>0.17203377891559671</v>
      </c>
      <c r="H181" s="31">
        <v>41687265</v>
      </c>
      <c r="I181" s="36">
        <f t="shared" si="41"/>
        <v>0.27631904802034868</v>
      </c>
      <c r="J181" s="31">
        <v>49170350</v>
      </c>
      <c r="K181" s="36">
        <f t="shared" si="42"/>
        <v>0.34892967135160613</v>
      </c>
      <c r="L181" s="31">
        <v>20807272</v>
      </c>
      <c r="M181" s="36">
        <f t="shared" si="43"/>
        <v>0.14765553998870207</v>
      </c>
      <c r="N181" s="31">
        <f t="shared" si="44"/>
        <v>137619007</v>
      </c>
      <c r="O181" s="36">
        <f t="shared" si="45"/>
        <v>0.97659168348902092</v>
      </c>
      <c r="P181" s="31">
        <v>23545236</v>
      </c>
      <c r="Q181" s="31">
        <v>142150935</v>
      </c>
      <c r="R181" s="31">
        <v>156166185</v>
      </c>
      <c r="S181" s="31">
        <v>122069845</v>
      </c>
      <c r="T181" s="36">
        <f t="shared" si="46"/>
        <v>0.78166630631336742</v>
      </c>
      <c r="U181" s="36">
        <f t="shared" si="47"/>
        <v>-0.11628526467095079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154788862</v>
      </c>
      <c r="E182" s="31">
        <v>112909137</v>
      </c>
      <c r="F182" s="31">
        <v>31580799</v>
      </c>
      <c r="G182" s="36">
        <f t="shared" si="40"/>
        <v>0.20402500924129799</v>
      </c>
      <c r="H182" s="31">
        <v>30374992</v>
      </c>
      <c r="I182" s="36">
        <f t="shared" si="41"/>
        <v>0.19623499783853957</v>
      </c>
      <c r="J182" s="31">
        <v>27846355</v>
      </c>
      <c r="K182" s="36">
        <f t="shared" si="42"/>
        <v>0.2466262318522548</v>
      </c>
      <c r="L182" s="31">
        <v>24757286</v>
      </c>
      <c r="M182" s="36">
        <f t="shared" si="43"/>
        <v>0.21926733883370306</v>
      </c>
      <c r="N182" s="31">
        <f t="shared" si="44"/>
        <v>114559432</v>
      </c>
      <c r="O182" s="36">
        <f t="shared" si="45"/>
        <v>1.0146161333249761</v>
      </c>
      <c r="P182" s="31">
        <v>20652465</v>
      </c>
      <c r="Q182" s="31">
        <v>193937099</v>
      </c>
      <c r="R182" s="31">
        <v>189753054</v>
      </c>
      <c r="S182" s="31">
        <v>115743382</v>
      </c>
      <c r="T182" s="36">
        <f t="shared" si="46"/>
        <v>0.60996848040190177</v>
      </c>
      <c r="U182" s="36">
        <f t="shared" si="47"/>
        <v>0.19875695225727297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49870398</v>
      </c>
      <c r="E183" s="31">
        <v>50944658</v>
      </c>
      <c r="F183" s="31">
        <v>11323475</v>
      </c>
      <c r="G183" s="36">
        <f t="shared" si="40"/>
        <v>0.2270580435311545</v>
      </c>
      <c r="H183" s="31">
        <v>11593264</v>
      </c>
      <c r="I183" s="36">
        <f t="shared" si="41"/>
        <v>0.23246784595543032</v>
      </c>
      <c r="J183" s="31">
        <v>11713632</v>
      </c>
      <c r="K183" s="36">
        <f t="shared" si="42"/>
        <v>0.22992856287306904</v>
      </c>
      <c r="L183" s="31">
        <v>10996210</v>
      </c>
      <c r="M183" s="36">
        <f t="shared" si="43"/>
        <v>0.21584618351937901</v>
      </c>
      <c r="N183" s="31">
        <f t="shared" si="44"/>
        <v>45626581</v>
      </c>
      <c r="O183" s="36">
        <f t="shared" si="45"/>
        <v>0.89561070367770457</v>
      </c>
      <c r="P183" s="31">
        <v>11369350</v>
      </c>
      <c r="Q183" s="31">
        <v>53668128</v>
      </c>
      <c r="R183" s="31">
        <v>50345414</v>
      </c>
      <c r="S183" s="31">
        <v>46810613</v>
      </c>
      <c r="T183" s="36">
        <f t="shared" si="46"/>
        <v>0.92978901712874984</v>
      </c>
      <c r="U183" s="36">
        <f t="shared" si="47"/>
        <v>-3.2819818195411354E-2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143187124</v>
      </c>
      <c r="E184" s="31">
        <v>144996211</v>
      </c>
      <c r="F184" s="31">
        <v>30428716</v>
      </c>
      <c r="G184" s="36">
        <f t="shared" si="40"/>
        <v>0.21251014162418683</v>
      </c>
      <c r="H184" s="31">
        <v>33123104</v>
      </c>
      <c r="I184" s="36">
        <f t="shared" si="41"/>
        <v>0.23132739225909726</v>
      </c>
      <c r="J184" s="31">
        <v>32546093</v>
      </c>
      <c r="K184" s="36">
        <f t="shared" si="42"/>
        <v>0.22446167920898291</v>
      </c>
      <c r="L184" s="31">
        <v>33430800</v>
      </c>
      <c r="M184" s="36">
        <f t="shared" si="43"/>
        <v>0.23056326623597082</v>
      </c>
      <c r="N184" s="31">
        <f t="shared" si="44"/>
        <v>129528713</v>
      </c>
      <c r="O184" s="36">
        <f t="shared" si="45"/>
        <v>0.89332481246699613</v>
      </c>
      <c r="P184" s="31">
        <v>36724328</v>
      </c>
      <c r="Q184" s="31">
        <v>143232231</v>
      </c>
      <c r="R184" s="31">
        <v>139669303</v>
      </c>
      <c r="S184" s="31">
        <v>134242760</v>
      </c>
      <c r="T184" s="36">
        <f t="shared" si="46"/>
        <v>0.96114720354837024</v>
      </c>
      <c r="U184" s="36">
        <f t="shared" si="47"/>
        <v>-8.9682457906377522E-2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557516051</v>
      </c>
      <c r="E185" s="32">
        <f>SUM(E180:E184)</f>
        <v>509474250</v>
      </c>
      <c r="F185" s="32">
        <f>SUM(F180:F184)</f>
        <v>109846630</v>
      </c>
      <c r="G185" s="37">
        <f t="shared" si="40"/>
        <v>0.19702864124355049</v>
      </c>
      <c r="H185" s="32">
        <f>SUM(H180:H184)</f>
        <v>133752482</v>
      </c>
      <c r="I185" s="37">
        <f t="shared" si="41"/>
        <v>0.23990785872459122</v>
      </c>
      <c r="J185" s="32">
        <f>SUM(J180:J184)</f>
        <v>134059844</v>
      </c>
      <c r="K185" s="37">
        <f t="shared" si="42"/>
        <v>0.26313369910255524</v>
      </c>
      <c r="L185" s="32">
        <f>SUM(L180:L184)</f>
        <v>111780132</v>
      </c>
      <c r="M185" s="37">
        <f t="shared" si="43"/>
        <v>0.21940290799780363</v>
      </c>
      <c r="N185" s="32">
        <f t="shared" si="44"/>
        <v>489439088</v>
      </c>
      <c r="O185" s="37">
        <f t="shared" si="45"/>
        <v>0.96067482900264345</v>
      </c>
      <c r="P185" s="32">
        <f>SUM(P180:P184)</f>
        <v>104694035</v>
      </c>
      <c r="Q185" s="32">
        <f>SUM(Q180:Q184)</f>
        <v>620148459</v>
      </c>
      <c r="R185" s="32">
        <f>SUM(R180:R184)</f>
        <v>609076522</v>
      </c>
      <c r="S185" s="32">
        <f>SUM(S180:S184)</f>
        <v>473066967</v>
      </c>
      <c r="T185" s="37">
        <f t="shared" si="46"/>
        <v>0.77669545601036971</v>
      </c>
      <c r="U185" s="37">
        <f t="shared" si="47"/>
        <v>6.7683865656720466E-2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74063121</v>
      </c>
      <c r="E186" s="31">
        <v>73182584</v>
      </c>
      <c r="F186" s="31">
        <v>16459951</v>
      </c>
      <c r="G186" s="36">
        <f t="shared" si="40"/>
        <v>0.22224220067636632</v>
      </c>
      <c r="H186" s="31">
        <v>13681656</v>
      </c>
      <c r="I186" s="36">
        <f t="shared" si="41"/>
        <v>0.18472967132994572</v>
      </c>
      <c r="J186" s="31">
        <v>14089493</v>
      </c>
      <c r="K186" s="36">
        <f t="shared" si="42"/>
        <v>0.19252521884168505</v>
      </c>
      <c r="L186" s="31">
        <v>18034157</v>
      </c>
      <c r="M186" s="36">
        <f t="shared" si="43"/>
        <v>0.24642689577618632</v>
      </c>
      <c r="N186" s="31">
        <f t="shared" si="44"/>
        <v>62265257</v>
      </c>
      <c r="O186" s="36">
        <f t="shared" si="45"/>
        <v>0.85082069526268711</v>
      </c>
      <c r="P186" s="31">
        <v>14566015</v>
      </c>
      <c r="Q186" s="31">
        <v>75200202</v>
      </c>
      <c r="R186" s="31">
        <v>74027202</v>
      </c>
      <c r="S186" s="31">
        <v>72044048</v>
      </c>
      <c r="T186" s="36">
        <f t="shared" si="46"/>
        <v>0.97321046930829558</v>
      </c>
      <c r="U186" s="36">
        <f t="shared" si="47"/>
        <v>0.23809820324913855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41556352</v>
      </c>
      <c r="E187" s="31">
        <v>40353502</v>
      </c>
      <c r="F187" s="31">
        <v>9086837</v>
      </c>
      <c r="G187" s="36">
        <f t="shared" si="40"/>
        <v>0.21866300968862715</v>
      </c>
      <c r="H187" s="31">
        <v>9121842</v>
      </c>
      <c r="I187" s="36">
        <f t="shared" si="41"/>
        <v>0.21950535985449349</v>
      </c>
      <c r="J187" s="31">
        <v>8339084</v>
      </c>
      <c r="K187" s="36">
        <f t="shared" si="42"/>
        <v>0.2066508131066295</v>
      </c>
      <c r="L187" s="31">
        <v>8252077</v>
      </c>
      <c r="M187" s="36">
        <f t="shared" si="43"/>
        <v>0.20449469292652717</v>
      </c>
      <c r="N187" s="31">
        <f t="shared" si="44"/>
        <v>34799840</v>
      </c>
      <c r="O187" s="36">
        <f t="shared" si="45"/>
        <v>0.86237472029069495</v>
      </c>
      <c r="P187" s="31">
        <v>8287386</v>
      </c>
      <c r="Q187" s="31">
        <v>41558753</v>
      </c>
      <c r="R187" s="31">
        <v>39264880</v>
      </c>
      <c r="S187" s="31">
        <v>34245437</v>
      </c>
      <c r="T187" s="36">
        <f t="shared" si="46"/>
        <v>0.87216456538260145</v>
      </c>
      <c r="U187" s="36">
        <f t="shared" si="47"/>
        <v>-4.2605714274681628E-3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163210321</v>
      </c>
      <c r="E188" s="31">
        <v>199195305</v>
      </c>
      <c r="F188" s="31">
        <v>45161133</v>
      </c>
      <c r="G188" s="36">
        <f t="shared" si="40"/>
        <v>0.27670512945072878</v>
      </c>
      <c r="H188" s="31">
        <v>61890392</v>
      </c>
      <c r="I188" s="36">
        <f t="shared" si="41"/>
        <v>0.37920636158788024</v>
      </c>
      <c r="J188" s="31">
        <v>32944867</v>
      </c>
      <c r="K188" s="36">
        <f t="shared" si="42"/>
        <v>0.16538977663153256</v>
      </c>
      <c r="L188" s="31">
        <v>34746303</v>
      </c>
      <c r="M188" s="36">
        <f t="shared" si="43"/>
        <v>0.17443334319551357</v>
      </c>
      <c r="N188" s="31">
        <f t="shared" si="44"/>
        <v>174742695</v>
      </c>
      <c r="O188" s="36">
        <f t="shared" si="45"/>
        <v>0.87724304044214296</v>
      </c>
      <c r="P188" s="31">
        <v>321727966</v>
      </c>
      <c r="Q188" s="31">
        <v>147320500</v>
      </c>
      <c r="R188" s="31">
        <v>258071499</v>
      </c>
      <c r="S188" s="31">
        <v>488501363</v>
      </c>
      <c r="T188" s="36">
        <f t="shared" si="46"/>
        <v>1.8928915625820424</v>
      </c>
      <c r="U188" s="36">
        <f t="shared" si="47"/>
        <v>-0.89200098632395541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44422594</v>
      </c>
      <c r="E189" s="31">
        <v>45634379</v>
      </c>
      <c r="F189" s="31">
        <v>8370561</v>
      </c>
      <c r="G189" s="36">
        <f t="shared" si="40"/>
        <v>0.18843026141156907</v>
      </c>
      <c r="H189" s="31">
        <v>8549910</v>
      </c>
      <c r="I189" s="36">
        <f t="shared" si="41"/>
        <v>0.19246759880793995</v>
      </c>
      <c r="J189" s="31">
        <v>8500747</v>
      </c>
      <c r="K189" s="36">
        <f t="shared" si="42"/>
        <v>0.18627944953518485</v>
      </c>
      <c r="L189" s="31">
        <v>8084528</v>
      </c>
      <c r="M189" s="36">
        <f t="shared" si="43"/>
        <v>0.17715871623891277</v>
      </c>
      <c r="N189" s="31">
        <f t="shared" si="44"/>
        <v>33505746</v>
      </c>
      <c r="O189" s="36">
        <f t="shared" si="45"/>
        <v>0.73422158324976883</v>
      </c>
      <c r="P189" s="31">
        <v>8163967</v>
      </c>
      <c r="Q189" s="31">
        <v>42334386</v>
      </c>
      <c r="R189" s="31">
        <v>42410164</v>
      </c>
      <c r="S189" s="31">
        <v>32478045</v>
      </c>
      <c r="T189" s="36">
        <f t="shared" si="46"/>
        <v>0.76580805016457842</v>
      </c>
      <c r="U189" s="36">
        <f t="shared" si="47"/>
        <v>-9.7304410956094989E-3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68029000</v>
      </c>
      <c r="E190" s="31">
        <v>64249000</v>
      </c>
      <c r="F190" s="31">
        <v>11411026</v>
      </c>
      <c r="G190" s="36">
        <f t="shared" si="40"/>
        <v>0.1677376706992606</v>
      </c>
      <c r="H190" s="31">
        <v>12634725</v>
      </c>
      <c r="I190" s="36">
        <f t="shared" si="41"/>
        <v>0.18572557291743227</v>
      </c>
      <c r="J190" s="31">
        <v>12181608</v>
      </c>
      <c r="K190" s="36">
        <f t="shared" si="42"/>
        <v>0.18959996264533299</v>
      </c>
      <c r="L190" s="31">
        <v>12648091</v>
      </c>
      <c r="M190" s="36">
        <f t="shared" si="43"/>
        <v>0.19686051144764899</v>
      </c>
      <c r="N190" s="31">
        <f t="shared" si="44"/>
        <v>48875450</v>
      </c>
      <c r="O190" s="36">
        <f t="shared" si="45"/>
        <v>0.76071923298417099</v>
      </c>
      <c r="P190" s="31">
        <v>12098102</v>
      </c>
      <c r="Q190" s="31">
        <v>62592000</v>
      </c>
      <c r="R190" s="31">
        <v>60186000</v>
      </c>
      <c r="S190" s="31">
        <v>49224803</v>
      </c>
      <c r="T190" s="36">
        <f t="shared" si="46"/>
        <v>0.81787796165221149</v>
      </c>
      <c r="U190" s="36">
        <f t="shared" si="47"/>
        <v>4.5460767317055284E-2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391281388</v>
      </c>
      <c r="E191" s="32">
        <f>SUM(E186:E190)</f>
        <v>422614770</v>
      </c>
      <c r="F191" s="32">
        <f>SUM(F186:F190)</f>
        <v>90489508</v>
      </c>
      <c r="G191" s="37">
        <f t="shared" si="40"/>
        <v>0.23126453436113859</v>
      </c>
      <c r="H191" s="32">
        <f>SUM(H186:H190)</f>
        <v>105878525</v>
      </c>
      <c r="I191" s="37">
        <f t="shared" si="41"/>
        <v>0.27059432993015248</v>
      </c>
      <c r="J191" s="32">
        <f>SUM(J186:J190)</f>
        <v>76055799</v>
      </c>
      <c r="K191" s="37">
        <f t="shared" si="42"/>
        <v>0.17996483890044829</v>
      </c>
      <c r="L191" s="32">
        <f>SUM(L186:L190)</f>
        <v>81765156</v>
      </c>
      <c r="M191" s="37">
        <f t="shared" si="43"/>
        <v>0.19347444009114967</v>
      </c>
      <c r="N191" s="32">
        <f t="shared" si="44"/>
        <v>354188988</v>
      </c>
      <c r="O191" s="37">
        <f t="shared" si="45"/>
        <v>0.83808946857205202</v>
      </c>
      <c r="P191" s="32">
        <f>SUM(P186:P190)</f>
        <v>364843436</v>
      </c>
      <c r="Q191" s="32">
        <f>SUM(Q186:Q190)</f>
        <v>369005841</v>
      </c>
      <c r="R191" s="32">
        <f>SUM(R186:R190)</f>
        <v>473959745</v>
      </c>
      <c r="S191" s="32">
        <f>SUM(S186:S190)</f>
        <v>676493696</v>
      </c>
      <c r="T191" s="37">
        <f t="shared" si="46"/>
        <v>1.4273231073664283</v>
      </c>
      <c r="U191" s="37">
        <f t="shared" si="47"/>
        <v>-0.77588974356660756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32515123</v>
      </c>
      <c r="E192" s="31">
        <v>32215123</v>
      </c>
      <c r="F192" s="31">
        <v>8105395</v>
      </c>
      <c r="G192" s="36">
        <f t="shared" si="40"/>
        <v>0.24928077313439656</v>
      </c>
      <c r="H192" s="31">
        <v>5054806</v>
      </c>
      <c r="I192" s="36">
        <f t="shared" si="41"/>
        <v>0.1554601531109078</v>
      </c>
      <c r="J192" s="31">
        <v>8517196</v>
      </c>
      <c r="K192" s="36">
        <f t="shared" si="42"/>
        <v>0.26438502190415353</v>
      </c>
      <c r="L192" s="31">
        <v>8397603</v>
      </c>
      <c r="M192" s="36">
        <f t="shared" si="43"/>
        <v>0.26067269710564195</v>
      </c>
      <c r="N192" s="31">
        <f t="shared" si="44"/>
        <v>30075000</v>
      </c>
      <c r="O192" s="36">
        <f t="shared" si="45"/>
        <v>0.93356775325675456</v>
      </c>
      <c r="P192" s="31">
        <v>21245225</v>
      </c>
      <c r="Q192" s="31">
        <v>37033002</v>
      </c>
      <c r="R192" s="31">
        <v>34898280</v>
      </c>
      <c r="S192" s="31">
        <v>32154098</v>
      </c>
      <c r="T192" s="36">
        <f t="shared" si="46"/>
        <v>0.92136626790775933</v>
      </c>
      <c r="U192" s="36">
        <f t="shared" si="47"/>
        <v>-0.60472986282800023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69366072</v>
      </c>
      <c r="E193" s="31">
        <v>78134175</v>
      </c>
      <c r="F193" s="31">
        <v>9095537</v>
      </c>
      <c r="G193" s="36">
        <f t="shared" si="40"/>
        <v>0.13112371419849173</v>
      </c>
      <c r="H193" s="31">
        <v>13373665</v>
      </c>
      <c r="I193" s="36">
        <f t="shared" si="41"/>
        <v>0.19279836113539772</v>
      </c>
      <c r="J193" s="31">
        <v>12790074</v>
      </c>
      <c r="K193" s="36">
        <f t="shared" si="42"/>
        <v>0.16369372300916979</v>
      </c>
      <c r="L193" s="31">
        <v>9695739</v>
      </c>
      <c r="M193" s="36">
        <f t="shared" si="43"/>
        <v>0.12409088596635211</v>
      </c>
      <c r="N193" s="31">
        <f t="shared" si="44"/>
        <v>44955015</v>
      </c>
      <c r="O193" s="36">
        <f t="shared" si="45"/>
        <v>0.57535662211829841</v>
      </c>
      <c r="P193" s="31">
        <v>9038329</v>
      </c>
      <c r="Q193" s="31">
        <v>81624921</v>
      </c>
      <c r="R193" s="31">
        <v>86918766</v>
      </c>
      <c r="S193" s="31">
        <v>43601138</v>
      </c>
      <c r="T193" s="36">
        <f t="shared" si="46"/>
        <v>0.50163089061802835</v>
      </c>
      <c r="U193" s="36">
        <f t="shared" si="47"/>
        <v>7.2735789989499144E-2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29385260</v>
      </c>
      <c r="E194" s="31">
        <v>30973923</v>
      </c>
      <c r="F194" s="31">
        <v>6413896</v>
      </c>
      <c r="G194" s="36">
        <f t="shared" si="40"/>
        <v>0.21826915943571709</v>
      </c>
      <c r="H194" s="31">
        <v>8290816</v>
      </c>
      <c r="I194" s="36">
        <f t="shared" si="41"/>
        <v>0.28214199908389442</v>
      </c>
      <c r="J194" s="31">
        <v>5655893</v>
      </c>
      <c r="K194" s="36">
        <f t="shared" si="42"/>
        <v>0.1826017647167264</v>
      </c>
      <c r="L194" s="31">
        <v>6404585</v>
      </c>
      <c r="M194" s="36">
        <f t="shared" si="43"/>
        <v>0.20677345262335675</v>
      </c>
      <c r="N194" s="31">
        <f t="shared" si="44"/>
        <v>26765190</v>
      </c>
      <c r="O194" s="36">
        <f t="shared" si="45"/>
        <v>0.8641201180748076</v>
      </c>
      <c r="P194" s="31">
        <v>7356608</v>
      </c>
      <c r="Q194" s="31">
        <v>30498279</v>
      </c>
      <c r="R194" s="31">
        <v>31960462</v>
      </c>
      <c r="S194" s="31">
        <v>25556908</v>
      </c>
      <c r="T194" s="36">
        <f t="shared" si="46"/>
        <v>0.79964138190492995</v>
      </c>
      <c r="U194" s="36">
        <f t="shared" si="47"/>
        <v>-0.12941059249045217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185687257</v>
      </c>
      <c r="E195" s="31">
        <v>80486849</v>
      </c>
      <c r="F195" s="31">
        <v>23695587</v>
      </c>
      <c r="G195" s="36">
        <f t="shared" si="40"/>
        <v>0.12761019459725231</v>
      </c>
      <c r="H195" s="31">
        <v>14973073</v>
      </c>
      <c r="I195" s="36">
        <f t="shared" si="41"/>
        <v>8.0635974928532653E-2</v>
      </c>
      <c r="J195" s="31">
        <v>14752639</v>
      </c>
      <c r="K195" s="36">
        <f t="shared" si="42"/>
        <v>0.18329254012664853</v>
      </c>
      <c r="L195" s="31">
        <v>12722652</v>
      </c>
      <c r="M195" s="36">
        <f t="shared" si="43"/>
        <v>0.15807118999030512</v>
      </c>
      <c r="N195" s="31">
        <f t="shared" si="44"/>
        <v>66143951</v>
      </c>
      <c r="O195" s="36">
        <f t="shared" si="45"/>
        <v>0.82179824184693828</v>
      </c>
      <c r="P195" s="31">
        <v>17208837</v>
      </c>
      <c r="Q195" s="31">
        <v>271846217</v>
      </c>
      <c r="R195" s="31">
        <v>272650033</v>
      </c>
      <c r="S195" s="31">
        <v>203849700</v>
      </c>
      <c r="T195" s="36">
        <f t="shared" si="46"/>
        <v>0.74766064671629806</v>
      </c>
      <c r="U195" s="36">
        <f t="shared" si="47"/>
        <v>-0.26069077184007261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28213483</v>
      </c>
      <c r="E196" s="31">
        <v>37549031</v>
      </c>
      <c r="F196" s="31">
        <v>6129804</v>
      </c>
      <c r="G196" s="36">
        <f t="shared" si="40"/>
        <v>0.21726505727775616</v>
      </c>
      <c r="H196" s="31">
        <v>8253015</v>
      </c>
      <c r="I196" s="36">
        <f t="shared" si="41"/>
        <v>0.29252024643678343</v>
      </c>
      <c r="J196" s="31">
        <v>11600669</v>
      </c>
      <c r="K196" s="36">
        <f t="shared" si="42"/>
        <v>0.30894722689381787</v>
      </c>
      <c r="L196" s="31">
        <v>7992466</v>
      </c>
      <c r="M196" s="36">
        <f t="shared" si="43"/>
        <v>0.21285412132206555</v>
      </c>
      <c r="N196" s="31">
        <f t="shared" si="44"/>
        <v>33975954</v>
      </c>
      <c r="O196" s="36">
        <f t="shared" si="45"/>
        <v>0.90484236464051493</v>
      </c>
      <c r="P196" s="31">
        <v>16060497</v>
      </c>
      <c r="Q196" s="31">
        <v>32762165</v>
      </c>
      <c r="R196" s="31">
        <v>44961129</v>
      </c>
      <c r="S196" s="31">
        <v>37403447</v>
      </c>
      <c r="T196" s="36">
        <f t="shared" si="46"/>
        <v>0.83190631178322949</v>
      </c>
      <c r="U196" s="36">
        <f t="shared" si="47"/>
        <v>-0.50235251125790192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44124881</v>
      </c>
      <c r="E197" s="31">
        <v>43904091</v>
      </c>
      <c r="F197" s="31">
        <v>10407364</v>
      </c>
      <c r="G197" s="36">
        <f t="shared" si="40"/>
        <v>0.23586157660119242</v>
      </c>
      <c r="H197" s="31">
        <v>9335027</v>
      </c>
      <c r="I197" s="36">
        <f t="shared" si="41"/>
        <v>0.2115592561031496</v>
      </c>
      <c r="J197" s="31">
        <v>9823567</v>
      </c>
      <c r="K197" s="36">
        <f t="shared" si="42"/>
        <v>0.22375060674869685</v>
      </c>
      <c r="L197" s="31">
        <v>8744527</v>
      </c>
      <c r="M197" s="36">
        <f t="shared" si="43"/>
        <v>0.19917339821475863</v>
      </c>
      <c r="N197" s="31">
        <f t="shared" si="44"/>
        <v>38310485</v>
      </c>
      <c r="O197" s="36">
        <f t="shared" si="45"/>
        <v>0.87259487959789439</v>
      </c>
      <c r="P197" s="31">
        <v>10484647</v>
      </c>
      <c r="Q197" s="31">
        <v>39396484</v>
      </c>
      <c r="R197" s="31">
        <v>41310036</v>
      </c>
      <c r="S197" s="31">
        <v>38442064</v>
      </c>
      <c r="T197" s="36">
        <f t="shared" si="46"/>
        <v>0.93057444926942212</v>
      </c>
      <c r="U197" s="36">
        <f t="shared" si="47"/>
        <v>-0.16596839168738819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389292076</v>
      </c>
      <c r="E198" s="32">
        <f>SUM(E192:E197)</f>
        <v>303263192</v>
      </c>
      <c r="F198" s="32">
        <f>SUM(F192:F197)</f>
        <v>63847583</v>
      </c>
      <c r="G198" s="37">
        <f t="shared" si="40"/>
        <v>0.16400945957091612</v>
      </c>
      <c r="H198" s="32">
        <f>SUM(H192:H197)</f>
        <v>59280402</v>
      </c>
      <c r="I198" s="37">
        <f t="shared" si="41"/>
        <v>0.15227744322234804</v>
      </c>
      <c r="J198" s="32">
        <f>SUM(J192:J197)</f>
        <v>63140038</v>
      </c>
      <c r="K198" s="37">
        <f t="shared" si="42"/>
        <v>0.20820211507897074</v>
      </c>
      <c r="L198" s="32">
        <f>SUM(L192:L197)</f>
        <v>53957572</v>
      </c>
      <c r="M198" s="37">
        <f t="shared" si="43"/>
        <v>0.17792324760599368</v>
      </c>
      <c r="N198" s="32">
        <f t="shared" si="44"/>
        <v>240225595</v>
      </c>
      <c r="O198" s="37">
        <f t="shared" si="45"/>
        <v>0.79213568061368955</v>
      </c>
      <c r="P198" s="32">
        <f>SUM(P192:P197)</f>
        <v>81394143</v>
      </c>
      <c r="Q198" s="32">
        <f>SUM(Q192:Q197)</f>
        <v>493161068</v>
      </c>
      <c r="R198" s="32">
        <f>SUM(R192:R197)</f>
        <v>512698706</v>
      </c>
      <c r="S198" s="32">
        <f>SUM(S192:S197)</f>
        <v>381007355</v>
      </c>
      <c r="T198" s="37">
        <f t="shared" si="46"/>
        <v>0.7431408555183675</v>
      </c>
      <c r="U198" s="37">
        <f t="shared" si="47"/>
        <v>-0.33708286602391035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45621295</v>
      </c>
      <c r="E199" s="31">
        <v>47355593</v>
      </c>
      <c r="F199" s="31">
        <v>4834156</v>
      </c>
      <c r="G199" s="36">
        <f t="shared" si="40"/>
        <v>0.10596270886216623</v>
      </c>
      <c r="H199" s="31">
        <v>19835088</v>
      </c>
      <c r="I199" s="36">
        <f t="shared" si="41"/>
        <v>0.43477696106609864</v>
      </c>
      <c r="J199" s="31">
        <v>11642018</v>
      </c>
      <c r="K199" s="36">
        <f t="shared" si="42"/>
        <v>0.24584251325920467</v>
      </c>
      <c r="L199" s="31">
        <v>11595945</v>
      </c>
      <c r="M199" s="36">
        <f t="shared" si="43"/>
        <v>0.24486959755735715</v>
      </c>
      <c r="N199" s="31">
        <f t="shared" si="44"/>
        <v>47907207</v>
      </c>
      <c r="O199" s="36">
        <f t="shared" si="45"/>
        <v>1.0116483389828947</v>
      </c>
      <c r="P199" s="31">
        <v>10871205</v>
      </c>
      <c r="Q199" s="31">
        <v>42092222</v>
      </c>
      <c r="R199" s="31">
        <v>44622973</v>
      </c>
      <c r="S199" s="31">
        <v>41466465</v>
      </c>
      <c r="T199" s="36">
        <f t="shared" si="46"/>
        <v>0.92926271407330929</v>
      </c>
      <c r="U199" s="36">
        <f t="shared" si="47"/>
        <v>6.6666022763805843E-2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50466845</v>
      </c>
      <c r="E200" s="31">
        <v>51198605</v>
      </c>
      <c r="F200" s="31">
        <v>11230119</v>
      </c>
      <c r="G200" s="36">
        <f t="shared" si="40"/>
        <v>0.22252468922913649</v>
      </c>
      <c r="H200" s="31">
        <v>14271432</v>
      </c>
      <c r="I200" s="36">
        <f t="shared" si="41"/>
        <v>0.28278827416296781</v>
      </c>
      <c r="J200" s="31">
        <v>11598811</v>
      </c>
      <c r="K200" s="36">
        <f t="shared" si="42"/>
        <v>0.2265454498223145</v>
      </c>
      <c r="L200" s="31">
        <v>11079452</v>
      </c>
      <c r="M200" s="36">
        <f t="shared" si="43"/>
        <v>0.21640144296900277</v>
      </c>
      <c r="N200" s="31">
        <f t="shared" si="44"/>
        <v>48179814</v>
      </c>
      <c r="O200" s="36">
        <f t="shared" si="45"/>
        <v>0.94103763178703792</v>
      </c>
      <c r="P200" s="31">
        <v>11066730</v>
      </c>
      <c r="Q200" s="31">
        <v>45702246</v>
      </c>
      <c r="R200" s="31">
        <v>47274645</v>
      </c>
      <c r="S200" s="31">
        <v>46680556</v>
      </c>
      <c r="T200" s="36">
        <f t="shared" si="46"/>
        <v>0.98743324249182618</v>
      </c>
      <c r="U200" s="36">
        <f t="shared" si="47"/>
        <v>1.1495717343785739E-3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73502667</v>
      </c>
      <c r="E201" s="31">
        <v>71278195</v>
      </c>
      <c r="F201" s="31">
        <v>13961335</v>
      </c>
      <c r="G201" s="36">
        <f t="shared" si="40"/>
        <v>0.18994324382814573</v>
      </c>
      <c r="H201" s="31">
        <v>16889311</v>
      </c>
      <c r="I201" s="36">
        <f t="shared" si="41"/>
        <v>0.22977820655133507</v>
      </c>
      <c r="J201" s="31">
        <v>18040574</v>
      </c>
      <c r="K201" s="36">
        <f t="shared" si="42"/>
        <v>0.25310088169320227</v>
      </c>
      <c r="L201" s="31">
        <v>17588665</v>
      </c>
      <c r="M201" s="36">
        <f t="shared" si="43"/>
        <v>0.24676080812652454</v>
      </c>
      <c r="N201" s="31">
        <f t="shared" si="44"/>
        <v>66479885</v>
      </c>
      <c r="O201" s="36">
        <f t="shared" si="45"/>
        <v>0.9326819373021441</v>
      </c>
      <c r="P201" s="31">
        <v>14778273</v>
      </c>
      <c r="Q201" s="31">
        <v>62706026</v>
      </c>
      <c r="R201" s="31">
        <v>69677196</v>
      </c>
      <c r="S201" s="31">
        <v>69481084</v>
      </c>
      <c r="T201" s="36">
        <f t="shared" si="46"/>
        <v>0.99718542060733906</v>
      </c>
      <c r="U201" s="36">
        <f t="shared" si="47"/>
        <v>0.19017052939812396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172345064</v>
      </c>
      <c r="E202" s="31">
        <v>204661677</v>
      </c>
      <c r="F202" s="31">
        <v>42419291</v>
      </c>
      <c r="G202" s="36">
        <f t="shared" si="40"/>
        <v>0.24613000230746382</v>
      </c>
      <c r="H202" s="31">
        <v>56627359</v>
      </c>
      <c r="I202" s="36">
        <f t="shared" si="41"/>
        <v>0.3285696595290945</v>
      </c>
      <c r="J202" s="31">
        <v>40776475</v>
      </c>
      <c r="K202" s="36">
        <f t="shared" si="42"/>
        <v>0.19923844853474937</v>
      </c>
      <c r="L202" s="31">
        <v>54299408</v>
      </c>
      <c r="M202" s="36">
        <f t="shared" si="43"/>
        <v>0.26531302193912931</v>
      </c>
      <c r="N202" s="31">
        <f t="shared" si="44"/>
        <v>194122533</v>
      </c>
      <c r="O202" s="36">
        <f t="shared" si="45"/>
        <v>0.94850455564282321</v>
      </c>
      <c r="P202" s="31">
        <v>73050901</v>
      </c>
      <c r="Q202" s="31">
        <v>188856565</v>
      </c>
      <c r="R202" s="31">
        <v>248875119</v>
      </c>
      <c r="S202" s="31">
        <v>222402903</v>
      </c>
      <c r="T202" s="36">
        <f t="shared" si="46"/>
        <v>0.89363253302954726</v>
      </c>
      <c r="U202" s="36">
        <f t="shared" si="47"/>
        <v>-0.25669078332107087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222464535</v>
      </c>
      <c r="E203" s="31">
        <v>224164535</v>
      </c>
      <c r="F203" s="31">
        <v>46919490</v>
      </c>
      <c r="G203" s="36">
        <f t="shared" si="40"/>
        <v>0.2109077296298037</v>
      </c>
      <c r="H203" s="31">
        <v>64862580</v>
      </c>
      <c r="I203" s="36">
        <f t="shared" si="41"/>
        <v>0.29156368676921918</v>
      </c>
      <c r="J203" s="31">
        <v>55884685</v>
      </c>
      <c r="K203" s="36">
        <f t="shared" si="42"/>
        <v>0.24930208072387544</v>
      </c>
      <c r="L203" s="31">
        <v>45736843</v>
      </c>
      <c r="M203" s="36">
        <f t="shared" si="43"/>
        <v>0.20403246659869725</v>
      </c>
      <c r="N203" s="31">
        <f t="shared" si="44"/>
        <v>213403598</v>
      </c>
      <c r="O203" s="36">
        <f t="shared" si="45"/>
        <v>0.9519953635841637</v>
      </c>
      <c r="P203" s="31">
        <v>63423165</v>
      </c>
      <c r="Q203" s="31">
        <v>196780010</v>
      </c>
      <c r="R203" s="31">
        <v>213656510</v>
      </c>
      <c r="S203" s="31">
        <v>216783273</v>
      </c>
      <c r="T203" s="36">
        <f t="shared" si="46"/>
        <v>1.014634531847403</v>
      </c>
      <c r="U203" s="36">
        <f t="shared" si="47"/>
        <v>-0.27886217914227396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564400406</v>
      </c>
      <c r="E204" s="32">
        <f>SUM(E199:E203)</f>
        <v>598658605</v>
      </c>
      <c r="F204" s="32">
        <f>SUM(F199:F203)</f>
        <v>119364391</v>
      </c>
      <c r="G204" s="37">
        <f t="shared" si="40"/>
        <v>0.21148884680284941</v>
      </c>
      <c r="H204" s="32">
        <f>SUM(H199:H203)</f>
        <v>172485770</v>
      </c>
      <c r="I204" s="37">
        <f t="shared" si="41"/>
        <v>0.30560886945924698</v>
      </c>
      <c r="J204" s="32">
        <f>SUM(J199:J203)</f>
        <v>137942563</v>
      </c>
      <c r="K204" s="37">
        <f t="shared" si="42"/>
        <v>0.23041941074245478</v>
      </c>
      <c r="L204" s="32">
        <f>SUM(L199:L203)</f>
        <v>140300313</v>
      </c>
      <c r="M204" s="37">
        <f t="shared" si="43"/>
        <v>0.23435779896624054</v>
      </c>
      <c r="N204" s="32">
        <f t="shared" si="44"/>
        <v>570093037</v>
      </c>
      <c r="O204" s="37">
        <f t="shared" si="45"/>
        <v>0.95228404342404804</v>
      </c>
      <c r="P204" s="32">
        <f>SUM(P199:P203)</f>
        <v>173190274</v>
      </c>
      <c r="Q204" s="32">
        <f>SUM(Q199:Q203)</f>
        <v>536137069</v>
      </c>
      <c r="R204" s="32">
        <f>SUM(R199:R203)</f>
        <v>624106443</v>
      </c>
      <c r="S204" s="32">
        <f>SUM(S199:S203)</f>
        <v>596814281</v>
      </c>
      <c r="T204" s="37">
        <f t="shared" si="46"/>
        <v>0.95627002043303688</v>
      </c>
      <c r="U204" s="37">
        <f t="shared" si="47"/>
        <v>-0.18990651287958582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2308241003</v>
      </c>
      <c r="E205" s="32">
        <f>SUM(E173:E178,E180:E184,E186:E190,E192:E197,E199:E203)</f>
        <v>2313659318</v>
      </c>
      <c r="F205" s="32">
        <f>SUM(F173:F178,F180:F184,F186:F190,F192:F197,F199:F203)</f>
        <v>482768645</v>
      </c>
      <c r="G205" s="37">
        <f t="shared" si="40"/>
        <v>0.20915001699239807</v>
      </c>
      <c r="H205" s="32">
        <f>SUM(H173:H178,H180:H184,H186:H190,H192:H197,H199:H203)</f>
        <v>593391804</v>
      </c>
      <c r="I205" s="37">
        <f t="shared" si="41"/>
        <v>0.25707532412290313</v>
      </c>
      <c r="J205" s="32">
        <f>SUM(J173:J178,J180:J184,J186:J190,J192:J197,J199:J203)</f>
        <v>524503918</v>
      </c>
      <c r="K205" s="37">
        <f t="shared" si="42"/>
        <v>0.22669885489165176</v>
      </c>
      <c r="L205" s="32">
        <f>SUM(L173:L178,L180:L184,L186:L190,L192:L197,L199:L203)</f>
        <v>508495022</v>
      </c>
      <c r="M205" s="37">
        <f t="shared" si="43"/>
        <v>0.21977955788216871</v>
      </c>
      <c r="N205" s="32">
        <f t="shared" si="44"/>
        <v>2109159389</v>
      </c>
      <c r="O205" s="37">
        <f t="shared" si="45"/>
        <v>0.91161190958019866</v>
      </c>
      <c r="P205" s="32">
        <f>SUM(P173:P178,P180:P184,P186:P190,P192:P197,P199:P203)</f>
        <v>826445588</v>
      </c>
      <c r="Q205" s="32">
        <f>SUM(Q173:Q178,Q180:Q184,Q186:Q190,Q192:Q197,Q199:Q203)</f>
        <v>2355267868</v>
      </c>
      <c r="R205" s="32">
        <f>SUM(R173:R178,R180:R184,R186:R190,R192:R197,R199:R203)</f>
        <v>2611949162</v>
      </c>
      <c r="S205" s="32">
        <f>SUM(S173:S178,S180:S184,S186:S190,S192:S197,S199:S203)</f>
        <v>2519016682</v>
      </c>
      <c r="T205" s="37">
        <f t="shared" si="46"/>
        <v>0.96442025696670131</v>
      </c>
      <c r="U205" s="37">
        <f t="shared" si="47"/>
        <v>-0.38472050745583997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57469089</v>
      </c>
      <c r="E208" s="31">
        <v>72754332</v>
      </c>
      <c r="F208" s="31">
        <v>16169815</v>
      </c>
      <c r="G208" s="36">
        <f t="shared" ref="G208:G231" si="48">IF(($D208     =0),0,($F208     /$D208     ))</f>
        <v>0.28136543107547779</v>
      </c>
      <c r="H208" s="31">
        <v>15454618</v>
      </c>
      <c r="I208" s="36">
        <f t="shared" ref="I208:I231" si="49">IF(($D208     =0),0,($H208     /$D208     ))</f>
        <v>0.26892053221863321</v>
      </c>
      <c r="J208" s="31">
        <v>17446160</v>
      </c>
      <c r="K208" s="36">
        <f t="shared" ref="K208:K231" si="50">IF(($E208     =0),0,($J208     /$E208     ))</f>
        <v>0.2397954804945498</v>
      </c>
      <c r="L208" s="31">
        <v>16744452</v>
      </c>
      <c r="M208" s="36">
        <f t="shared" ref="M208:M231" si="51">IF(($E208     =0),0,($L208     /$E208     ))</f>
        <v>0.23015058402295549</v>
      </c>
      <c r="N208" s="31">
        <f t="shared" ref="N208:N231" si="52">$F208     +$H208     +$J208     +$L208</f>
        <v>65815045</v>
      </c>
      <c r="O208" s="36">
        <f t="shared" ref="O208:O231" si="53">IF(($E208     =0),0,($N208     /$E208     ))</f>
        <v>0.90462029120135412</v>
      </c>
      <c r="P208" s="31">
        <v>8369415</v>
      </c>
      <c r="Q208" s="31">
        <v>48174760</v>
      </c>
      <c r="R208" s="31">
        <v>70502630</v>
      </c>
      <c r="S208" s="31">
        <v>44506336</v>
      </c>
      <c r="T208" s="36">
        <f t="shared" ref="T208:T231" si="54">IF(($R208     =0),0,($S208     /$R208     ))</f>
        <v>0.63127199651984611</v>
      </c>
      <c r="U208" s="36">
        <f t="shared" ref="U208:U231" si="55">IF(($P208     =0),0,(($L208     /$P208     )-1))</f>
        <v>1.0006717315367921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90367241</v>
      </c>
      <c r="E209" s="31">
        <v>89239342</v>
      </c>
      <c r="F209" s="31">
        <v>19342594</v>
      </c>
      <c r="G209" s="36">
        <f t="shared" si="48"/>
        <v>0.21404431280578767</v>
      </c>
      <c r="H209" s="31">
        <v>14369840</v>
      </c>
      <c r="I209" s="36">
        <f t="shared" si="49"/>
        <v>0.15901603104160278</v>
      </c>
      <c r="J209" s="31">
        <v>14422594</v>
      </c>
      <c r="K209" s="36">
        <f t="shared" si="50"/>
        <v>0.16161699175235963</v>
      </c>
      <c r="L209" s="31">
        <v>15325799</v>
      </c>
      <c r="M209" s="36">
        <f t="shared" si="51"/>
        <v>0.17173814437134688</v>
      </c>
      <c r="N209" s="31">
        <f t="shared" si="52"/>
        <v>63460827</v>
      </c>
      <c r="O209" s="36">
        <f t="shared" si="53"/>
        <v>0.71113060201631695</v>
      </c>
      <c r="P209" s="31">
        <v>21630532</v>
      </c>
      <c r="Q209" s="31">
        <v>72484330</v>
      </c>
      <c r="R209" s="31">
        <v>85770785</v>
      </c>
      <c r="S209" s="31">
        <v>69262713</v>
      </c>
      <c r="T209" s="36">
        <f t="shared" si="54"/>
        <v>0.8075326930959067</v>
      </c>
      <c r="U209" s="36">
        <f t="shared" si="55"/>
        <v>-0.29147378344647279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57083759</v>
      </c>
      <c r="E210" s="31">
        <v>54480743</v>
      </c>
      <c r="F210" s="31">
        <v>14743355</v>
      </c>
      <c r="G210" s="36">
        <f t="shared" si="48"/>
        <v>0.25827582587895098</v>
      </c>
      <c r="H210" s="31">
        <v>11826361</v>
      </c>
      <c r="I210" s="36">
        <f t="shared" si="49"/>
        <v>0.20717558211259354</v>
      </c>
      <c r="J210" s="31">
        <v>13964078</v>
      </c>
      <c r="K210" s="36">
        <f t="shared" si="50"/>
        <v>0.25631217988344984</v>
      </c>
      <c r="L210" s="31">
        <v>18222797</v>
      </c>
      <c r="M210" s="36">
        <f t="shared" si="51"/>
        <v>0.33448143319190782</v>
      </c>
      <c r="N210" s="31">
        <f t="shared" si="52"/>
        <v>58756591</v>
      </c>
      <c r="O210" s="36">
        <f t="shared" si="53"/>
        <v>1.0784836579780126</v>
      </c>
      <c r="P210" s="31">
        <v>19551873</v>
      </c>
      <c r="Q210" s="31">
        <v>42525790</v>
      </c>
      <c r="R210" s="31">
        <v>54784058</v>
      </c>
      <c r="S210" s="31">
        <v>64865639</v>
      </c>
      <c r="T210" s="36">
        <f t="shared" si="54"/>
        <v>1.1840239910668904</v>
      </c>
      <c r="U210" s="36">
        <f t="shared" si="55"/>
        <v>-6.7976914539082722E-2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25384070</v>
      </c>
      <c r="E211" s="31">
        <v>26748931</v>
      </c>
      <c r="F211" s="31">
        <v>23465620</v>
      </c>
      <c r="G211" s="36">
        <f t="shared" si="48"/>
        <v>0.92442307321087591</v>
      </c>
      <c r="H211" s="31">
        <v>-10915490</v>
      </c>
      <c r="I211" s="36">
        <f t="shared" si="49"/>
        <v>-0.43001339028768831</v>
      </c>
      <c r="J211" s="31">
        <v>4947907</v>
      </c>
      <c r="K211" s="36">
        <f t="shared" si="50"/>
        <v>0.18497587810144636</v>
      </c>
      <c r="L211" s="31">
        <v>8180345</v>
      </c>
      <c r="M211" s="36">
        <f t="shared" si="51"/>
        <v>0.30581951106756378</v>
      </c>
      <c r="N211" s="31">
        <f t="shared" si="52"/>
        <v>25678382</v>
      </c>
      <c r="O211" s="36">
        <f t="shared" si="53"/>
        <v>0.95997787724675798</v>
      </c>
      <c r="P211" s="31">
        <v>7766129</v>
      </c>
      <c r="Q211" s="31">
        <v>30637642</v>
      </c>
      <c r="R211" s="31">
        <v>25726752</v>
      </c>
      <c r="S211" s="31">
        <v>23342157</v>
      </c>
      <c r="T211" s="36">
        <f t="shared" si="54"/>
        <v>0.90731068577953411</v>
      </c>
      <c r="U211" s="36">
        <f t="shared" si="55"/>
        <v>5.3336224520607267E-2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80466963</v>
      </c>
      <c r="E212" s="31">
        <v>77734953</v>
      </c>
      <c r="F212" s="31">
        <v>11309803</v>
      </c>
      <c r="G212" s="36">
        <f t="shared" si="48"/>
        <v>0.14055212944969725</v>
      </c>
      <c r="H212" s="31">
        <v>6013254</v>
      </c>
      <c r="I212" s="36">
        <f t="shared" si="49"/>
        <v>7.4729476244803722E-2</v>
      </c>
      <c r="J212" s="31">
        <v>16023632</v>
      </c>
      <c r="K212" s="36">
        <f t="shared" si="50"/>
        <v>0.20613162266914858</v>
      </c>
      <c r="L212" s="31">
        <v>41802930</v>
      </c>
      <c r="M212" s="36">
        <f t="shared" si="51"/>
        <v>0.53776233710464838</v>
      </c>
      <c r="N212" s="31">
        <f t="shared" si="52"/>
        <v>75149619</v>
      </c>
      <c r="O212" s="36">
        <f t="shared" si="53"/>
        <v>0.96674167925463339</v>
      </c>
      <c r="P212" s="31">
        <v>137763538</v>
      </c>
      <c r="Q212" s="31">
        <v>64079928</v>
      </c>
      <c r="R212" s="31">
        <v>156166889</v>
      </c>
      <c r="S212" s="31">
        <v>185063774</v>
      </c>
      <c r="T212" s="36">
        <f t="shared" si="54"/>
        <v>1.1850384878961122</v>
      </c>
      <c r="U212" s="36">
        <f t="shared" si="55"/>
        <v>-0.69656027562242195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19167324</v>
      </c>
      <c r="E213" s="31">
        <v>20347036</v>
      </c>
      <c r="F213" s="31">
        <v>5873543</v>
      </c>
      <c r="G213" s="36">
        <f t="shared" si="48"/>
        <v>0.30643521234367405</v>
      </c>
      <c r="H213" s="31">
        <v>1744092</v>
      </c>
      <c r="I213" s="36">
        <f t="shared" si="49"/>
        <v>9.0992983684107395E-2</v>
      </c>
      <c r="J213" s="31">
        <v>74748</v>
      </c>
      <c r="K213" s="36">
        <f t="shared" si="50"/>
        <v>3.6736554651006664E-3</v>
      </c>
      <c r="L213" s="31">
        <v>10352407</v>
      </c>
      <c r="M213" s="36">
        <f t="shared" si="51"/>
        <v>0.50879189479981257</v>
      </c>
      <c r="N213" s="31">
        <f t="shared" si="52"/>
        <v>18044790</v>
      </c>
      <c r="O213" s="36">
        <f t="shared" si="53"/>
        <v>0.88685103815612254</v>
      </c>
      <c r="P213" s="31">
        <v>5237816</v>
      </c>
      <c r="Q213" s="31">
        <v>17724353</v>
      </c>
      <c r="R213" s="31">
        <v>17724353</v>
      </c>
      <c r="S213" s="31">
        <v>19022983</v>
      </c>
      <c r="T213" s="36">
        <f t="shared" si="54"/>
        <v>1.0732681187290729</v>
      </c>
      <c r="U213" s="36">
        <f t="shared" si="55"/>
        <v>0.97647397312162165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77135030</v>
      </c>
      <c r="E214" s="31">
        <v>116816126</v>
      </c>
      <c r="F214" s="31">
        <v>18729224</v>
      </c>
      <c r="G214" s="36">
        <f t="shared" si="48"/>
        <v>0.24281087334768653</v>
      </c>
      <c r="H214" s="31">
        <v>19575706</v>
      </c>
      <c r="I214" s="36">
        <f t="shared" si="49"/>
        <v>0.25378490161992545</v>
      </c>
      <c r="J214" s="31">
        <v>26241630</v>
      </c>
      <c r="K214" s="36">
        <f t="shared" si="50"/>
        <v>0.22464047472349835</v>
      </c>
      <c r="L214" s="31">
        <v>27438084</v>
      </c>
      <c r="M214" s="36">
        <f t="shared" si="51"/>
        <v>0.23488267364730106</v>
      </c>
      <c r="N214" s="31">
        <f t="shared" si="52"/>
        <v>91984644</v>
      </c>
      <c r="O214" s="36">
        <f t="shared" si="53"/>
        <v>0.78743104355301086</v>
      </c>
      <c r="P214" s="31">
        <v>11677148</v>
      </c>
      <c r="Q214" s="31">
        <v>77475157</v>
      </c>
      <c r="R214" s="31">
        <v>77190157</v>
      </c>
      <c r="S214" s="31">
        <v>62902697</v>
      </c>
      <c r="T214" s="36">
        <f t="shared" si="54"/>
        <v>0.81490567508497225</v>
      </c>
      <c r="U214" s="36">
        <f t="shared" si="55"/>
        <v>1.3497247786873987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53478837</v>
      </c>
      <c r="E215" s="31">
        <v>53555276</v>
      </c>
      <c r="F215" s="31">
        <v>10807660</v>
      </c>
      <c r="G215" s="36">
        <f t="shared" si="48"/>
        <v>0.20209227810993721</v>
      </c>
      <c r="H215" s="31">
        <v>12979868</v>
      </c>
      <c r="I215" s="36">
        <f t="shared" si="49"/>
        <v>0.2427103641015978</v>
      </c>
      <c r="J215" s="31">
        <v>14058375</v>
      </c>
      <c r="K215" s="36">
        <f t="shared" si="50"/>
        <v>0.26250214824772822</v>
      </c>
      <c r="L215" s="31">
        <v>12648490</v>
      </c>
      <c r="M215" s="36">
        <f t="shared" si="51"/>
        <v>0.23617635730231323</v>
      </c>
      <c r="N215" s="31">
        <f t="shared" si="52"/>
        <v>50494393</v>
      </c>
      <c r="O215" s="36">
        <f t="shared" si="53"/>
        <v>0.94284628464990083</v>
      </c>
      <c r="P215" s="31">
        <v>13917013</v>
      </c>
      <c r="Q215" s="31">
        <v>60187938</v>
      </c>
      <c r="R215" s="31">
        <v>53784268</v>
      </c>
      <c r="S215" s="31">
        <v>48587777</v>
      </c>
      <c r="T215" s="36">
        <f t="shared" si="54"/>
        <v>0.9033826954751899</v>
      </c>
      <c r="U215" s="36">
        <f t="shared" si="55"/>
        <v>-9.1149084936544944E-2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460552313</v>
      </c>
      <c r="E216" s="32">
        <f>SUM(E208:E215)</f>
        <v>511676739</v>
      </c>
      <c r="F216" s="32">
        <f>SUM(F208:F215)</f>
        <v>120441614</v>
      </c>
      <c r="G216" s="37">
        <f t="shared" si="48"/>
        <v>0.26151559898907728</v>
      </c>
      <c r="H216" s="32">
        <f>SUM(H208:H215)</f>
        <v>71048249</v>
      </c>
      <c r="I216" s="37">
        <f t="shared" si="49"/>
        <v>0.1542674892613122</v>
      </c>
      <c r="J216" s="32">
        <f>SUM(J208:J215)</f>
        <v>107179124</v>
      </c>
      <c r="K216" s="37">
        <f t="shared" si="50"/>
        <v>0.20946647723221987</v>
      </c>
      <c r="L216" s="32">
        <f>SUM(L208:L215)</f>
        <v>150715304</v>
      </c>
      <c r="M216" s="37">
        <f t="shared" si="51"/>
        <v>0.29455179904123019</v>
      </c>
      <c r="N216" s="32">
        <f t="shared" si="52"/>
        <v>449384291</v>
      </c>
      <c r="O216" s="37">
        <f t="shared" si="53"/>
        <v>0.87825819848339837</v>
      </c>
      <c r="P216" s="32">
        <f>SUM(P208:P215)</f>
        <v>225913464</v>
      </c>
      <c r="Q216" s="32">
        <f>SUM(Q208:Q215)</f>
        <v>413289898</v>
      </c>
      <c r="R216" s="32">
        <f>SUM(R208:R215)</f>
        <v>541649892</v>
      </c>
      <c r="S216" s="32">
        <f>SUM(S208:S215)</f>
        <v>517554076</v>
      </c>
      <c r="T216" s="37">
        <f t="shared" si="54"/>
        <v>0.95551403894676679</v>
      </c>
      <c r="U216" s="37">
        <f t="shared" si="55"/>
        <v>-0.332862675240994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45646117</v>
      </c>
      <c r="E217" s="31">
        <v>45646117</v>
      </c>
      <c r="F217" s="31">
        <v>7416964</v>
      </c>
      <c r="G217" s="36">
        <f t="shared" si="48"/>
        <v>0.1624883886618439</v>
      </c>
      <c r="H217" s="31">
        <v>17214451</v>
      </c>
      <c r="I217" s="36">
        <f t="shared" si="49"/>
        <v>0.37712848608787469</v>
      </c>
      <c r="J217" s="31">
        <v>11961792</v>
      </c>
      <c r="K217" s="36">
        <f t="shared" si="50"/>
        <v>0.26205497392034466</v>
      </c>
      <c r="L217" s="31">
        <v>2373425</v>
      </c>
      <c r="M217" s="36">
        <f t="shared" si="51"/>
        <v>5.1996208133103634E-2</v>
      </c>
      <c r="N217" s="31">
        <f t="shared" si="52"/>
        <v>38966632</v>
      </c>
      <c r="O217" s="36">
        <f t="shared" si="53"/>
        <v>0.85366805680316682</v>
      </c>
      <c r="P217" s="31">
        <v>15119972</v>
      </c>
      <c r="Q217" s="31">
        <v>39861513</v>
      </c>
      <c r="R217" s="31">
        <v>39861513</v>
      </c>
      <c r="S217" s="31">
        <v>39262143</v>
      </c>
      <c r="T217" s="36">
        <f t="shared" si="54"/>
        <v>0.98496369166920483</v>
      </c>
      <c r="U217" s="36">
        <f t="shared" si="55"/>
        <v>-0.84302715639949599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101055752</v>
      </c>
      <c r="E218" s="31">
        <v>101035752</v>
      </c>
      <c r="F218" s="31">
        <v>28591581</v>
      </c>
      <c r="G218" s="36">
        <f t="shared" si="48"/>
        <v>0.28292878370743307</v>
      </c>
      <c r="H218" s="31">
        <v>20387837</v>
      </c>
      <c r="I218" s="36">
        <f t="shared" si="49"/>
        <v>0.20174840715647735</v>
      </c>
      <c r="J218" s="31">
        <v>20509973</v>
      </c>
      <c r="K218" s="36">
        <f t="shared" si="50"/>
        <v>0.20299718262105873</v>
      </c>
      <c r="L218" s="31">
        <v>22428902</v>
      </c>
      <c r="M218" s="36">
        <f t="shared" si="51"/>
        <v>0.22198975665564402</v>
      </c>
      <c r="N218" s="31">
        <f t="shared" si="52"/>
        <v>91918293</v>
      </c>
      <c r="O218" s="36">
        <f t="shared" si="53"/>
        <v>0.90976007186050345</v>
      </c>
      <c r="P218" s="31">
        <v>19909232</v>
      </c>
      <c r="Q218" s="31">
        <v>110006746</v>
      </c>
      <c r="R218" s="31">
        <v>128205060</v>
      </c>
      <c r="S218" s="31">
        <v>99530394</v>
      </c>
      <c r="T218" s="36">
        <f t="shared" si="54"/>
        <v>0.77633748621154264</v>
      </c>
      <c r="U218" s="36">
        <f t="shared" si="55"/>
        <v>0.12655787023828946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154640729</v>
      </c>
      <c r="E219" s="31">
        <v>162451039</v>
      </c>
      <c r="F219" s="31">
        <v>35834742</v>
      </c>
      <c r="G219" s="36">
        <f t="shared" si="48"/>
        <v>0.23172900329511509</v>
      </c>
      <c r="H219" s="31">
        <v>24421625</v>
      </c>
      <c r="I219" s="36">
        <f t="shared" si="49"/>
        <v>0.15792492157741961</v>
      </c>
      <c r="J219" s="31">
        <v>22001152</v>
      </c>
      <c r="K219" s="36">
        <f t="shared" si="50"/>
        <v>0.13543251022235692</v>
      </c>
      <c r="L219" s="31">
        <v>22386056</v>
      </c>
      <c r="M219" s="36">
        <f t="shared" si="51"/>
        <v>0.13780186410503659</v>
      </c>
      <c r="N219" s="31">
        <f t="shared" si="52"/>
        <v>104643575</v>
      </c>
      <c r="O219" s="36">
        <f t="shared" si="53"/>
        <v>0.64415454431165564</v>
      </c>
      <c r="P219" s="31">
        <v>15609293</v>
      </c>
      <c r="Q219" s="31">
        <v>183817404</v>
      </c>
      <c r="R219" s="31">
        <v>186334581</v>
      </c>
      <c r="S219" s="31">
        <v>89586066</v>
      </c>
      <c r="T219" s="36">
        <f t="shared" si="54"/>
        <v>0.48078067699092314</v>
      </c>
      <c r="U219" s="36">
        <f t="shared" si="55"/>
        <v>0.43414925967498985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119501724</v>
      </c>
      <c r="E220" s="31">
        <v>244697578</v>
      </c>
      <c r="F220" s="31">
        <v>14275890</v>
      </c>
      <c r="G220" s="36">
        <f t="shared" si="48"/>
        <v>0.11946179119558141</v>
      </c>
      <c r="H220" s="31">
        <v>9969957</v>
      </c>
      <c r="I220" s="36">
        <f t="shared" si="49"/>
        <v>8.3429398893023504E-2</v>
      </c>
      <c r="J220" s="31">
        <v>10174829</v>
      </c>
      <c r="K220" s="36">
        <f t="shared" si="50"/>
        <v>4.1581241151475559E-2</v>
      </c>
      <c r="L220" s="31">
        <v>22367217</v>
      </c>
      <c r="M220" s="36">
        <f t="shared" si="51"/>
        <v>9.1407594561479483E-2</v>
      </c>
      <c r="N220" s="31">
        <f t="shared" si="52"/>
        <v>56787893</v>
      </c>
      <c r="O220" s="36">
        <f t="shared" si="53"/>
        <v>0.23207378456357258</v>
      </c>
      <c r="P220" s="31">
        <v>1860462</v>
      </c>
      <c r="Q220" s="31">
        <v>222693656</v>
      </c>
      <c r="R220" s="31">
        <v>179231331</v>
      </c>
      <c r="S220" s="31">
        <v>24466498</v>
      </c>
      <c r="T220" s="36">
        <f t="shared" si="54"/>
        <v>0.13650793007836337</v>
      </c>
      <c r="U220" s="36">
        <f t="shared" si="55"/>
        <v>11.022399275018786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64362041</v>
      </c>
      <c r="E221" s="31">
        <v>64121427</v>
      </c>
      <c r="F221" s="31">
        <v>13188103</v>
      </c>
      <c r="G221" s="36">
        <f t="shared" si="48"/>
        <v>0.20490498429035214</v>
      </c>
      <c r="H221" s="31">
        <v>19210171</v>
      </c>
      <c r="I221" s="36">
        <f t="shared" si="49"/>
        <v>0.29847050686288834</v>
      </c>
      <c r="J221" s="31">
        <v>10837860</v>
      </c>
      <c r="K221" s="36">
        <f t="shared" si="50"/>
        <v>0.16902087971311056</v>
      </c>
      <c r="L221" s="31">
        <v>10393448</v>
      </c>
      <c r="M221" s="36">
        <f t="shared" si="51"/>
        <v>0.16209009197502733</v>
      </c>
      <c r="N221" s="31">
        <f t="shared" si="52"/>
        <v>53629582</v>
      </c>
      <c r="O221" s="36">
        <f t="shared" si="53"/>
        <v>0.83637536638103827</v>
      </c>
      <c r="P221" s="31">
        <v>12161788</v>
      </c>
      <c r="Q221" s="31">
        <v>57602613</v>
      </c>
      <c r="R221" s="31">
        <v>60524547</v>
      </c>
      <c r="S221" s="31">
        <v>51702252</v>
      </c>
      <c r="T221" s="36">
        <f t="shared" si="54"/>
        <v>0.85423608374962312</v>
      </c>
      <c r="U221" s="36">
        <f t="shared" si="55"/>
        <v>-0.14540131763520303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51797826</v>
      </c>
      <c r="E222" s="31">
        <v>57246855</v>
      </c>
      <c r="F222" s="31">
        <v>12077350</v>
      </c>
      <c r="G222" s="36">
        <f t="shared" si="48"/>
        <v>0.23316326055846437</v>
      </c>
      <c r="H222" s="31">
        <v>15692387</v>
      </c>
      <c r="I222" s="36">
        <f t="shared" si="49"/>
        <v>0.30295454871021033</v>
      </c>
      <c r="J222" s="31">
        <v>11911477</v>
      </c>
      <c r="K222" s="36">
        <f t="shared" si="50"/>
        <v>0.20807216396429115</v>
      </c>
      <c r="L222" s="31">
        <v>13305751</v>
      </c>
      <c r="M222" s="36">
        <f t="shared" si="51"/>
        <v>0.23242763292411434</v>
      </c>
      <c r="N222" s="31">
        <f t="shared" si="52"/>
        <v>52986965</v>
      </c>
      <c r="O222" s="36">
        <f t="shared" si="53"/>
        <v>0.9255873532266532</v>
      </c>
      <c r="P222" s="31">
        <v>12828985</v>
      </c>
      <c r="Q222" s="31">
        <v>54144840</v>
      </c>
      <c r="R222" s="31">
        <v>49788321</v>
      </c>
      <c r="S222" s="31">
        <v>49693165</v>
      </c>
      <c r="T222" s="36">
        <f t="shared" si="54"/>
        <v>0.99808878873420936</v>
      </c>
      <c r="U222" s="36">
        <f t="shared" si="55"/>
        <v>3.7163189449516132E-2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41055532</v>
      </c>
      <c r="E223" s="31">
        <v>44496118</v>
      </c>
      <c r="F223" s="31">
        <v>7074431</v>
      </c>
      <c r="G223" s="36">
        <f t="shared" si="48"/>
        <v>0.17231370914886696</v>
      </c>
      <c r="H223" s="31">
        <v>10636319</v>
      </c>
      <c r="I223" s="36">
        <f t="shared" si="49"/>
        <v>0.25907151805997791</v>
      </c>
      <c r="J223" s="31">
        <v>8581291</v>
      </c>
      <c r="K223" s="36">
        <f t="shared" si="50"/>
        <v>0.19285482387474789</v>
      </c>
      <c r="L223" s="31">
        <v>10206326</v>
      </c>
      <c r="M223" s="36">
        <f t="shared" si="51"/>
        <v>0.22937565025335468</v>
      </c>
      <c r="N223" s="31">
        <f t="shared" si="52"/>
        <v>36498367</v>
      </c>
      <c r="O223" s="36">
        <f t="shared" si="53"/>
        <v>0.82025957859964327</v>
      </c>
      <c r="P223" s="31">
        <v>9538443</v>
      </c>
      <c r="Q223" s="31">
        <v>44190217</v>
      </c>
      <c r="R223" s="31">
        <v>45188562</v>
      </c>
      <c r="S223" s="31">
        <v>41250042</v>
      </c>
      <c r="T223" s="36">
        <f t="shared" si="54"/>
        <v>0.91284254630629758</v>
      </c>
      <c r="U223" s="36">
        <f t="shared" si="55"/>
        <v>7.0020128022990846E-2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578059721</v>
      </c>
      <c r="E224" s="32">
        <f>SUM(E217:E223)</f>
        <v>719694886</v>
      </c>
      <c r="F224" s="32">
        <f>SUM(F217:F223)</f>
        <v>118459061</v>
      </c>
      <c r="G224" s="37">
        <f t="shared" si="48"/>
        <v>0.2049252987132103</v>
      </c>
      <c r="H224" s="32">
        <f>SUM(H217:H223)</f>
        <v>117532747</v>
      </c>
      <c r="I224" s="37">
        <f t="shared" si="49"/>
        <v>0.20332284490723063</v>
      </c>
      <c r="J224" s="32">
        <f>SUM(J217:J223)</f>
        <v>95978374</v>
      </c>
      <c r="K224" s="37">
        <f t="shared" si="50"/>
        <v>0.13335981103525585</v>
      </c>
      <c r="L224" s="32">
        <f>SUM(L217:L223)</f>
        <v>103461125</v>
      </c>
      <c r="M224" s="37">
        <f t="shared" si="51"/>
        <v>0.14375692673742299</v>
      </c>
      <c r="N224" s="32">
        <f t="shared" si="52"/>
        <v>435431307</v>
      </c>
      <c r="O224" s="37">
        <f t="shared" si="53"/>
        <v>0.60502209404333607</v>
      </c>
      <c r="P224" s="32">
        <f>SUM(P217:P223)</f>
        <v>87028175</v>
      </c>
      <c r="Q224" s="32">
        <f>SUM(Q217:Q223)</f>
        <v>712316989</v>
      </c>
      <c r="R224" s="32">
        <f>SUM(R217:R223)</f>
        <v>689133915</v>
      </c>
      <c r="S224" s="32">
        <f>SUM(S217:S223)</f>
        <v>395490560</v>
      </c>
      <c r="T224" s="37">
        <f t="shared" si="54"/>
        <v>0.57389507524092764</v>
      </c>
      <c r="U224" s="37">
        <f t="shared" si="55"/>
        <v>0.18882333221396408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116179711</v>
      </c>
      <c r="E225" s="31">
        <v>82016587</v>
      </c>
      <c r="F225" s="31">
        <v>18365860</v>
      </c>
      <c r="G225" s="36">
        <f t="shared" si="48"/>
        <v>0.15808147431180991</v>
      </c>
      <c r="H225" s="31">
        <v>17108991</v>
      </c>
      <c r="I225" s="36">
        <f t="shared" si="49"/>
        <v>0.14726315681745844</v>
      </c>
      <c r="J225" s="31">
        <v>17189848</v>
      </c>
      <c r="K225" s="36">
        <f t="shared" si="50"/>
        <v>0.20958989673637601</v>
      </c>
      <c r="L225" s="31">
        <v>16082716</v>
      </c>
      <c r="M225" s="36">
        <f t="shared" si="51"/>
        <v>0.1960910175401471</v>
      </c>
      <c r="N225" s="31">
        <f t="shared" si="52"/>
        <v>68747415</v>
      </c>
      <c r="O225" s="36">
        <f t="shared" si="53"/>
        <v>0.83821355550920451</v>
      </c>
      <c r="P225" s="31">
        <v>22407751</v>
      </c>
      <c r="Q225" s="31">
        <v>110535770</v>
      </c>
      <c r="R225" s="31">
        <v>106952470</v>
      </c>
      <c r="S225" s="31">
        <v>84323517</v>
      </c>
      <c r="T225" s="36">
        <f t="shared" si="54"/>
        <v>0.78842047313166308</v>
      </c>
      <c r="U225" s="36">
        <f t="shared" si="55"/>
        <v>-0.28226996096127632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78311978</v>
      </c>
      <c r="E226" s="31">
        <v>79500933</v>
      </c>
      <c r="F226" s="31">
        <v>19472484</v>
      </c>
      <c r="G226" s="36">
        <f t="shared" si="48"/>
        <v>0.2486526901414749</v>
      </c>
      <c r="H226" s="31">
        <v>21260380</v>
      </c>
      <c r="I226" s="36">
        <f t="shared" si="49"/>
        <v>0.27148311845730677</v>
      </c>
      <c r="J226" s="31">
        <v>23775302</v>
      </c>
      <c r="K226" s="36">
        <f t="shared" si="50"/>
        <v>0.2990568928291697</v>
      </c>
      <c r="L226" s="31">
        <v>18794340</v>
      </c>
      <c r="M226" s="36">
        <f t="shared" si="51"/>
        <v>0.23640401805095798</v>
      </c>
      <c r="N226" s="31">
        <f t="shared" si="52"/>
        <v>83302506</v>
      </c>
      <c r="O226" s="36">
        <f t="shared" si="53"/>
        <v>1.0478179671174426</v>
      </c>
      <c r="P226" s="31">
        <v>20143838</v>
      </c>
      <c r="Q226" s="31">
        <v>78408452</v>
      </c>
      <c r="R226" s="31">
        <v>79223452</v>
      </c>
      <c r="S226" s="31">
        <v>83865482</v>
      </c>
      <c r="T226" s="36">
        <f t="shared" si="54"/>
        <v>1.058594139523231</v>
      </c>
      <c r="U226" s="36">
        <f t="shared" si="55"/>
        <v>-6.6993092378920038E-2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71743597</v>
      </c>
      <c r="E227" s="31">
        <v>75475869</v>
      </c>
      <c r="F227" s="31">
        <v>8811188</v>
      </c>
      <c r="G227" s="36">
        <f t="shared" si="48"/>
        <v>0.12281497399691292</v>
      </c>
      <c r="H227" s="31">
        <v>29503520</v>
      </c>
      <c r="I227" s="36">
        <f t="shared" si="49"/>
        <v>0.41123558385286985</v>
      </c>
      <c r="J227" s="31">
        <v>18154458</v>
      </c>
      <c r="K227" s="36">
        <f t="shared" si="50"/>
        <v>0.24053327560892343</v>
      </c>
      <c r="L227" s="31">
        <v>23551048</v>
      </c>
      <c r="M227" s="36">
        <f t="shared" si="51"/>
        <v>0.31203414166718635</v>
      </c>
      <c r="N227" s="31">
        <f t="shared" si="52"/>
        <v>80020214</v>
      </c>
      <c r="O227" s="36">
        <f t="shared" si="53"/>
        <v>1.0602092438312967</v>
      </c>
      <c r="P227" s="31">
        <v>12178438</v>
      </c>
      <c r="Q227" s="31">
        <v>73621649</v>
      </c>
      <c r="R227" s="31">
        <v>78589706</v>
      </c>
      <c r="S227" s="31">
        <v>77274608</v>
      </c>
      <c r="T227" s="36">
        <f t="shared" si="54"/>
        <v>0.98326628171888064</v>
      </c>
      <c r="U227" s="36">
        <f t="shared" si="55"/>
        <v>0.93383158004335209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165922954</v>
      </c>
      <c r="E228" s="31">
        <v>154700677</v>
      </c>
      <c r="F228" s="31">
        <v>34695190</v>
      </c>
      <c r="G228" s="36">
        <f t="shared" si="48"/>
        <v>0.20910422074573237</v>
      </c>
      <c r="H228" s="31">
        <v>44826949</v>
      </c>
      <c r="I228" s="36">
        <f t="shared" si="49"/>
        <v>0.27016725485733578</v>
      </c>
      <c r="J228" s="31">
        <v>51437992</v>
      </c>
      <c r="K228" s="36">
        <f t="shared" si="50"/>
        <v>0.33250010922705919</v>
      </c>
      <c r="L228" s="31">
        <v>37804941</v>
      </c>
      <c r="M228" s="36">
        <f t="shared" si="51"/>
        <v>0.24437476120418011</v>
      </c>
      <c r="N228" s="31">
        <f t="shared" si="52"/>
        <v>168765072</v>
      </c>
      <c r="O228" s="36">
        <f t="shared" si="53"/>
        <v>1.0909135969715245</v>
      </c>
      <c r="P228" s="31">
        <v>42120435</v>
      </c>
      <c r="Q228" s="31">
        <v>84487067</v>
      </c>
      <c r="R228" s="31">
        <v>161838835</v>
      </c>
      <c r="S228" s="31">
        <v>159985989</v>
      </c>
      <c r="T228" s="36">
        <f t="shared" si="54"/>
        <v>0.98855128931198744</v>
      </c>
      <c r="U228" s="36">
        <f t="shared" si="55"/>
        <v>-0.1024560643782525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66660996</v>
      </c>
      <c r="E229" s="31">
        <v>64077543</v>
      </c>
      <c r="F229" s="31">
        <v>14655572</v>
      </c>
      <c r="G229" s="36">
        <f t="shared" si="48"/>
        <v>0.21985228063499082</v>
      </c>
      <c r="H229" s="31">
        <v>17851756</v>
      </c>
      <c r="I229" s="36">
        <f t="shared" si="49"/>
        <v>0.26779911899306152</v>
      </c>
      <c r="J229" s="31">
        <v>13859728</v>
      </c>
      <c r="K229" s="36">
        <f t="shared" si="50"/>
        <v>0.21629618351627497</v>
      </c>
      <c r="L229" s="31">
        <v>14684510</v>
      </c>
      <c r="M229" s="36">
        <f t="shared" si="51"/>
        <v>0.22916780688672786</v>
      </c>
      <c r="N229" s="31">
        <f t="shared" si="52"/>
        <v>61051566</v>
      </c>
      <c r="O229" s="36">
        <f t="shared" si="53"/>
        <v>0.95277632602111473</v>
      </c>
      <c r="P229" s="31">
        <v>15021247</v>
      </c>
      <c r="Q229" s="31">
        <v>62051468</v>
      </c>
      <c r="R229" s="31">
        <v>67465748</v>
      </c>
      <c r="S229" s="31">
        <v>63183436</v>
      </c>
      <c r="T229" s="36">
        <f t="shared" si="54"/>
        <v>0.93652613174910626</v>
      </c>
      <c r="U229" s="36">
        <f t="shared" si="55"/>
        <v>-2.241737986200476E-2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498819236</v>
      </c>
      <c r="E230" s="32">
        <f>SUM(E225:E229)</f>
        <v>455771609</v>
      </c>
      <c r="F230" s="32">
        <f>SUM(F225:F229)</f>
        <v>96000294</v>
      </c>
      <c r="G230" s="37">
        <f t="shared" si="48"/>
        <v>0.19245507605083617</v>
      </c>
      <c r="H230" s="32">
        <f>SUM(H225:H229)</f>
        <v>130551596</v>
      </c>
      <c r="I230" s="37">
        <f t="shared" si="49"/>
        <v>0.26172125406968066</v>
      </c>
      <c r="J230" s="32">
        <f>SUM(J225:J229)</f>
        <v>124417328</v>
      </c>
      <c r="K230" s="37">
        <f t="shared" si="50"/>
        <v>0.27298174248497342</v>
      </c>
      <c r="L230" s="32">
        <f>SUM(L225:L229)</f>
        <v>110917555</v>
      </c>
      <c r="M230" s="37">
        <f t="shared" si="51"/>
        <v>0.24336214193631356</v>
      </c>
      <c r="N230" s="32">
        <f t="shared" si="52"/>
        <v>461886773</v>
      </c>
      <c r="O230" s="37">
        <f t="shared" si="53"/>
        <v>1.013417167456782</v>
      </c>
      <c r="P230" s="32">
        <f>SUM(P225:P229)</f>
        <v>111871709</v>
      </c>
      <c r="Q230" s="32">
        <f>SUM(Q225:Q229)</f>
        <v>409104406</v>
      </c>
      <c r="R230" s="32">
        <f>SUM(R225:R229)</f>
        <v>494070211</v>
      </c>
      <c r="S230" s="32">
        <f>SUM(S225:S229)</f>
        <v>468633032</v>
      </c>
      <c r="T230" s="37">
        <f t="shared" si="54"/>
        <v>0.94851505224628896</v>
      </c>
      <c r="U230" s="37">
        <f t="shared" si="55"/>
        <v>-8.5290017335839519E-3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1537431270</v>
      </c>
      <c r="E231" s="32">
        <f>SUM(E208:E215,E217:E223,E225:E229)</f>
        <v>1687143234</v>
      </c>
      <c r="F231" s="32">
        <f>SUM(F208:F215,F217:F223,F225:F229)</f>
        <v>334900969</v>
      </c>
      <c r="G231" s="37">
        <f t="shared" si="48"/>
        <v>0.21783150605490156</v>
      </c>
      <c r="H231" s="32">
        <f>SUM(H208:H215,H217:H223,H225:H229)</f>
        <v>319132592</v>
      </c>
      <c r="I231" s="37">
        <f t="shared" si="49"/>
        <v>0.20757519261332574</v>
      </c>
      <c r="J231" s="32">
        <f>SUM(J208:J215,J217:J223,J225:J229)</f>
        <v>327574826</v>
      </c>
      <c r="K231" s="37">
        <f t="shared" si="50"/>
        <v>0.19415946399723405</v>
      </c>
      <c r="L231" s="32">
        <f>SUM(L208:L215,L217:L223,L225:L229)</f>
        <v>365093984</v>
      </c>
      <c r="M231" s="37">
        <f t="shared" si="51"/>
        <v>0.21639774065561052</v>
      </c>
      <c r="N231" s="32">
        <f t="shared" si="52"/>
        <v>1346702371</v>
      </c>
      <c r="O231" s="37">
        <f t="shared" si="53"/>
        <v>0.7982146055300483</v>
      </c>
      <c r="P231" s="32">
        <f>SUM(P208:P215,P217:P223,P225:P229)</f>
        <v>424813348</v>
      </c>
      <c r="Q231" s="32">
        <f>SUM(Q208:Q215,Q217:Q223,Q225:Q229)</f>
        <v>1534711293</v>
      </c>
      <c r="R231" s="32">
        <f>SUM(R208:R215,R217:R223,R225:R229)</f>
        <v>1724854018</v>
      </c>
      <c r="S231" s="32">
        <f>SUM(S208:S215,S217:S223,S225:S229)</f>
        <v>1381677668</v>
      </c>
      <c r="T231" s="37">
        <f t="shared" si="54"/>
        <v>0.80104035099856197</v>
      </c>
      <c r="U231" s="37">
        <f t="shared" si="55"/>
        <v>-0.14057788975124197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94193143</v>
      </c>
      <c r="E234" s="31">
        <v>90113417</v>
      </c>
      <c r="F234" s="31">
        <v>23608454</v>
      </c>
      <c r="G234" s="36">
        <f t="shared" ref="G234:G260" si="56">IF(($D234     =0),0,($F234     /$D234     ))</f>
        <v>0.25063877526626327</v>
      </c>
      <c r="H234" s="31">
        <v>19812091</v>
      </c>
      <c r="I234" s="36">
        <f t="shared" ref="I234:I260" si="57">IF(($D234     =0),0,($H234     /$D234     ))</f>
        <v>0.21033474803999266</v>
      </c>
      <c r="J234" s="31">
        <v>22874316</v>
      </c>
      <c r="K234" s="36">
        <f t="shared" ref="K234:K260" si="58">IF(($E234     =0),0,($J234     /$E234     ))</f>
        <v>0.25383918135076378</v>
      </c>
      <c r="L234" s="31">
        <v>21924598</v>
      </c>
      <c r="M234" s="36">
        <f t="shared" ref="M234:M260" si="59">IF(($E234     =0),0,($L234     /$E234     ))</f>
        <v>0.24330004043681974</v>
      </c>
      <c r="N234" s="31">
        <f t="shared" ref="N234:N260" si="60">$F234     +$H234     +$J234     +$L234</f>
        <v>88219459</v>
      </c>
      <c r="O234" s="36">
        <f t="shared" ref="O234:O260" si="61">IF(($E234     =0),0,($N234     /$E234     ))</f>
        <v>0.97898250823182076</v>
      </c>
      <c r="P234" s="31">
        <v>17889886</v>
      </c>
      <c r="Q234" s="31">
        <v>74954679</v>
      </c>
      <c r="R234" s="31">
        <v>78680663</v>
      </c>
      <c r="S234" s="31">
        <v>71854841</v>
      </c>
      <c r="T234" s="36">
        <f t="shared" ref="T234:T260" si="62">IF(($R234     =0),0,($S234     /$R234     ))</f>
        <v>0.9132465114077648</v>
      </c>
      <c r="U234" s="36">
        <f t="shared" ref="U234:U260" si="63">IF(($P234     =0),0,(($L234     /$P234     )-1))</f>
        <v>0.22553033596748473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111814268</v>
      </c>
      <c r="E235" s="31">
        <v>113355113</v>
      </c>
      <c r="F235" s="31">
        <v>23813732</v>
      </c>
      <c r="G235" s="36">
        <f t="shared" si="56"/>
        <v>0.21297578945828274</v>
      </c>
      <c r="H235" s="31">
        <v>31962506</v>
      </c>
      <c r="I235" s="36">
        <f t="shared" si="57"/>
        <v>0.28585355493272113</v>
      </c>
      <c r="J235" s="31">
        <v>26302335</v>
      </c>
      <c r="K235" s="36">
        <f t="shared" si="58"/>
        <v>0.23203483551730039</v>
      </c>
      <c r="L235" s="31">
        <v>31064409</v>
      </c>
      <c r="M235" s="36">
        <f t="shared" si="59"/>
        <v>0.27404506226375513</v>
      </c>
      <c r="N235" s="31">
        <f t="shared" si="60"/>
        <v>113142982</v>
      </c>
      <c r="O235" s="36">
        <f t="shared" si="61"/>
        <v>0.99812861551291476</v>
      </c>
      <c r="P235" s="31">
        <v>25835835</v>
      </c>
      <c r="Q235" s="31">
        <v>107400411</v>
      </c>
      <c r="R235" s="31">
        <v>107750411</v>
      </c>
      <c r="S235" s="31">
        <v>100266600</v>
      </c>
      <c r="T235" s="36">
        <f t="shared" si="62"/>
        <v>0.93054494242253982</v>
      </c>
      <c r="U235" s="36">
        <f t="shared" si="63"/>
        <v>0.20237681499359317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286978958</v>
      </c>
      <c r="E236" s="31">
        <v>298343698</v>
      </c>
      <c r="F236" s="31">
        <v>60253537</v>
      </c>
      <c r="G236" s="36">
        <f t="shared" si="56"/>
        <v>0.20995803113899383</v>
      </c>
      <c r="H236" s="31">
        <v>57710036</v>
      </c>
      <c r="I236" s="36">
        <f t="shared" si="57"/>
        <v>0.20109500850581527</v>
      </c>
      <c r="J236" s="31">
        <v>45793358</v>
      </c>
      <c r="K236" s="36">
        <f t="shared" si="58"/>
        <v>0.15349195678334723</v>
      </c>
      <c r="L236" s="31">
        <v>64985325</v>
      </c>
      <c r="M236" s="36">
        <f t="shared" si="59"/>
        <v>0.21782033753567001</v>
      </c>
      <c r="N236" s="31">
        <f t="shared" si="60"/>
        <v>228742256</v>
      </c>
      <c r="O236" s="36">
        <f t="shared" si="61"/>
        <v>0.76670718213059086</v>
      </c>
      <c r="P236" s="31">
        <v>59905146</v>
      </c>
      <c r="Q236" s="31">
        <v>284277659</v>
      </c>
      <c r="R236" s="31">
        <v>278885795</v>
      </c>
      <c r="S236" s="31">
        <v>240409606</v>
      </c>
      <c r="T236" s="36">
        <f t="shared" si="62"/>
        <v>0.86203603880219137</v>
      </c>
      <c r="U236" s="36">
        <f t="shared" si="63"/>
        <v>8.4803716194932655E-2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32451693</v>
      </c>
      <c r="E237" s="31">
        <v>34446569</v>
      </c>
      <c r="F237" s="31">
        <v>7845920</v>
      </c>
      <c r="G237" s="36">
        <f t="shared" si="56"/>
        <v>0.24177228596363215</v>
      </c>
      <c r="H237" s="31">
        <v>7644077</v>
      </c>
      <c r="I237" s="36">
        <f t="shared" si="57"/>
        <v>0.23555248719997443</v>
      </c>
      <c r="J237" s="31">
        <v>3728473</v>
      </c>
      <c r="K237" s="36">
        <f t="shared" si="58"/>
        <v>0.1082393140518581</v>
      </c>
      <c r="L237" s="31">
        <v>27600838</v>
      </c>
      <c r="M237" s="36">
        <f t="shared" si="59"/>
        <v>0.80126522905662967</v>
      </c>
      <c r="N237" s="31">
        <f t="shared" si="60"/>
        <v>46819308</v>
      </c>
      <c r="O237" s="36">
        <f t="shared" si="61"/>
        <v>1.3591863967642177</v>
      </c>
      <c r="P237" s="31">
        <v>1759340</v>
      </c>
      <c r="Q237" s="31">
        <v>51506845</v>
      </c>
      <c r="R237" s="31">
        <v>50970597</v>
      </c>
      <c r="S237" s="31">
        <v>20322594</v>
      </c>
      <c r="T237" s="36">
        <f t="shared" si="62"/>
        <v>0.39871210454921685</v>
      </c>
      <c r="U237" s="36">
        <f t="shared" si="63"/>
        <v>14.688177384701081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117268586</v>
      </c>
      <c r="E238" s="31">
        <v>117208586</v>
      </c>
      <c r="F238" s="31">
        <v>22953469</v>
      </c>
      <c r="G238" s="36">
        <f t="shared" si="56"/>
        <v>0.19573416703429852</v>
      </c>
      <c r="H238" s="31">
        <v>26046785</v>
      </c>
      <c r="I238" s="36">
        <f t="shared" si="57"/>
        <v>0.22211221170518761</v>
      </c>
      <c r="J238" s="31">
        <v>17458824</v>
      </c>
      <c r="K238" s="36">
        <f t="shared" si="58"/>
        <v>0.14895516272161155</v>
      </c>
      <c r="L238" s="31">
        <v>30887222</v>
      </c>
      <c r="M238" s="36">
        <f t="shared" si="59"/>
        <v>0.26352354425639091</v>
      </c>
      <c r="N238" s="31">
        <f t="shared" si="60"/>
        <v>97346300</v>
      </c>
      <c r="O238" s="36">
        <f t="shared" si="61"/>
        <v>0.83053898457575459</v>
      </c>
      <c r="P238" s="31">
        <v>31065697</v>
      </c>
      <c r="Q238" s="31">
        <v>101392806</v>
      </c>
      <c r="R238" s="31">
        <v>100952807</v>
      </c>
      <c r="S238" s="31">
        <v>102266370</v>
      </c>
      <c r="T238" s="36">
        <f t="shared" si="62"/>
        <v>1.0130116540494014</v>
      </c>
      <c r="U238" s="36">
        <f t="shared" si="63"/>
        <v>-5.7450827515636016E-3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104547747</v>
      </c>
      <c r="E239" s="31">
        <v>109248384</v>
      </c>
      <c r="F239" s="31">
        <v>27975956</v>
      </c>
      <c r="G239" s="36">
        <f t="shared" si="56"/>
        <v>0.26759023319746911</v>
      </c>
      <c r="H239" s="31">
        <v>36815747</v>
      </c>
      <c r="I239" s="36">
        <f t="shared" si="57"/>
        <v>0.35214290174995355</v>
      </c>
      <c r="J239" s="31">
        <v>25575050</v>
      </c>
      <c r="K239" s="36">
        <f t="shared" si="58"/>
        <v>0.2341000302576558</v>
      </c>
      <c r="L239" s="31">
        <v>37187076</v>
      </c>
      <c r="M239" s="36">
        <f t="shared" si="59"/>
        <v>0.34039016998182781</v>
      </c>
      <c r="N239" s="31">
        <f t="shared" si="60"/>
        <v>127553829</v>
      </c>
      <c r="O239" s="36">
        <f t="shared" si="61"/>
        <v>1.1675580391193705</v>
      </c>
      <c r="P239" s="31">
        <v>30888023</v>
      </c>
      <c r="Q239" s="31">
        <v>73995828</v>
      </c>
      <c r="R239" s="31">
        <v>73995828</v>
      </c>
      <c r="S239" s="31">
        <v>75516033</v>
      </c>
      <c r="T239" s="36">
        <f t="shared" si="62"/>
        <v>1.0205444690746619</v>
      </c>
      <c r="U239" s="36">
        <f t="shared" si="63"/>
        <v>0.20393189295410719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747254395</v>
      </c>
      <c r="E240" s="32">
        <f>SUM(E234:E239)</f>
        <v>762715767</v>
      </c>
      <c r="F240" s="32">
        <f>SUM(F234:F239)</f>
        <v>166451068</v>
      </c>
      <c r="G240" s="37">
        <f t="shared" si="56"/>
        <v>0.2227502027606007</v>
      </c>
      <c r="H240" s="32">
        <f>SUM(H234:H239)</f>
        <v>179991242</v>
      </c>
      <c r="I240" s="37">
        <f t="shared" si="57"/>
        <v>0.24087010154018565</v>
      </c>
      <c r="J240" s="32">
        <f>SUM(J234:J239)</f>
        <v>141732356</v>
      </c>
      <c r="K240" s="37">
        <f t="shared" si="58"/>
        <v>0.1858259159338973</v>
      </c>
      <c r="L240" s="32">
        <f>SUM(L234:L239)</f>
        <v>213649468</v>
      </c>
      <c r="M240" s="37">
        <f t="shared" si="59"/>
        <v>0.2801167580950244</v>
      </c>
      <c r="N240" s="32">
        <f t="shared" si="60"/>
        <v>701824134</v>
      </c>
      <c r="O240" s="37">
        <f t="shared" si="61"/>
        <v>0.92016471189587978</v>
      </c>
      <c r="P240" s="32">
        <f>SUM(P234:P239)</f>
        <v>167343927</v>
      </c>
      <c r="Q240" s="32">
        <f>SUM(Q234:Q239)</f>
        <v>693528228</v>
      </c>
      <c r="R240" s="32">
        <f>SUM(R234:R239)</f>
        <v>691236101</v>
      </c>
      <c r="S240" s="32">
        <f>SUM(S234:S239)</f>
        <v>610636044</v>
      </c>
      <c r="T240" s="37">
        <f t="shared" si="62"/>
        <v>0.8833972113386479</v>
      </c>
      <c r="U240" s="37">
        <f t="shared" si="63"/>
        <v>0.27670882254364693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57342552</v>
      </c>
      <c r="E241" s="31">
        <v>45659720</v>
      </c>
      <c r="F241" s="31">
        <v>14290226</v>
      </c>
      <c r="G241" s="36">
        <f t="shared" si="56"/>
        <v>0.24920805756953404</v>
      </c>
      <c r="H241" s="31">
        <v>16028145</v>
      </c>
      <c r="I241" s="36">
        <f t="shared" si="57"/>
        <v>0.2795157250762052</v>
      </c>
      <c r="J241" s="31">
        <v>3294698</v>
      </c>
      <c r="K241" s="36">
        <f t="shared" si="58"/>
        <v>7.2157647922501497E-2</v>
      </c>
      <c r="L241" s="31">
        <v>11875762</v>
      </c>
      <c r="M241" s="36">
        <f t="shared" si="59"/>
        <v>0.26009274695508428</v>
      </c>
      <c r="N241" s="31">
        <f t="shared" si="60"/>
        <v>45488831</v>
      </c>
      <c r="O241" s="36">
        <f t="shared" si="61"/>
        <v>0.99625733578742925</v>
      </c>
      <c r="P241" s="31">
        <v>13203799</v>
      </c>
      <c r="Q241" s="31">
        <v>55978548</v>
      </c>
      <c r="R241" s="31">
        <v>54499572</v>
      </c>
      <c r="S241" s="31">
        <v>49967494</v>
      </c>
      <c r="T241" s="36">
        <f t="shared" si="62"/>
        <v>0.91684195244689259</v>
      </c>
      <c r="U241" s="36">
        <f t="shared" si="63"/>
        <v>-0.100579916431627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35613577</v>
      </c>
      <c r="E242" s="31">
        <v>42086866</v>
      </c>
      <c r="F242" s="31">
        <v>9675879</v>
      </c>
      <c r="G242" s="36">
        <f t="shared" si="56"/>
        <v>0.2716907374959836</v>
      </c>
      <c r="H242" s="31">
        <v>10494632</v>
      </c>
      <c r="I242" s="36">
        <f t="shared" si="57"/>
        <v>0.29468064946129957</v>
      </c>
      <c r="J242" s="31">
        <v>11199328</v>
      </c>
      <c r="K242" s="36">
        <f t="shared" si="58"/>
        <v>0.26610030787276961</v>
      </c>
      <c r="L242" s="31">
        <v>8448635</v>
      </c>
      <c r="M242" s="36">
        <f t="shared" si="59"/>
        <v>0.20074279230009667</v>
      </c>
      <c r="N242" s="31">
        <f t="shared" si="60"/>
        <v>39818474</v>
      </c>
      <c r="O242" s="36">
        <f t="shared" si="61"/>
        <v>0.946102140273405</v>
      </c>
      <c r="P242" s="31">
        <v>13267027</v>
      </c>
      <c r="Q242" s="31">
        <v>28583730</v>
      </c>
      <c r="R242" s="31">
        <v>41189426</v>
      </c>
      <c r="S242" s="31">
        <v>36232037</v>
      </c>
      <c r="T242" s="36">
        <f t="shared" si="62"/>
        <v>0.87964413488063664</v>
      </c>
      <c r="U242" s="36">
        <f t="shared" si="63"/>
        <v>-0.36318551247389486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79212732</v>
      </c>
      <c r="E243" s="31">
        <v>91886590</v>
      </c>
      <c r="F243" s="31">
        <v>16159008</v>
      </c>
      <c r="G243" s="36">
        <f t="shared" si="56"/>
        <v>0.20399508503254249</v>
      </c>
      <c r="H243" s="31">
        <v>23157255</v>
      </c>
      <c r="I243" s="36">
        <f t="shared" si="57"/>
        <v>0.29234258704774885</v>
      </c>
      <c r="J243" s="31">
        <v>25061298</v>
      </c>
      <c r="K243" s="36">
        <f t="shared" si="58"/>
        <v>0.27274162638966143</v>
      </c>
      <c r="L243" s="31">
        <v>25055635</v>
      </c>
      <c r="M243" s="36">
        <f t="shared" si="59"/>
        <v>0.27267999606906729</v>
      </c>
      <c r="N243" s="31">
        <f t="shared" si="60"/>
        <v>89433196</v>
      </c>
      <c r="O243" s="36">
        <f t="shared" si="61"/>
        <v>0.97329976006292107</v>
      </c>
      <c r="P243" s="31">
        <v>13582115</v>
      </c>
      <c r="Q243" s="31">
        <v>69049305</v>
      </c>
      <c r="R243" s="31">
        <v>73749805</v>
      </c>
      <c r="S243" s="31">
        <v>48268535</v>
      </c>
      <c r="T243" s="36">
        <f t="shared" si="62"/>
        <v>0.6544903406863245</v>
      </c>
      <c r="U243" s="36">
        <f t="shared" si="63"/>
        <v>0.84475208757987996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43988066</v>
      </c>
      <c r="E244" s="31">
        <v>44022414</v>
      </c>
      <c r="F244" s="31">
        <v>6957724</v>
      </c>
      <c r="G244" s="36">
        <f t="shared" si="56"/>
        <v>0.15817299173825919</v>
      </c>
      <c r="H244" s="31">
        <v>6272185</v>
      </c>
      <c r="I244" s="36">
        <f t="shared" si="57"/>
        <v>0.14258833293557394</v>
      </c>
      <c r="J244" s="31">
        <v>3371966</v>
      </c>
      <c r="K244" s="36">
        <f t="shared" si="58"/>
        <v>7.6596571919022888E-2</v>
      </c>
      <c r="L244" s="31">
        <v>1766317</v>
      </c>
      <c r="M244" s="36">
        <f t="shared" si="59"/>
        <v>4.012312909510142E-2</v>
      </c>
      <c r="N244" s="31">
        <f t="shared" si="60"/>
        <v>18368192</v>
      </c>
      <c r="O244" s="36">
        <f t="shared" si="61"/>
        <v>0.41724636000197535</v>
      </c>
      <c r="P244" s="31">
        <v>6513428</v>
      </c>
      <c r="Q244" s="31">
        <v>52181023</v>
      </c>
      <c r="R244" s="31">
        <v>52181023</v>
      </c>
      <c r="S244" s="31">
        <v>17873862</v>
      </c>
      <c r="T244" s="36">
        <f t="shared" si="62"/>
        <v>0.34253567623616732</v>
      </c>
      <c r="U244" s="36">
        <f t="shared" si="63"/>
        <v>-0.72881914101146128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45318384</v>
      </c>
      <c r="E245" s="31">
        <v>54439492</v>
      </c>
      <c r="F245" s="31">
        <v>3176986</v>
      </c>
      <c r="G245" s="36">
        <f t="shared" si="56"/>
        <v>7.010369125253893E-2</v>
      </c>
      <c r="H245" s="31">
        <v>5088029</v>
      </c>
      <c r="I245" s="36">
        <f t="shared" si="57"/>
        <v>0.11227295748233211</v>
      </c>
      <c r="J245" s="31">
        <v>6662972</v>
      </c>
      <c r="K245" s="36">
        <f t="shared" si="58"/>
        <v>0.12239225156619757</v>
      </c>
      <c r="L245" s="31">
        <v>8483687</v>
      </c>
      <c r="M245" s="36">
        <f t="shared" si="59"/>
        <v>0.15583699789116329</v>
      </c>
      <c r="N245" s="31">
        <f t="shared" si="60"/>
        <v>23411674</v>
      </c>
      <c r="O245" s="36">
        <f t="shared" si="61"/>
        <v>0.43004945747840556</v>
      </c>
      <c r="P245" s="31">
        <v>10451992</v>
      </c>
      <c r="Q245" s="31">
        <v>44342533</v>
      </c>
      <c r="R245" s="31">
        <v>46555608</v>
      </c>
      <c r="S245" s="31">
        <v>41506763</v>
      </c>
      <c r="T245" s="36">
        <f t="shared" si="62"/>
        <v>0.89155237753526917</v>
      </c>
      <c r="U245" s="36">
        <f t="shared" si="63"/>
        <v>-0.18831864777546714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57498457</v>
      </c>
      <c r="E246" s="31">
        <v>56735634</v>
      </c>
      <c r="F246" s="31">
        <v>13851257</v>
      </c>
      <c r="G246" s="36">
        <f t="shared" si="56"/>
        <v>0.24089789052947977</v>
      </c>
      <c r="H246" s="31">
        <v>13737440</v>
      </c>
      <c r="I246" s="36">
        <f t="shared" si="57"/>
        <v>0.23891841132362909</v>
      </c>
      <c r="J246" s="31">
        <v>8894642</v>
      </c>
      <c r="K246" s="36">
        <f t="shared" si="58"/>
        <v>0.15677346621349114</v>
      </c>
      <c r="L246" s="31">
        <v>10233072</v>
      </c>
      <c r="M246" s="36">
        <f t="shared" si="59"/>
        <v>0.18036410767878261</v>
      </c>
      <c r="N246" s="31">
        <f t="shared" si="60"/>
        <v>46716411</v>
      </c>
      <c r="O246" s="36">
        <f t="shared" si="61"/>
        <v>0.82340511079862089</v>
      </c>
      <c r="P246" s="31">
        <v>13223399</v>
      </c>
      <c r="Q246" s="31">
        <v>65994510</v>
      </c>
      <c r="R246" s="31">
        <v>63945341</v>
      </c>
      <c r="S246" s="31">
        <v>58422665</v>
      </c>
      <c r="T246" s="36">
        <f t="shared" si="62"/>
        <v>0.91363442725248745</v>
      </c>
      <c r="U246" s="36">
        <f t="shared" si="63"/>
        <v>-0.22613905849774329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318973768</v>
      </c>
      <c r="E247" s="32">
        <f>SUM(E241:E246)</f>
        <v>334830716</v>
      </c>
      <c r="F247" s="32">
        <f>SUM(F241:F246)</f>
        <v>64111080</v>
      </c>
      <c r="G247" s="37">
        <f t="shared" si="56"/>
        <v>0.20099170035825642</v>
      </c>
      <c r="H247" s="32">
        <f>SUM(H241:H246)</f>
        <v>74777686</v>
      </c>
      <c r="I247" s="37">
        <f t="shared" si="57"/>
        <v>0.23443208659089484</v>
      </c>
      <c r="J247" s="32">
        <f>SUM(J241:J246)</f>
        <v>58484904</v>
      </c>
      <c r="K247" s="37">
        <f t="shared" si="58"/>
        <v>0.17467006820246445</v>
      </c>
      <c r="L247" s="32">
        <f>SUM(L241:L246)</f>
        <v>65863108</v>
      </c>
      <c r="M247" s="37">
        <f t="shared" si="59"/>
        <v>0.19670569291498335</v>
      </c>
      <c r="N247" s="32">
        <f t="shared" si="60"/>
        <v>263236778</v>
      </c>
      <c r="O247" s="37">
        <f t="shared" si="61"/>
        <v>0.78617870291207093</v>
      </c>
      <c r="P247" s="32">
        <f>SUM(P241:P246)</f>
        <v>70241760</v>
      </c>
      <c r="Q247" s="32">
        <f>SUM(Q241:Q246)</f>
        <v>316129649</v>
      </c>
      <c r="R247" s="32">
        <f>SUM(R241:R246)</f>
        <v>332120775</v>
      </c>
      <c r="S247" s="32">
        <f>SUM(S241:S246)</f>
        <v>252271356</v>
      </c>
      <c r="T247" s="37">
        <f t="shared" si="62"/>
        <v>0.75957716285589183</v>
      </c>
      <c r="U247" s="37">
        <f t="shared" si="63"/>
        <v>-6.2336877663657586E-2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41791865</v>
      </c>
      <c r="E248" s="31">
        <v>55272632</v>
      </c>
      <c r="F248" s="31">
        <v>10592349</v>
      </c>
      <c r="G248" s="36">
        <f t="shared" si="56"/>
        <v>0.25345480513970842</v>
      </c>
      <c r="H248" s="31">
        <v>15882118</v>
      </c>
      <c r="I248" s="36">
        <f t="shared" si="57"/>
        <v>0.38002893625350292</v>
      </c>
      <c r="J248" s="31">
        <v>8955282</v>
      </c>
      <c r="K248" s="36">
        <f t="shared" si="58"/>
        <v>0.1620201838768959</v>
      </c>
      <c r="L248" s="31">
        <v>11056501</v>
      </c>
      <c r="M248" s="36">
        <f t="shared" si="59"/>
        <v>0.20003572473263079</v>
      </c>
      <c r="N248" s="31">
        <f t="shared" si="60"/>
        <v>46486250</v>
      </c>
      <c r="O248" s="36">
        <f t="shared" si="61"/>
        <v>0.84103557796921991</v>
      </c>
      <c r="P248" s="31">
        <v>9684789</v>
      </c>
      <c r="Q248" s="31">
        <v>30192030</v>
      </c>
      <c r="R248" s="31">
        <v>42118042</v>
      </c>
      <c r="S248" s="31">
        <v>38698587</v>
      </c>
      <c r="T248" s="36">
        <f t="shared" si="62"/>
        <v>0.9188125839278094</v>
      </c>
      <c r="U248" s="36">
        <f t="shared" si="63"/>
        <v>0.14163571348844051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13751016</v>
      </c>
      <c r="E249" s="31">
        <v>14088420</v>
      </c>
      <c r="F249" s="31">
        <v>-547436</v>
      </c>
      <c r="G249" s="36">
        <f t="shared" si="56"/>
        <v>-3.9810585632363456E-2</v>
      </c>
      <c r="H249" s="31">
        <v>4707534</v>
      </c>
      <c r="I249" s="36">
        <f t="shared" si="57"/>
        <v>0.34234081321700155</v>
      </c>
      <c r="J249" s="31">
        <v>858032</v>
      </c>
      <c r="K249" s="36">
        <f t="shared" si="58"/>
        <v>6.0903351830794365E-2</v>
      </c>
      <c r="L249" s="31">
        <v>0</v>
      </c>
      <c r="M249" s="36">
        <f t="shared" si="59"/>
        <v>0</v>
      </c>
      <c r="N249" s="31">
        <f t="shared" si="60"/>
        <v>5018130</v>
      </c>
      <c r="O249" s="36">
        <f t="shared" si="61"/>
        <v>0.35618827377378015</v>
      </c>
      <c r="P249" s="31">
        <v>1524755</v>
      </c>
      <c r="Q249" s="31">
        <v>10624752</v>
      </c>
      <c r="R249" s="31">
        <v>12524752</v>
      </c>
      <c r="S249" s="31">
        <v>6660340</v>
      </c>
      <c r="T249" s="36">
        <f t="shared" si="62"/>
        <v>0.5317742019961752</v>
      </c>
      <c r="U249" s="36">
        <f t="shared" si="63"/>
        <v>-1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122615882</v>
      </c>
      <c r="E250" s="31">
        <v>126192848</v>
      </c>
      <c r="F250" s="31">
        <v>33756860</v>
      </c>
      <c r="G250" s="36">
        <f t="shared" si="56"/>
        <v>0.27530577156391534</v>
      </c>
      <c r="H250" s="31">
        <v>31549008</v>
      </c>
      <c r="I250" s="36">
        <f t="shared" si="57"/>
        <v>0.257299523401055</v>
      </c>
      <c r="J250" s="31">
        <v>29556715</v>
      </c>
      <c r="K250" s="36">
        <f t="shared" si="58"/>
        <v>0.23421862227881568</v>
      </c>
      <c r="L250" s="31">
        <v>32936286</v>
      </c>
      <c r="M250" s="36">
        <f t="shared" si="59"/>
        <v>0.2609996249549737</v>
      </c>
      <c r="N250" s="31">
        <f t="shared" si="60"/>
        <v>127798869</v>
      </c>
      <c r="O250" s="36">
        <f t="shared" si="61"/>
        <v>1.0127267196632252</v>
      </c>
      <c r="P250" s="31">
        <v>28502488</v>
      </c>
      <c r="Q250" s="31">
        <v>117066518</v>
      </c>
      <c r="R250" s="31">
        <v>121263518</v>
      </c>
      <c r="S250" s="31">
        <v>111759184</v>
      </c>
      <c r="T250" s="36">
        <f t="shared" si="62"/>
        <v>0.92162247841102551</v>
      </c>
      <c r="U250" s="36">
        <f t="shared" si="63"/>
        <v>0.15555827968421565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23255173</v>
      </c>
      <c r="E251" s="31">
        <v>17224691</v>
      </c>
      <c r="F251" s="31">
        <v>4300390</v>
      </c>
      <c r="G251" s="36">
        <f t="shared" si="56"/>
        <v>0.18492186663156623</v>
      </c>
      <c r="H251" s="31">
        <v>3761491</v>
      </c>
      <c r="I251" s="36">
        <f t="shared" si="57"/>
        <v>0.16174857095236403</v>
      </c>
      <c r="J251" s="31">
        <v>5126639</v>
      </c>
      <c r="K251" s="36">
        <f t="shared" si="58"/>
        <v>0.29763314767156057</v>
      </c>
      <c r="L251" s="31">
        <v>6828377</v>
      </c>
      <c r="M251" s="36">
        <f t="shared" si="59"/>
        <v>0.3964295789108786</v>
      </c>
      <c r="N251" s="31">
        <f t="shared" si="60"/>
        <v>20016897</v>
      </c>
      <c r="O251" s="36">
        <f t="shared" si="61"/>
        <v>1.1621048528533835</v>
      </c>
      <c r="P251" s="31">
        <v>4768027</v>
      </c>
      <c r="Q251" s="31">
        <v>31180930</v>
      </c>
      <c r="R251" s="31">
        <v>31201993</v>
      </c>
      <c r="S251" s="31">
        <v>28081557</v>
      </c>
      <c r="T251" s="36">
        <f t="shared" si="62"/>
        <v>0.89999241394612195</v>
      </c>
      <c r="U251" s="36">
        <f t="shared" si="63"/>
        <v>0.43211793892945649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51400752</v>
      </c>
      <c r="E252" s="31">
        <v>51400752</v>
      </c>
      <c r="F252" s="31">
        <v>7075866</v>
      </c>
      <c r="G252" s="36">
        <f t="shared" si="56"/>
        <v>0.13766074862095404</v>
      </c>
      <c r="H252" s="31">
        <v>12605819</v>
      </c>
      <c r="I252" s="36">
        <f t="shared" si="57"/>
        <v>0.24524580885509223</v>
      </c>
      <c r="J252" s="31">
        <v>8332315</v>
      </c>
      <c r="K252" s="36">
        <f t="shared" si="58"/>
        <v>0.16210492406803698</v>
      </c>
      <c r="L252" s="31">
        <v>12196297</v>
      </c>
      <c r="M252" s="36">
        <f t="shared" si="59"/>
        <v>0.23727857133296415</v>
      </c>
      <c r="N252" s="31">
        <f t="shared" si="60"/>
        <v>40210297</v>
      </c>
      <c r="O252" s="36">
        <f t="shared" si="61"/>
        <v>0.78229005287704745</v>
      </c>
      <c r="P252" s="31">
        <v>14966188</v>
      </c>
      <c r="Q252" s="31">
        <v>48768432</v>
      </c>
      <c r="R252" s="31">
        <v>53104560</v>
      </c>
      <c r="S252" s="31">
        <v>47371505</v>
      </c>
      <c r="T252" s="36">
        <f t="shared" si="62"/>
        <v>0.89204213348156924</v>
      </c>
      <c r="U252" s="36">
        <f t="shared" si="63"/>
        <v>-0.18507658730466303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88638151</v>
      </c>
      <c r="E253" s="31">
        <v>97435779</v>
      </c>
      <c r="F253" s="31">
        <v>19377872</v>
      </c>
      <c r="G253" s="36">
        <f t="shared" si="56"/>
        <v>0.21861773718632738</v>
      </c>
      <c r="H253" s="31">
        <v>17137337</v>
      </c>
      <c r="I253" s="36">
        <f t="shared" si="57"/>
        <v>0.19334041613751624</v>
      </c>
      <c r="J253" s="31">
        <v>19357838</v>
      </c>
      <c r="K253" s="36">
        <f t="shared" si="58"/>
        <v>0.19867278938674057</v>
      </c>
      <c r="L253" s="31">
        <v>22500368</v>
      </c>
      <c r="M253" s="36">
        <f t="shared" si="59"/>
        <v>0.23092511016923259</v>
      </c>
      <c r="N253" s="31">
        <f t="shared" si="60"/>
        <v>78373415</v>
      </c>
      <c r="O253" s="36">
        <f t="shared" si="61"/>
        <v>0.80435971061513245</v>
      </c>
      <c r="P253" s="31">
        <v>21471995</v>
      </c>
      <c r="Q253" s="31">
        <v>99934578</v>
      </c>
      <c r="R253" s="31">
        <v>100251178</v>
      </c>
      <c r="S253" s="31">
        <v>96546526</v>
      </c>
      <c r="T253" s="36">
        <f t="shared" si="62"/>
        <v>0.96304629956567689</v>
      </c>
      <c r="U253" s="36">
        <f t="shared" si="63"/>
        <v>4.7893686636942601E-2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341452839</v>
      </c>
      <c r="E254" s="32">
        <f>SUM(E248:E253)</f>
        <v>361615122</v>
      </c>
      <c r="F254" s="32">
        <f>SUM(F248:F253)</f>
        <v>74555901</v>
      </c>
      <c r="G254" s="37">
        <f t="shared" si="56"/>
        <v>0.21834904409741926</v>
      </c>
      <c r="H254" s="32">
        <f>SUM(H248:H253)</f>
        <v>85643307</v>
      </c>
      <c r="I254" s="37">
        <f t="shared" si="57"/>
        <v>0.25082031020980911</v>
      </c>
      <c r="J254" s="32">
        <f>SUM(J248:J253)</f>
        <v>72186821</v>
      </c>
      <c r="K254" s="37">
        <f t="shared" si="58"/>
        <v>0.19962334705681917</v>
      </c>
      <c r="L254" s="32">
        <f>SUM(L248:L253)</f>
        <v>85517829</v>
      </c>
      <c r="M254" s="37">
        <f t="shared" si="59"/>
        <v>0.23648853102996065</v>
      </c>
      <c r="N254" s="32">
        <f t="shared" si="60"/>
        <v>317903858</v>
      </c>
      <c r="O254" s="37">
        <f t="shared" si="61"/>
        <v>0.87912213472090361</v>
      </c>
      <c r="P254" s="32">
        <f>SUM(P248:P253)</f>
        <v>80918242</v>
      </c>
      <c r="Q254" s="32">
        <f>SUM(Q248:Q253)</f>
        <v>337767240</v>
      </c>
      <c r="R254" s="32">
        <f>SUM(R248:R253)</f>
        <v>360464043</v>
      </c>
      <c r="S254" s="32">
        <f>SUM(S248:S253)</f>
        <v>329117699</v>
      </c>
      <c r="T254" s="37">
        <f t="shared" si="62"/>
        <v>0.91303891578445173</v>
      </c>
      <c r="U254" s="37">
        <f t="shared" si="63"/>
        <v>5.6842399022954515E-2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404421119</v>
      </c>
      <c r="E255" s="31">
        <v>438658661</v>
      </c>
      <c r="F255" s="31">
        <v>75890635</v>
      </c>
      <c r="G255" s="36">
        <f t="shared" si="56"/>
        <v>0.18765250239070724</v>
      </c>
      <c r="H255" s="31">
        <v>108304376</v>
      </c>
      <c r="I255" s="36">
        <f t="shared" si="57"/>
        <v>0.26780098988846329</v>
      </c>
      <c r="J255" s="31">
        <v>84078317</v>
      </c>
      <c r="K255" s="36">
        <f t="shared" si="58"/>
        <v>0.1916713938995952</v>
      </c>
      <c r="L255" s="31">
        <v>64232863</v>
      </c>
      <c r="M255" s="36">
        <f t="shared" si="59"/>
        <v>0.14643017159075311</v>
      </c>
      <c r="N255" s="31">
        <f t="shared" si="60"/>
        <v>332506191</v>
      </c>
      <c r="O255" s="36">
        <f t="shared" si="61"/>
        <v>0.75800667024787183</v>
      </c>
      <c r="P255" s="31">
        <v>91505590</v>
      </c>
      <c r="Q255" s="31">
        <v>421750990</v>
      </c>
      <c r="R255" s="31">
        <v>432214287</v>
      </c>
      <c r="S255" s="31">
        <v>366349884</v>
      </c>
      <c r="T255" s="36">
        <f t="shared" si="62"/>
        <v>0.84761169405767467</v>
      </c>
      <c r="U255" s="36">
        <f t="shared" si="63"/>
        <v>-0.29804438176946346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254369147</v>
      </c>
      <c r="E256" s="31">
        <v>254369147</v>
      </c>
      <c r="F256" s="31">
        <v>9019864</v>
      </c>
      <c r="G256" s="36">
        <f t="shared" si="56"/>
        <v>3.5459740720835138E-2</v>
      </c>
      <c r="H256" s="31">
        <v>9230671</v>
      </c>
      <c r="I256" s="36">
        <f t="shared" si="57"/>
        <v>3.6288485096818757E-2</v>
      </c>
      <c r="J256" s="31">
        <v>7307892</v>
      </c>
      <c r="K256" s="36">
        <f t="shared" si="58"/>
        <v>2.8729474805370164E-2</v>
      </c>
      <c r="L256" s="31">
        <v>9688044</v>
      </c>
      <c r="M256" s="36">
        <f t="shared" si="59"/>
        <v>3.8086553004795035E-2</v>
      </c>
      <c r="N256" s="31">
        <f t="shared" si="60"/>
        <v>35246471</v>
      </c>
      <c r="O256" s="36">
        <f t="shared" si="61"/>
        <v>0.1385642536278191</v>
      </c>
      <c r="P256" s="31">
        <v>13818962</v>
      </c>
      <c r="Q256" s="31">
        <v>243461515</v>
      </c>
      <c r="R256" s="31">
        <v>239235025</v>
      </c>
      <c r="S256" s="31">
        <v>38647620</v>
      </c>
      <c r="T256" s="36">
        <f t="shared" si="62"/>
        <v>0.16154666316104843</v>
      </c>
      <c r="U256" s="36">
        <f t="shared" si="63"/>
        <v>-0.29893113534866078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97189641</v>
      </c>
      <c r="E257" s="31">
        <v>97428398</v>
      </c>
      <c r="F257" s="31">
        <v>30143115</v>
      </c>
      <c r="G257" s="36">
        <f t="shared" si="56"/>
        <v>0.3101474055244221</v>
      </c>
      <c r="H257" s="31">
        <v>22858730</v>
      </c>
      <c r="I257" s="36">
        <f t="shared" si="57"/>
        <v>0.23519718526380812</v>
      </c>
      <c r="J257" s="31">
        <v>22485904</v>
      </c>
      <c r="K257" s="36">
        <f t="shared" si="58"/>
        <v>0.23079414689749903</v>
      </c>
      <c r="L257" s="31">
        <v>15008247</v>
      </c>
      <c r="M257" s="36">
        <f t="shared" si="59"/>
        <v>0.15404386511620566</v>
      </c>
      <c r="N257" s="31">
        <f t="shared" si="60"/>
        <v>90495996</v>
      </c>
      <c r="O257" s="36">
        <f t="shared" si="61"/>
        <v>0.92884618712503109</v>
      </c>
      <c r="P257" s="31">
        <v>29045901</v>
      </c>
      <c r="Q257" s="31">
        <v>95351162</v>
      </c>
      <c r="R257" s="31">
        <v>95648166</v>
      </c>
      <c r="S257" s="31">
        <v>80673606</v>
      </c>
      <c r="T257" s="36">
        <f t="shared" si="62"/>
        <v>0.8434412218630517</v>
      </c>
      <c r="U257" s="36">
        <f t="shared" si="63"/>
        <v>-0.48329208310666627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67372582</v>
      </c>
      <c r="E258" s="31">
        <v>67821996</v>
      </c>
      <c r="F258" s="31">
        <v>13205287</v>
      </c>
      <c r="G258" s="36">
        <f t="shared" si="56"/>
        <v>0.1960038729107933</v>
      </c>
      <c r="H258" s="31">
        <v>21631454</v>
      </c>
      <c r="I258" s="36">
        <f t="shared" si="57"/>
        <v>0.3210720645974352</v>
      </c>
      <c r="J258" s="31">
        <v>17940188</v>
      </c>
      <c r="K258" s="36">
        <f t="shared" si="58"/>
        <v>0.26451872634358919</v>
      </c>
      <c r="L258" s="31">
        <v>17288400</v>
      </c>
      <c r="M258" s="36">
        <f t="shared" si="59"/>
        <v>0.25490845182439043</v>
      </c>
      <c r="N258" s="31">
        <f t="shared" si="60"/>
        <v>70065329</v>
      </c>
      <c r="O258" s="36">
        <f t="shared" si="61"/>
        <v>1.0330767764487498</v>
      </c>
      <c r="P258" s="31">
        <v>19265545</v>
      </c>
      <c r="Q258" s="31">
        <v>62122622</v>
      </c>
      <c r="R258" s="31">
        <v>65773908</v>
      </c>
      <c r="S258" s="31">
        <v>62389449</v>
      </c>
      <c r="T258" s="36">
        <f t="shared" si="62"/>
        <v>0.94854404880427656</v>
      </c>
      <c r="U258" s="36">
        <f t="shared" si="63"/>
        <v>-0.10262595737623825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823352489</v>
      </c>
      <c r="E259" s="32">
        <f>SUM(E255:E258)</f>
        <v>858278202</v>
      </c>
      <c r="F259" s="32">
        <f>SUM(F255:F258)</f>
        <v>128258901</v>
      </c>
      <c r="G259" s="37">
        <f t="shared" si="56"/>
        <v>0.15577641740753881</v>
      </c>
      <c r="H259" s="32">
        <f>SUM(H255:H258)</f>
        <v>162025231</v>
      </c>
      <c r="I259" s="37">
        <f t="shared" si="57"/>
        <v>0.19678720009310618</v>
      </c>
      <c r="J259" s="32">
        <f>SUM(J255:J258)</f>
        <v>131812301</v>
      </c>
      <c r="K259" s="37">
        <f t="shared" si="58"/>
        <v>0.15357759371360569</v>
      </c>
      <c r="L259" s="32">
        <f>SUM(L255:L258)</f>
        <v>106217554</v>
      </c>
      <c r="M259" s="37">
        <f t="shared" si="59"/>
        <v>0.12375655556961238</v>
      </c>
      <c r="N259" s="32">
        <f t="shared" si="60"/>
        <v>528313987</v>
      </c>
      <c r="O259" s="37">
        <f t="shared" si="61"/>
        <v>0.61555097842272821</v>
      </c>
      <c r="P259" s="32">
        <f>SUM(P255:P258)</f>
        <v>153635998</v>
      </c>
      <c r="Q259" s="32">
        <f>SUM(Q255:Q258)</f>
        <v>822686289</v>
      </c>
      <c r="R259" s="32">
        <f>SUM(R255:R258)</f>
        <v>832871386</v>
      </c>
      <c r="S259" s="32">
        <f>SUM(S255:S258)</f>
        <v>548060559</v>
      </c>
      <c r="T259" s="37">
        <f t="shared" si="62"/>
        <v>0.65803744517163665</v>
      </c>
      <c r="U259" s="37">
        <f t="shared" si="63"/>
        <v>-0.30864149429354437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2231033491</v>
      </c>
      <c r="E260" s="32">
        <f>SUM(E234:E239,E241:E246,E248:E253,E255:E258)</f>
        <v>2317439807</v>
      </c>
      <c r="F260" s="32">
        <f>SUM(F234:F239,F241:F246,F248:F253,F255:F258)</f>
        <v>433376950</v>
      </c>
      <c r="G260" s="37">
        <f t="shared" si="56"/>
        <v>0.19424941478836813</v>
      </c>
      <c r="H260" s="32">
        <f>SUM(H234:H239,H241:H246,H248:H253,H255:H258)</f>
        <v>502437466</v>
      </c>
      <c r="I260" s="37">
        <f t="shared" si="57"/>
        <v>0.22520391021776912</v>
      </c>
      <c r="J260" s="32">
        <f>SUM(J234:J239,J241:J246,J248:J253,J255:J258)</f>
        <v>404216382</v>
      </c>
      <c r="K260" s="37">
        <f t="shared" si="58"/>
        <v>0.17442368115842069</v>
      </c>
      <c r="L260" s="32">
        <f>SUM(L234:L239,L241:L246,L248:L253,L255:L258)</f>
        <v>471247959</v>
      </c>
      <c r="M260" s="37">
        <f t="shared" si="59"/>
        <v>0.20334852175083915</v>
      </c>
      <c r="N260" s="32">
        <f t="shared" si="60"/>
        <v>1811278757</v>
      </c>
      <c r="O260" s="37">
        <f t="shared" si="61"/>
        <v>0.78158610701727715</v>
      </c>
      <c r="P260" s="32">
        <f>SUM(P234:P239,P241:P246,P248:P253,P255:P258)</f>
        <v>472139927</v>
      </c>
      <c r="Q260" s="32">
        <f>SUM(Q234:Q239,Q241:Q246,Q248:Q253,Q255:Q258)</f>
        <v>2170111406</v>
      </c>
      <c r="R260" s="32">
        <f>SUM(R234:R239,R241:R246,R248:R253,R255:R258)</f>
        <v>2216692305</v>
      </c>
      <c r="S260" s="32">
        <f>SUM(S234:S239,S241:S246,S248:S253,S255:S258)</f>
        <v>1740085658</v>
      </c>
      <c r="T260" s="37">
        <f t="shared" si="62"/>
        <v>0.78499196937483839</v>
      </c>
      <c r="U260" s="37">
        <f t="shared" si="63"/>
        <v>-1.8892026473329437E-3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37588605</v>
      </c>
      <c r="E263" s="31">
        <v>39202704</v>
      </c>
      <c r="F263" s="31">
        <v>10253365</v>
      </c>
      <c r="G263" s="36">
        <f t="shared" ref="G263:G299" si="64">IF(($D263     =0),0,($F263     /$D263     ))</f>
        <v>0.27277854551931363</v>
      </c>
      <c r="H263" s="31">
        <v>11259830</v>
      </c>
      <c r="I263" s="36">
        <f t="shared" ref="I263:I299" si="65">IF(($D263     =0),0,($H263     /$D263     ))</f>
        <v>0.29955434632383937</v>
      </c>
      <c r="J263" s="31">
        <v>6774736</v>
      </c>
      <c r="K263" s="36">
        <f t="shared" ref="K263:K299" si="66">IF(($E263     =0),0,($J263     /$E263     ))</f>
        <v>0.17281297739053919</v>
      </c>
      <c r="L263" s="31">
        <v>13360153</v>
      </c>
      <c r="M263" s="36">
        <f t="shared" ref="M263:M299" si="67">IF(($E263     =0),0,($L263     /$E263     ))</f>
        <v>0.34079672157308333</v>
      </c>
      <c r="N263" s="31">
        <f t="shared" ref="N263:N299" si="68">$F263     +$H263     +$J263     +$L263</f>
        <v>41648084</v>
      </c>
      <c r="O263" s="36">
        <f t="shared" ref="O263:O299" si="69">IF(($E263     =0),0,($N263     /$E263     ))</f>
        <v>1.0623778400591959</v>
      </c>
      <c r="P263" s="31">
        <v>7528932</v>
      </c>
      <c r="Q263" s="31">
        <v>31547523</v>
      </c>
      <c r="R263" s="31">
        <v>33182156</v>
      </c>
      <c r="S263" s="31">
        <v>30945488</v>
      </c>
      <c r="T263" s="36">
        <f t="shared" ref="T263:T299" si="70">IF(($R263     =0),0,($S263     /$R263     ))</f>
        <v>0.93259425336919033</v>
      </c>
      <c r="U263" s="36">
        <f t="shared" ref="U263:U299" si="71">IF(($P263     =0),0,(($L263     /$P263     )-1))</f>
        <v>0.77450838976896064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28150703</v>
      </c>
      <c r="E264" s="31">
        <v>26706264</v>
      </c>
      <c r="F264" s="31">
        <v>5578765</v>
      </c>
      <c r="G264" s="36">
        <f t="shared" si="64"/>
        <v>0.198174979857519</v>
      </c>
      <c r="H264" s="31">
        <v>6771932</v>
      </c>
      <c r="I264" s="36">
        <f t="shared" si="65"/>
        <v>0.24055996043864339</v>
      </c>
      <c r="J264" s="31">
        <v>3705429</v>
      </c>
      <c r="K264" s="36">
        <f t="shared" si="66"/>
        <v>0.13874756124630536</v>
      </c>
      <c r="L264" s="31">
        <v>6054080</v>
      </c>
      <c r="M264" s="36">
        <f t="shared" si="67"/>
        <v>0.22669138596098654</v>
      </c>
      <c r="N264" s="31">
        <f t="shared" si="68"/>
        <v>22110206</v>
      </c>
      <c r="O264" s="36">
        <f t="shared" si="69"/>
        <v>0.82790337128398039</v>
      </c>
      <c r="P264" s="31">
        <v>5629005</v>
      </c>
      <c r="Q264" s="31">
        <v>26536610</v>
      </c>
      <c r="R264" s="31">
        <v>26799075</v>
      </c>
      <c r="S264" s="31">
        <v>23707745</v>
      </c>
      <c r="T264" s="36">
        <f t="shared" si="70"/>
        <v>0.88464788430197683</v>
      </c>
      <c r="U264" s="36">
        <f t="shared" si="71"/>
        <v>7.5515122121938116E-2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31784049</v>
      </c>
      <c r="E265" s="31">
        <v>33715277</v>
      </c>
      <c r="F265" s="31">
        <v>10313927</v>
      </c>
      <c r="G265" s="36">
        <f t="shared" si="64"/>
        <v>0.32450009751746861</v>
      </c>
      <c r="H265" s="31">
        <v>5966729</v>
      </c>
      <c r="I265" s="36">
        <f t="shared" si="65"/>
        <v>0.18772715206926593</v>
      </c>
      <c r="J265" s="31">
        <v>7847931</v>
      </c>
      <c r="K265" s="36">
        <f t="shared" si="66"/>
        <v>0.23277077035434116</v>
      </c>
      <c r="L265" s="31">
        <v>8569914</v>
      </c>
      <c r="M265" s="36">
        <f t="shared" si="67"/>
        <v>0.25418489072475958</v>
      </c>
      <c r="N265" s="31">
        <f t="shared" si="68"/>
        <v>32698501</v>
      </c>
      <c r="O265" s="36">
        <f t="shared" si="69"/>
        <v>0.96984227654425026</v>
      </c>
      <c r="P265" s="31">
        <v>3138368</v>
      </c>
      <c r="Q265" s="31">
        <v>29379086</v>
      </c>
      <c r="R265" s="31">
        <v>39065329</v>
      </c>
      <c r="S265" s="31">
        <v>23456915</v>
      </c>
      <c r="T265" s="36">
        <f t="shared" si="70"/>
        <v>0.60045353771371024</v>
      </c>
      <c r="U265" s="36">
        <f t="shared" si="71"/>
        <v>1.7306912382486694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20078661</v>
      </c>
      <c r="E266" s="31">
        <v>21906450</v>
      </c>
      <c r="F266" s="31">
        <v>6204534</v>
      </c>
      <c r="G266" s="36">
        <f t="shared" si="64"/>
        <v>0.30901134293765903</v>
      </c>
      <c r="H266" s="31">
        <v>5568554</v>
      </c>
      <c r="I266" s="36">
        <f t="shared" si="65"/>
        <v>0.27733692002668903</v>
      </c>
      <c r="J266" s="31">
        <v>5113921</v>
      </c>
      <c r="K266" s="36">
        <f t="shared" si="66"/>
        <v>0.23344362048620385</v>
      </c>
      <c r="L266" s="31">
        <v>5407929</v>
      </c>
      <c r="M266" s="36">
        <f t="shared" si="67"/>
        <v>0.24686469053634888</v>
      </c>
      <c r="N266" s="31">
        <f t="shared" si="68"/>
        <v>22294938</v>
      </c>
      <c r="O266" s="36">
        <f t="shared" si="69"/>
        <v>1.017733955068028</v>
      </c>
      <c r="P266" s="31">
        <v>4989466</v>
      </c>
      <c r="Q266" s="31">
        <v>17737626</v>
      </c>
      <c r="R266" s="31">
        <v>21087207</v>
      </c>
      <c r="S266" s="31">
        <v>18615834</v>
      </c>
      <c r="T266" s="36">
        <f t="shared" si="70"/>
        <v>0.88280226015707064</v>
      </c>
      <c r="U266" s="36">
        <f t="shared" si="71"/>
        <v>8.3869295832459834E-2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117602018</v>
      </c>
      <c r="E267" s="32">
        <f>SUM(E263:E266)</f>
        <v>121530695</v>
      </c>
      <c r="F267" s="32">
        <f>SUM(F263:F266)</f>
        <v>32350591</v>
      </c>
      <c r="G267" s="37">
        <f t="shared" si="64"/>
        <v>0.27508533909681721</v>
      </c>
      <c r="H267" s="32">
        <f>SUM(H263:H266)</f>
        <v>29567045</v>
      </c>
      <c r="I267" s="37">
        <f t="shared" si="65"/>
        <v>0.25141613641357752</v>
      </c>
      <c r="J267" s="32">
        <f>SUM(J263:J266)</f>
        <v>23442017</v>
      </c>
      <c r="K267" s="37">
        <f t="shared" si="66"/>
        <v>0.19288968108015839</v>
      </c>
      <c r="L267" s="32">
        <f>SUM(L263:L266)</f>
        <v>33392076</v>
      </c>
      <c r="M267" s="37">
        <f t="shared" si="67"/>
        <v>0.27476248695854161</v>
      </c>
      <c r="N267" s="32">
        <f t="shared" si="68"/>
        <v>118751729</v>
      </c>
      <c r="O267" s="37">
        <f t="shared" si="69"/>
        <v>0.97713362866887254</v>
      </c>
      <c r="P267" s="32">
        <f>SUM(P263:P266)</f>
        <v>21285771</v>
      </c>
      <c r="Q267" s="32">
        <f>SUM(Q263:Q266)</f>
        <v>105200845</v>
      </c>
      <c r="R267" s="32">
        <f>SUM(R263:R266)</f>
        <v>120133767</v>
      </c>
      <c r="S267" s="32">
        <f>SUM(S263:S266)</f>
        <v>96725982</v>
      </c>
      <c r="T267" s="37">
        <f t="shared" si="70"/>
        <v>0.80515232657276115</v>
      </c>
      <c r="U267" s="37">
        <f t="shared" si="71"/>
        <v>0.5687510684954753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11287926</v>
      </c>
      <c r="E268" s="31">
        <v>11737753</v>
      </c>
      <c r="F268" s="31">
        <v>2312165</v>
      </c>
      <c r="G268" s="36">
        <f t="shared" si="64"/>
        <v>0.20483523722604136</v>
      </c>
      <c r="H268" s="31">
        <v>2946379</v>
      </c>
      <c r="I268" s="36">
        <f t="shared" si="65"/>
        <v>0.2610204035710369</v>
      </c>
      <c r="J268" s="31">
        <v>2648379</v>
      </c>
      <c r="K268" s="36">
        <f t="shared" si="66"/>
        <v>0.22562913020916353</v>
      </c>
      <c r="L268" s="31">
        <v>2633965</v>
      </c>
      <c r="M268" s="36">
        <f t="shared" si="67"/>
        <v>0.22440112685962979</v>
      </c>
      <c r="N268" s="31">
        <f t="shared" si="68"/>
        <v>10540888</v>
      </c>
      <c r="O268" s="36">
        <f t="shared" si="69"/>
        <v>0.89803286881228461</v>
      </c>
      <c r="P268" s="31">
        <v>2661108</v>
      </c>
      <c r="Q268" s="31">
        <v>10287908</v>
      </c>
      <c r="R268" s="31">
        <v>12269499</v>
      </c>
      <c r="S268" s="31">
        <v>8477487</v>
      </c>
      <c r="T268" s="36">
        <f t="shared" si="70"/>
        <v>0.69093994791474367</v>
      </c>
      <c r="U268" s="36">
        <f t="shared" si="71"/>
        <v>-1.0199886663750601E-2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22898522</v>
      </c>
      <c r="E269" s="31">
        <v>25520232</v>
      </c>
      <c r="F269" s="31">
        <v>4685742</v>
      </c>
      <c r="G269" s="36">
        <f t="shared" si="64"/>
        <v>0.20463076175833533</v>
      </c>
      <c r="H269" s="31">
        <v>6470245</v>
      </c>
      <c r="I269" s="36">
        <f t="shared" si="65"/>
        <v>0.28256168673244503</v>
      </c>
      <c r="J269" s="31">
        <v>5532590</v>
      </c>
      <c r="K269" s="36">
        <f t="shared" si="66"/>
        <v>0.21679230815770015</v>
      </c>
      <c r="L269" s="31">
        <v>6598376</v>
      </c>
      <c r="M269" s="36">
        <f t="shared" si="67"/>
        <v>0.25855470279423792</v>
      </c>
      <c r="N269" s="31">
        <f t="shared" si="68"/>
        <v>23286953</v>
      </c>
      <c r="O269" s="36">
        <f t="shared" si="69"/>
        <v>0.9124898629448196</v>
      </c>
      <c r="P269" s="31">
        <v>5609320</v>
      </c>
      <c r="Q269" s="31">
        <v>22535895</v>
      </c>
      <c r="R269" s="31">
        <v>14964656</v>
      </c>
      <c r="S269" s="31">
        <v>22567006</v>
      </c>
      <c r="T269" s="36">
        <f t="shared" si="70"/>
        <v>1.5080203647848638</v>
      </c>
      <c r="U269" s="36">
        <f t="shared" si="71"/>
        <v>0.17632368985902036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10595550</v>
      </c>
      <c r="E270" s="31">
        <v>13735464</v>
      </c>
      <c r="F270" s="31">
        <v>3175720</v>
      </c>
      <c r="G270" s="36">
        <f t="shared" si="64"/>
        <v>0.29972205312607653</v>
      </c>
      <c r="H270" s="31">
        <v>3568321</v>
      </c>
      <c r="I270" s="36">
        <f t="shared" si="65"/>
        <v>0.33677543874551108</v>
      </c>
      <c r="J270" s="31">
        <v>4466678</v>
      </c>
      <c r="K270" s="36">
        <f t="shared" si="66"/>
        <v>0.32519309140193592</v>
      </c>
      <c r="L270" s="31">
        <v>2187921</v>
      </c>
      <c r="M270" s="36">
        <f t="shared" si="67"/>
        <v>0.15928992278673659</v>
      </c>
      <c r="N270" s="31">
        <f t="shared" si="68"/>
        <v>13398640</v>
      </c>
      <c r="O270" s="36">
        <f t="shared" si="69"/>
        <v>0.97547778509703054</v>
      </c>
      <c r="P270" s="31">
        <v>2631752</v>
      </c>
      <c r="Q270" s="31">
        <v>10529467</v>
      </c>
      <c r="R270" s="31">
        <v>10529467</v>
      </c>
      <c r="S270" s="31">
        <v>9419498</v>
      </c>
      <c r="T270" s="36">
        <f t="shared" si="70"/>
        <v>0.89458450271034606</v>
      </c>
      <c r="U270" s="36">
        <f t="shared" si="71"/>
        <v>-0.16864468992519055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19388912</v>
      </c>
      <c r="E271" s="31">
        <v>20545155</v>
      </c>
      <c r="F271" s="31">
        <v>2215298</v>
      </c>
      <c r="G271" s="36">
        <f t="shared" si="64"/>
        <v>0.11425592111615133</v>
      </c>
      <c r="H271" s="31">
        <v>3636474</v>
      </c>
      <c r="I271" s="36">
        <f t="shared" si="65"/>
        <v>0.18755430939085185</v>
      </c>
      <c r="J271" s="31">
        <v>6136741</v>
      </c>
      <c r="K271" s="36">
        <f t="shared" si="66"/>
        <v>0.29869528849989208</v>
      </c>
      <c r="L271" s="31">
        <v>2340031</v>
      </c>
      <c r="M271" s="36">
        <f t="shared" si="67"/>
        <v>0.11389697473686619</v>
      </c>
      <c r="N271" s="31">
        <f t="shared" si="68"/>
        <v>14328544</v>
      </c>
      <c r="O271" s="36">
        <f t="shared" si="69"/>
        <v>0.69741717694512406</v>
      </c>
      <c r="P271" s="31">
        <v>2574453</v>
      </c>
      <c r="Q271" s="31">
        <v>17138155</v>
      </c>
      <c r="R271" s="31">
        <v>18789576</v>
      </c>
      <c r="S271" s="31">
        <v>14702565</v>
      </c>
      <c r="T271" s="36">
        <f t="shared" si="70"/>
        <v>0.78248519285373974</v>
      </c>
      <c r="U271" s="36">
        <f t="shared" si="71"/>
        <v>-9.1057012887786226E-2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17967739</v>
      </c>
      <c r="E272" s="31">
        <v>18007739</v>
      </c>
      <c r="F272" s="31">
        <v>4077903</v>
      </c>
      <c r="G272" s="36">
        <f t="shared" si="64"/>
        <v>0.2269569365405408</v>
      </c>
      <c r="H272" s="31">
        <v>4620324</v>
      </c>
      <c r="I272" s="36">
        <f t="shared" si="65"/>
        <v>0.25714554290887687</v>
      </c>
      <c r="J272" s="31">
        <v>3786111</v>
      </c>
      <c r="K272" s="36">
        <f t="shared" si="66"/>
        <v>0.21024910456554263</v>
      </c>
      <c r="L272" s="31">
        <v>4093856</v>
      </c>
      <c r="M272" s="36">
        <f t="shared" si="67"/>
        <v>0.22733870143275622</v>
      </c>
      <c r="N272" s="31">
        <f t="shared" si="68"/>
        <v>16578194</v>
      </c>
      <c r="O272" s="36">
        <f t="shared" si="69"/>
        <v>0.92061496448832358</v>
      </c>
      <c r="P272" s="31">
        <v>4383706</v>
      </c>
      <c r="Q272" s="31">
        <v>14823128</v>
      </c>
      <c r="R272" s="31">
        <v>17066953</v>
      </c>
      <c r="S272" s="31">
        <v>13538517</v>
      </c>
      <c r="T272" s="36">
        <f t="shared" si="70"/>
        <v>0.79325917168694382</v>
      </c>
      <c r="U272" s="36">
        <f t="shared" si="71"/>
        <v>-6.6119853840563181E-2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13258131</v>
      </c>
      <c r="E273" s="31">
        <v>14126131</v>
      </c>
      <c r="F273" s="31">
        <v>2924459</v>
      </c>
      <c r="G273" s="36">
        <f t="shared" si="64"/>
        <v>0.22057852649064941</v>
      </c>
      <c r="H273" s="31">
        <v>3637374</v>
      </c>
      <c r="I273" s="36">
        <f t="shared" si="65"/>
        <v>0.27435043446168994</v>
      </c>
      <c r="J273" s="31">
        <v>3038453</v>
      </c>
      <c r="K273" s="36">
        <f t="shared" si="66"/>
        <v>0.21509449402670838</v>
      </c>
      <c r="L273" s="31">
        <v>2942157</v>
      </c>
      <c r="M273" s="36">
        <f t="shared" si="67"/>
        <v>0.20827762392972288</v>
      </c>
      <c r="N273" s="31">
        <f t="shared" si="68"/>
        <v>12542443</v>
      </c>
      <c r="O273" s="36">
        <f t="shared" si="69"/>
        <v>0.88788947235446136</v>
      </c>
      <c r="P273" s="31">
        <v>2620286</v>
      </c>
      <c r="Q273" s="31">
        <v>12650909</v>
      </c>
      <c r="R273" s="31">
        <v>12650909</v>
      </c>
      <c r="S273" s="31">
        <v>10356041</v>
      </c>
      <c r="T273" s="36">
        <f t="shared" si="70"/>
        <v>0.818600544830415</v>
      </c>
      <c r="U273" s="36">
        <f t="shared" si="71"/>
        <v>0.1228381176711244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18801779</v>
      </c>
      <c r="E274" s="31">
        <v>19880947</v>
      </c>
      <c r="F274" s="31">
        <v>4663154</v>
      </c>
      <c r="G274" s="36">
        <f t="shared" si="64"/>
        <v>0.24801663714906977</v>
      </c>
      <c r="H274" s="31">
        <v>5593161</v>
      </c>
      <c r="I274" s="36">
        <f t="shared" si="65"/>
        <v>0.29748041395444547</v>
      </c>
      <c r="J274" s="31">
        <v>4790773</v>
      </c>
      <c r="K274" s="36">
        <f t="shared" si="66"/>
        <v>0.24097307839510865</v>
      </c>
      <c r="L274" s="31">
        <v>3406718</v>
      </c>
      <c r="M274" s="36">
        <f t="shared" si="67"/>
        <v>0.17135592182806986</v>
      </c>
      <c r="N274" s="31">
        <f t="shared" si="68"/>
        <v>18453806</v>
      </c>
      <c r="O274" s="36">
        <f t="shared" si="69"/>
        <v>0.92821564284638958</v>
      </c>
      <c r="P274" s="31">
        <v>3637895</v>
      </c>
      <c r="Q274" s="31">
        <v>18947047</v>
      </c>
      <c r="R274" s="31">
        <v>21465763</v>
      </c>
      <c r="S274" s="31">
        <v>19482497</v>
      </c>
      <c r="T274" s="36">
        <f t="shared" si="70"/>
        <v>0.90760794293685254</v>
      </c>
      <c r="U274" s="36">
        <f t="shared" si="71"/>
        <v>-6.3546913805923477E-2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114198559</v>
      </c>
      <c r="E275" s="32">
        <f>SUM(E268:E274)</f>
        <v>123553421</v>
      </c>
      <c r="F275" s="32">
        <f>SUM(F268:F274)</f>
        <v>24054441</v>
      </c>
      <c r="G275" s="37">
        <f t="shared" si="64"/>
        <v>0.21063699236345004</v>
      </c>
      <c r="H275" s="32">
        <f>SUM(H268:H274)</f>
        <v>30472278</v>
      </c>
      <c r="I275" s="37">
        <f t="shared" si="65"/>
        <v>0.26683592391038841</v>
      </c>
      <c r="J275" s="32">
        <f>SUM(J268:J274)</f>
        <v>30399725</v>
      </c>
      <c r="K275" s="37">
        <f t="shared" si="66"/>
        <v>0.24604519044438275</v>
      </c>
      <c r="L275" s="32">
        <f>SUM(L268:L274)</f>
        <v>24203024</v>
      </c>
      <c r="M275" s="37">
        <f t="shared" si="67"/>
        <v>0.1958911684039894</v>
      </c>
      <c r="N275" s="32">
        <f t="shared" si="68"/>
        <v>109129468</v>
      </c>
      <c r="O275" s="37">
        <f t="shared" si="69"/>
        <v>0.88325735634628844</v>
      </c>
      <c r="P275" s="32">
        <f>SUM(P268:P274)</f>
        <v>24118520</v>
      </c>
      <c r="Q275" s="32">
        <f>SUM(Q268:Q274)</f>
        <v>106912509</v>
      </c>
      <c r="R275" s="32">
        <f>SUM(R268:R274)</f>
        <v>107736823</v>
      </c>
      <c r="S275" s="32">
        <f>SUM(S268:S274)</f>
        <v>98543611</v>
      </c>
      <c r="T275" s="37">
        <f t="shared" si="70"/>
        <v>0.91466973181490607</v>
      </c>
      <c r="U275" s="37">
        <f t="shared" si="71"/>
        <v>3.5036975734830111E-3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18093012</v>
      </c>
      <c r="E276" s="31">
        <v>14310873</v>
      </c>
      <c r="F276" s="31">
        <v>2652084</v>
      </c>
      <c r="G276" s="36">
        <f t="shared" si="64"/>
        <v>0.14658056933804056</v>
      </c>
      <c r="H276" s="31">
        <v>2767948</v>
      </c>
      <c r="I276" s="36">
        <f t="shared" si="65"/>
        <v>0.15298436766636755</v>
      </c>
      <c r="J276" s="31">
        <v>3074658</v>
      </c>
      <c r="K276" s="36">
        <f t="shared" si="66"/>
        <v>0.21484768958539427</v>
      </c>
      <c r="L276" s="31">
        <v>2517481</v>
      </c>
      <c r="M276" s="36">
        <f t="shared" si="67"/>
        <v>0.17591386633086606</v>
      </c>
      <c r="N276" s="31">
        <f t="shared" si="68"/>
        <v>11012171</v>
      </c>
      <c r="O276" s="36">
        <f t="shared" si="69"/>
        <v>0.76949680148793154</v>
      </c>
      <c r="P276" s="31">
        <v>4069003</v>
      </c>
      <c r="Q276" s="31">
        <v>11419652</v>
      </c>
      <c r="R276" s="31">
        <v>14109544</v>
      </c>
      <c r="S276" s="31">
        <v>9534594</v>
      </c>
      <c r="T276" s="36">
        <f t="shared" si="70"/>
        <v>0.67575493580798929</v>
      </c>
      <c r="U276" s="36">
        <f t="shared" si="71"/>
        <v>-0.38130274172813339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30159061</v>
      </c>
      <c r="E277" s="31">
        <v>27172806</v>
      </c>
      <c r="F277" s="31">
        <v>5859337</v>
      </c>
      <c r="G277" s="36">
        <f t="shared" si="64"/>
        <v>0.19428114820948836</v>
      </c>
      <c r="H277" s="31">
        <v>6030562</v>
      </c>
      <c r="I277" s="36">
        <f t="shared" si="65"/>
        <v>0.1999585464547454</v>
      </c>
      <c r="J277" s="31">
        <v>5129002</v>
      </c>
      <c r="K277" s="36">
        <f t="shared" si="66"/>
        <v>0.18875496332620195</v>
      </c>
      <c r="L277" s="31">
        <v>4696503</v>
      </c>
      <c r="M277" s="36">
        <f t="shared" si="67"/>
        <v>0.17283835169617742</v>
      </c>
      <c r="N277" s="31">
        <f t="shared" si="68"/>
        <v>21715404</v>
      </c>
      <c r="O277" s="36">
        <f t="shared" si="69"/>
        <v>0.79915942431561904</v>
      </c>
      <c r="P277" s="31">
        <v>4436732</v>
      </c>
      <c r="Q277" s="31">
        <v>21951559</v>
      </c>
      <c r="R277" s="31">
        <v>22523909</v>
      </c>
      <c r="S277" s="31">
        <v>20443418</v>
      </c>
      <c r="T277" s="36">
        <f t="shared" si="70"/>
        <v>0.90763188574416631</v>
      </c>
      <c r="U277" s="36">
        <f t="shared" si="71"/>
        <v>5.8550076948528762E-2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29799933</v>
      </c>
      <c r="F278" s="31">
        <v>163455</v>
      </c>
      <c r="G278" s="36">
        <f t="shared" si="64"/>
        <v>0</v>
      </c>
      <c r="H278" s="31">
        <v>44216</v>
      </c>
      <c r="I278" s="36">
        <f t="shared" si="65"/>
        <v>0</v>
      </c>
      <c r="J278" s="31">
        <v>543342</v>
      </c>
      <c r="K278" s="36">
        <f t="shared" si="66"/>
        <v>1.8232994013778488E-2</v>
      </c>
      <c r="L278" s="31">
        <v>17894899</v>
      </c>
      <c r="M278" s="36">
        <f t="shared" si="67"/>
        <v>0.6005013165633627</v>
      </c>
      <c r="N278" s="31">
        <f t="shared" si="68"/>
        <v>18645912</v>
      </c>
      <c r="O278" s="36">
        <f t="shared" si="69"/>
        <v>0.62570315174869684</v>
      </c>
      <c r="P278" s="31">
        <v>0</v>
      </c>
      <c r="Q278" s="31">
        <v>16054069</v>
      </c>
      <c r="R278" s="31">
        <v>16799221</v>
      </c>
      <c r="S278" s="31">
        <v>1069465</v>
      </c>
      <c r="T278" s="36">
        <f t="shared" si="70"/>
        <v>6.3661582879348991E-2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15549452</v>
      </c>
      <c r="E279" s="31">
        <v>13425719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837452</v>
      </c>
      <c r="K279" s="36">
        <f t="shared" si="66"/>
        <v>6.2376696547872035E-2</v>
      </c>
      <c r="L279" s="31">
        <v>3667471</v>
      </c>
      <c r="M279" s="36">
        <f t="shared" si="67"/>
        <v>0.27316756741296311</v>
      </c>
      <c r="N279" s="31">
        <f t="shared" si="68"/>
        <v>4504923</v>
      </c>
      <c r="O279" s="36">
        <f t="shared" si="69"/>
        <v>0.33554426396083514</v>
      </c>
      <c r="P279" s="31">
        <v>2936145</v>
      </c>
      <c r="Q279" s="31">
        <v>14911150</v>
      </c>
      <c r="R279" s="31">
        <v>14911150</v>
      </c>
      <c r="S279" s="31">
        <v>5425474</v>
      </c>
      <c r="T279" s="36">
        <f t="shared" si="70"/>
        <v>0.36385349218537805</v>
      </c>
      <c r="U279" s="36">
        <f t="shared" si="71"/>
        <v>0.2490769359142686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8846405</v>
      </c>
      <c r="E280" s="31">
        <v>9425566</v>
      </c>
      <c r="F280" s="31">
        <v>1631263</v>
      </c>
      <c r="G280" s="36">
        <f t="shared" si="64"/>
        <v>0.18439840816693334</v>
      </c>
      <c r="H280" s="31">
        <v>1640607</v>
      </c>
      <c r="I280" s="36">
        <f t="shared" si="65"/>
        <v>0.18545465643953674</v>
      </c>
      <c r="J280" s="31">
        <v>6854667</v>
      </c>
      <c r="K280" s="36">
        <f t="shared" si="66"/>
        <v>0.72724195024468552</v>
      </c>
      <c r="L280" s="31">
        <v>1756434</v>
      </c>
      <c r="M280" s="36">
        <f t="shared" si="67"/>
        <v>0.18634785433575024</v>
      </c>
      <c r="N280" s="31">
        <f t="shared" si="68"/>
        <v>11882971</v>
      </c>
      <c r="O280" s="36">
        <f t="shared" si="69"/>
        <v>1.2607169691454072</v>
      </c>
      <c r="P280" s="31">
        <v>1145088</v>
      </c>
      <c r="Q280" s="31">
        <v>7623434</v>
      </c>
      <c r="R280" s="31">
        <v>7756367</v>
      </c>
      <c r="S280" s="31">
        <v>5775064</v>
      </c>
      <c r="T280" s="36">
        <f t="shared" si="70"/>
        <v>0.74455785807969121</v>
      </c>
      <c r="U280" s="36">
        <f t="shared" si="71"/>
        <v>0.53388560529845752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9582900</v>
      </c>
      <c r="E281" s="31">
        <v>11550432</v>
      </c>
      <c r="F281" s="31">
        <v>1733122</v>
      </c>
      <c r="G281" s="36">
        <f t="shared" si="64"/>
        <v>0.18085569086602177</v>
      </c>
      <c r="H281" s="31">
        <v>2851533</v>
      </c>
      <c r="I281" s="36">
        <f t="shared" si="65"/>
        <v>0.29756472466581096</v>
      </c>
      <c r="J281" s="31">
        <v>2244873</v>
      </c>
      <c r="K281" s="36">
        <f t="shared" si="66"/>
        <v>0.19435402935578514</v>
      </c>
      <c r="L281" s="31">
        <v>1778709</v>
      </c>
      <c r="M281" s="36">
        <f t="shared" si="67"/>
        <v>0.15399501940706634</v>
      </c>
      <c r="N281" s="31">
        <f t="shared" si="68"/>
        <v>8608237</v>
      </c>
      <c r="O281" s="36">
        <f t="shared" si="69"/>
        <v>0.74527402957742184</v>
      </c>
      <c r="P281" s="31">
        <v>1230302</v>
      </c>
      <c r="Q281" s="31">
        <v>7950468</v>
      </c>
      <c r="R281" s="31">
        <v>8331897</v>
      </c>
      <c r="S281" s="31">
        <v>7229278</v>
      </c>
      <c r="T281" s="36">
        <f t="shared" si="70"/>
        <v>0.86766291037923293</v>
      </c>
      <c r="U281" s="36">
        <f t="shared" si="71"/>
        <v>0.44574990530780245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23233848</v>
      </c>
      <c r="E282" s="31">
        <v>25001121</v>
      </c>
      <c r="F282" s="31">
        <v>2999437</v>
      </c>
      <c r="G282" s="36">
        <f t="shared" si="64"/>
        <v>0.12909772845204118</v>
      </c>
      <c r="H282" s="31">
        <v>2372100</v>
      </c>
      <c r="I282" s="36">
        <f t="shared" si="65"/>
        <v>0.10209673404078394</v>
      </c>
      <c r="J282" s="31">
        <v>2672016</v>
      </c>
      <c r="K282" s="36">
        <f t="shared" si="66"/>
        <v>0.10687584768698971</v>
      </c>
      <c r="L282" s="31">
        <v>2405395</v>
      </c>
      <c r="M282" s="36">
        <f t="shared" si="67"/>
        <v>9.6211485876973271E-2</v>
      </c>
      <c r="N282" s="31">
        <f t="shared" si="68"/>
        <v>10448948</v>
      </c>
      <c r="O282" s="36">
        <f t="shared" si="69"/>
        <v>0.41793917960718641</v>
      </c>
      <c r="P282" s="31">
        <v>2004517</v>
      </c>
      <c r="Q282" s="31">
        <v>21316610</v>
      </c>
      <c r="R282" s="31">
        <v>21746610</v>
      </c>
      <c r="S282" s="31">
        <v>8214615</v>
      </c>
      <c r="T282" s="36">
        <f t="shared" si="70"/>
        <v>0.37774232397601282</v>
      </c>
      <c r="U282" s="36">
        <f t="shared" si="71"/>
        <v>0.19998732861831559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10602557</v>
      </c>
      <c r="E283" s="31">
        <v>12541814</v>
      </c>
      <c r="F283" s="31">
        <v>2761406</v>
      </c>
      <c r="G283" s="36">
        <f t="shared" si="64"/>
        <v>0.26044717326207256</v>
      </c>
      <c r="H283" s="31">
        <v>1422451</v>
      </c>
      <c r="I283" s="36">
        <f t="shared" si="65"/>
        <v>0.1341611273582401</v>
      </c>
      <c r="J283" s="31">
        <v>1683570</v>
      </c>
      <c r="K283" s="36">
        <f t="shared" si="66"/>
        <v>0.13423656258974978</v>
      </c>
      <c r="L283" s="31">
        <v>1677242</v>
      </c>
      <c r="M283" s="36">
        <f t="shared" si="67"/>
        <v>0.1337320103774462</v>
      </c>
      <c r="N283" s="31">
        <f t="shared" si="68"/>
        <v>7544669</v>
      </c>
      <c r="O283" s="36">
        <f t="shared" si="69"/>
        <v>0.60156122551331093</v>
      </c>
      <c r="P283" s="31">
        <v>597245</v>
      </c>
      <c r="Q283" s="31">
        <v>10960449</v>
      </c>
      <c r="R283" s="31">
        <v>10533896</v>
      </c>
      <c r="S283" s="31">
        <v>2390596</v>
      </c>
      <c r="T283" s="36">
        <f t="shared" si="70"/>
        <v>0.22694319366737625</v>
      </c>
      <c r="U283" s="36">
        <f t="shared" si="71"/>
        <v>1.8082981021188957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13604311</v>
      </c>
      <c r="E284" s="31">
        <v>16199917</v>
      </c>
      <c r="F284" s="31">
        <v>4253109</v>
      </c>
      <c r="G284" s="36">
        <f t="shared" si="64"/>
        <v>0.31262950398590567</v>
      </c>
      <c r="H284" s="31">
        <v>4647685</v>
      </c>
      <c r="I284" s="36">
        <f t="shared" si="65"/>
        <v>0.34163325140097134</v>
      </c>
      <c r="J284" s="31">
        <v>2614544</v>
      </c>
      <c r="K284" s="36">
        <f t="shared" si="66"/>
        <v>0.16139243182542232</v>
      </c>
      <c r="L284" s="31">
        <v>5102808</v>
      </c>
      <c r="M284" s="36">
        <f t="shared" si="67"/>
        <v>0.31498976198458301</v>
      </c>
      <c r="N284" s="31">
        <f t="shared" si="68"/>
        <v>16618146</v>
      </c>
      <c r="O284" s="36">
        <f t="shared" si="69"/>
        <v>1.0258167372092091</v>
      </c>
      <c r="P284" s="31">
        <v>3736124</v>
      </c>
      <c r="Q284" s="31">
        <v>13769207</v>
      </c>
      <c r="R284" s="31">
        <v>16341078</v>
      </c>
      <c r="S284" s="31">
        <v>16186457</v>
      </c>
      <c r="T284" s="36">
        <f t="shared" si="70"/>
        <v>0.99053789474598919</v>
      </c>
      <c r="U284" s="36">
        <f t="shared" si="71"/>
        <v>0.36580263395968649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129671546</v>
      </c>
      <c r="E285" s="32">
        <f>SUM(E276:E284)</f>
        <v>159428181</v>
      </c>
      <c r="F285" s="32">
        <f>SUM(F276:F284)</f>
        <v>22053213</v>
      </c>
      <c r="G285" s="37">
        <f t="shared" si="64"/>
        <v>0.17006979310634579</v>
      </c>
      <c r="H285" s="32">
        <f>SUM(H276:H284)</f>
        <v>21777102</v>
      </c>
      <c r="I285" s="37">
        <f t="shared" si="65"/>
        <v>0.16794048248641996</v>
      </c>
      <c r="J285" s="32">
        <f>SUM(J276:J284)</f>
        <v>25654124</v>
      </c>
      <c r="K285" s="37">
        <f t="shared" si="66"/>
        <v>0.16091335822240863</v>
      </c>
      <c r="L285" s="32">
        <f>SUM(L276:L284)</f>
        <v>41496942</v>
      </c>
      <c r="M285" s="37">
        <f t="shared" si="67"/>
        <v>0.26028611591573009</v>
      </c>
      <c r="N285" s="32">
        <f t="shared" si="68"/>
        <v>110981381</v>
      </c>
      <c r="O285" s="37">
        <f t="shared" si="69"/>
        <v>0.69612147804659452</v>
      </c>
      <c r="P285" s="32">
        <f>SUM(P276:P284)</f>
        <v>20155156</v>
      </c>
      <c r="Q285" s="32">
        <f>SUM(Q276:Q284)</f>
        <v>125956598</v>
      </c>
      <c r="R285" s="32">
        <f>SUM(R276:R284)</f>
        <v>133053672</v>
      </c>
      <c r="S285" s="32">
        <f>SUM(S276:S284)</f>
        <v>76268961</v>
      </c>
      <c r="T285" s="37">
        <f t="shared" si="70"/>
        <v>0.57321951249868552</v>
      </c>
      <c r="U285" s="37">
        <f t="shared" si="71"/>
        <v>1.0588747613761957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19952165</v>
      </c>
      <c r="E286" s="31">
        <v>19952165</v>
      </c>
      <c r="F286" s="31">
        <v>1965483</v>
      </c>
      <c r="G286" s="36">
        <f t="shared" si="64"/>
        <v>9.8509760720202538E-2</v>
      </c>
      <c r="H286" s="31">
        <v>3531359</v>
      </c>
      <c r="I286" s="36">
        <f t="shared" si="65"/>
        <v>0.17699126886731339</v>
      </c>
      <c r="J286" s="31">
        <v>1574409</v>
      </c>
      <c r="K286" s="36">
        <f t="shared" si="66"/>
        <v>7.8909181033737438E-2</v>
      </c>
      <c r="L286" s="31">
        <v>2987560</v>
      </c>
      <c r="M286" s="36">
        <f t="shared" si="67"/>
        <v>0.14973613139225744</v>
      </c>
      <c r="N286" s="31">
        <f t="shared" si="68"/>
        <v>10058811</v>
      </c>
      <c r="O286" s="36">
        <f t="shared" si="69"/>
        <v>0.50414634201351083</v>
      </c>
      <c r="P286" s="31">
        <v>3989093</v>
      </c>
      <c r="Q286" s="31">
        <v>18706088</v>
      </c>
      <c r="R286" s="31">
        <v>18706088</v>
      </c>
      <c r="S286" s="31">
        <v>11362415</v>
      </c>
      <c r="T286" s="36">
        <f t="shared" si="70"/>
        <v>0.60741802347984253</v>
      </c>
      <c r="U286" s="36">
        <f t="shared" si="71"/>
        <v>-0.2510678492579641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10124210</v>
      </c>
      <c r="E287" s="31">
        <v>10393104</v>
      </c>
      <c r="F287" s="31">
        <v>1328482</v>
      </c>
      <c r="G287" s="36">
        <f t="shared" si="64"/>
        <v>0.13121833703567981</v>
      </c>
      <c r="H287" s="31">
        <v>1334024</v>
      </c>
      <c r="I287" s="36">
        <f t="shared" si="65"/>
        <v>0.13176573777114461</v>
      </c>
      <c r="J287" s="31">
        <v>1416393</v>
      </c>
      <c r="K287" s="36">
        <f t="shared" si="66"/>
        <v>0.13628200006465827</v>
      </c>
      <c r="L287" s="31">
        <v>1452402</v>
      </c>
      <c r="M287" s="36">
        <f t="shared" si="67"/>
        <v>0.13974670127422953</v>
      </c>
      <c r="N287" s="31">
        <f t="shared" si="68"/>
        <v>5531301</v>
      </c>
      <c r="O287" s="36">
        <f t="shared" si="69"/>
        <v>0.5322087607321162</v>
      </c>
      <c r="P287" s="31">
        <v>1420819</v>
      </c>
      <c r="Q287" s="31">
        <v>11490005</v>
      </c>
      <c r="R287" s="31">
        <v>10278011</v>
      </c>
      <c r="S287" s="31">
        <v>6044829</v>
      </c>
      <c r="T287" s="36">
        <f t="shared" si="70"/>
        <v>0.58813217849251187</v>
      </c>
      <c r="U287" s="36">
        <f t="shared" si="71"/>
        <v>2.2228728641719986E-2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12289652</v>
      </c>
      <c r="E288" s="31">
        <v>10942343</v>
      </c>
      <c r="F288" s="31">
        <v>2469525</v>
      </c>
      <c r="G288" s="36">
        <f t="shared" si="64"/>
        <v>0.20094344412681497</v>
      </c>
      <c r="H288" s="31">
        <v>2519312</v>
      </c>
      <c r="I288" s="36">
        <f t="shared" si="65"/>
        <v>0.20499457592452577</v>
      </c>
      <c r="J288" s="31">
        <v>2610651</v>
      </c>
      <c r="K288" s="36">
        <f t="shared" si="66"/>
        <v>0.23858244984643601</v>
      </c>
      <c r="L288" s="31">
        <v>3422289</v>
      </c>
      <c r="M288" s="36">
        <f t="shared" si="67"/>
        <v>0.31275650927776621</v>
      </c>
      <c r="N288" s="31">
        <f t="shared" si="68"/>
        <v>11021777</v>
      </c>
      <c r="O288" s="36">
        <f t="shared" si="69"/>
        <v>1.007259322797686</v>
      </c>
      <c r="P288" s="31">
        <v>3186248</v>
      </c>
      <c r="Q288" s="31">
        <v>13596975</v>
      </c>
      <c r="R288" s="31">
        <v>11474495</v>
      </c>
      <c r="S288" s="31">
        <v>10122427</v>
      </c>
      <c r="T288" s="36">
        <f t="shared" si="70"/>
        <v>0.88216753765634126</v>
      </c>
      <c r="U288" s="36">
        <f t="shared" si="71"/>
        <v>7.4081176355387246E-2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13994211</v>
      </c>
      <c r="E289" s="31">
        <v>14446496</v>
      </c>
      <c r="F289" s="31">
        <v>1421071</v>
      </c>
      <c r="G289" s="36">
        <f t="shared" si="64"/>
        <v>0.10154706113835214</v>
      </c>
      <c r="H289" s="31">
        <v>2884782</v>
      </c>
      <c r="I289" s="36">
        <f t="shared" si="65"/>
        <v>0.2061410964862542</v>
      </c>
      <c r="J289" s="31">
        <v>3591670</v>
      </c>
      <c r="K289" s="36">
        <f t="shared" si="66"/>
        <v>0.24861876540858074</v>
      </c>
      <c r="L289" s="31">
        <v>3678034</v>
      </c>
      <c r="M289" s="36">
        <f t="shared" si="67"/>
        <v>0.25459696247449903</v>
      </c>
      <c r="N289" s="31">
        <f t="shared" si="68"/>
        <v>11575557</v>
      </c>
      <c r="O289" s="36">
        <f t="shared" si="69"/>
        <v>0.80127091026086883</v>
      </c>
      <c r="P289" s="31">
        <v>3331130</v>
      </c>
      <c r="Q289" s="31">
        <v>12088864</v>
      </c>
      <c r="R289" s="31">
        <v>12282399</v>
      </c>
      <c r="S289" s="31">
        <v>11838963</v>
      </c>
      <c r="T289" s="36">
        <f t="shared" si="70"/>
        <v>0.96389662964051237</v>
      </c>
      <c r="U289" s="36">
        <f t="shared" si="71"/>
        <v>0.10414003656416893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52074593</v>
      </c>
      <c r="E290" s="31">
        <v>52074593</v>
      </c>
      <c r="F290" s="31">
        <v>8593894</v>
      </c>
      <c r="G290" s="36">
        <f t="shared" si="64"/>
        <v>0.16503045928750706</v>
      </c>
      <c r="H290" s="31">
        <v>9744187</v>
      </c>
      <c r="I290" s="36">
        <f t="shared" si="65"/>
        <v>0.1871197917955883</v>
      </c>
      <c r="J290" s="31">
        <v>8174681</v>
      </c>
      <c r="K290" s="36">
        <f t="shared" si="66"/>
        <v>0.15698021874121992</v>
      </c>
      <c r="L290" s="31">
        <v>7940421</v>
      </c>
      <c r="M290" s="36">
        <f t="shared" si="67"/>
        <v>0.15248167182026751</v>
      </c>
      <c r="N290" s="31">
        <f t="shared" si="68"/>
        <v>34453183</v>
      </c>
      <c r="O290" s="36">
        <f t="shared" si="69"/>
        <v>0.66161214164458282</v>
      </c>
      <c r="P290" s="31">
        <v>8563581</v>
      </c>
      <c r="Q290" s="31">
        <v>55268652</v>
      </c>
      <c r="R290" s="31">
        <v>51784443</v>
      </c>
      <c r="S290" s="31">
        <v>35116749</v>
      </c>
      <c r="T290" s="36">
        <f t="shared" si="70"/>
        <v>0.67813317988184207</v>
      </c>
      <c r="U290" s="36">
        <f t="shared" si="71"/>
        <v>-7.2768623313074321E-2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20954516</v>
      </c>
      <c r="E291" s="31">
        <v>21055475</v>
      </c>
      <c r="F291" s="31">
        <v>4965460</v>
      </c>
      <c r="G291" s="36">
        <f t="shared" si="64"/>
        <v>0.23696371703359792</v>
      </c>
      <c r="H291" s="31">
        <v>5563247</v>
      </c>
      <c r="I291" s="36">
        <f t="shared" si="65"/>
        <v>0.26549155322890777</v>
      </c>
      <c r="J291" s="31">
        <v>3626312</v>
      </c>
      <c r="K291" s="36">
        <f t="shared" si="66"/>
        <v>0.17222655865042227</v>
      </c>
      <c r="L291" s="31">
        <v>7185939</v>
      </c>
      <c r="M291" s="36">
        <f t="shared" si="67"/>
        <v>0.34128600755860411</v>
      </c>
      <c r="N291" s="31">
        <f t="shared" si="68"/>
        <v>21340958</v>
      </c>
      <c r="O291" s="36">
        <f t="shared" si="69"/>
        <v>1.0135586112400694</v>
      </c>
      <c r="P291" s="31">
        <v>4415682</v>
      </c>
      <c r="Q291" s="31">
        <v>19634931</v>
      </c>
      <c r="R291" s="31">
        <v>19006730</v>
      </c>
      <c r="S291" s="31">
        <v>16313297</v>
      </c>
      <c r="T291" s="36">
        <f t="shared" si="70"/>
        <v>0.85829056339517629</v>
      </c>
      <c r="U291" s="36">
        <f t="shared" si="71"/>
        <v>0.62736786752306894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129389347</v>
      </c>
      <c r="E292" s="32">
        <f>SUM(E286:E291)</f>
        <v>128864176</v>
      </c>
      <c r="F292" s="32">
        <f>SUM(F286:F291)</f>
        <v>20743915</v>
      </c>
      <c r="G292" s="37">
        <f t="shared" si="64"/>
        <v>0.16032166079329546</v>
      </c>
      <c r="H292" s="32">
        <f>SUM(H286:H291)</f>
        <v>25576911</v>
      </c>
      <c r="I292" s="37">
        <f t="shared" si="65"/>
        <v>0.19767400943757757</v>
      </c>
      <c r="J292" s="32">
        <f>SUM(J286:J291)</f>
        <v>20994116</v>
      </c>
      <c r="K292" s="37">
        <f t="shared" si="66"/>
        <v>0.16291662005428104</v>
      </c>
      <c r="L292" s="32">
        <f>SUM(L286:L291)</f>
        <v>26666645</v>
      </c>
      <c r="M292" s="37">
        <f t="shared" si="67"/>
        <v>0.20693606111290386</v>
      </c>
      <c r="N292" s="32">
        <f t="shared" si="68"/>
        <v>93981587</v>
      </c>
      <c r="O292" s="37">
        <f t="shared" si="69"/>
        <v>0.72930732122168695</v>
      </c>
      <c r="P292" s="32">
        <f>SUM(P286:P291)</f>
        <v>24906553</v>
      </c>
      <c r="Q292" s="32">
        <f>SUM(Q286:Q291)</f>
        <v>130785515</v>
      </c>
      <c r="R292" s="32">
        <f>SUM(R286:R291)</f>
        <v>123532166</v>
      </c>
      <c r="S292" s="32">
        <f>SUM(S286:S291)</f>
        <v>90798680</v>
      </c>
      <c r="T292" s="37">
        <f t="shared" si="70"/>
        <v>0.73502054517525417</v>
      </c>
      <c r="U292" s="37">
        <f t="shared" si="71"/>
        <v>7.0667827860402932E-2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478846393</v>
      </c>
      <c r="E293" s="31">
        <v>585196393</v>
      </c>
      <c r="F293" s="31">
        <v>116678812</v>
      </c>
      <c r="G293" s="36">
        <f t="shared" si="64"/>
        <v>0.24366647364512986</v>
      </c>
      <c r="H293" s="31">
        <v>121619603</v>
      </c>
      <c r="I293" s="36">
        <f t="shared" si="65"/>
        <v>0.25398458624287895</v>
      </c>
      <c r="J293" s="31">
        <v>163867622</v>
      </c>
      <c r="K293" s="36">
        <f t="shared" si="66"/>
        <v>0.2800215858473345</v>
      </c>
      <c r="L293" s="31">
        <v>129640445</v>
      </c>
      <c r="M293" s="36">
        <f t="shared" si="67"/>
        <v>0.22153322636764783</v>
      </c>
      <c r="N293" s="31">
        <f t="shared" si="68"/>
        <v>531806482</v>
      </c>
      <c r="O293" s="36">
        <f t="shared" si="69"/>
        <v>0.9087658235104672</v>
      </c>
      <c r="P293" s="31">
        <v>101898354</v>
      </c>
      <c r="Q293" s="31">
        <v>287300999</v>
      </c>
      <c r="R293" s="31">
        <v>474688499</v>
      </c>
      <c r="S293" s="31">
        <v>425622906</v>
      </c>
      <c r="T293" s="36">
        <f t="shared" si="70"/>
        <v>0.89663622964667611</v>
      </c>
      <c r="U293" s="36">
        <f t="shared" si="71"/>
        <v>0.27225259202911167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9940532</v>
      </c>
      <c r="E294" s="31">
        <v>8175220</v>
      </c>
      <c r="F294" s="31">
        <v>2966020</v>
      </c>
      <c r="G294" s="36">
        <f t="shared" si="64"/>
        <v>0.29837638468444144</v>
      </c>
      <c r="H294" s="31">
        <v>2450295</v>
      </c>
      <c r="I294" s="36">
        <f t="shared" si="65"/>
        <v>0.24649535859851365</v>
      </c>
      <c r="J294" s="31">
        <v>2166860</v>
      </c>
      <c r="K294" s="36">
        <f t="shared" si="66"/>
        <v>0.26505219431403682</v>
      </c>
      <c r="L294" s="31">
        <v>2337334</v>
      </c>
      <c r="M294" s="36">
        <f t="shared" si="67"/>
        <v>0.28590472183011589</v>
      </c>
      <c r="N294" s="31">
        <f t="shared" si="68"/>
        <v>9920509</v>
      </c>
      <c r="O294" s="36">
        <f t="shared" si="69"/>
        <v>1.2134852640051277</v>
      </c>
      <c r="P294" s="31">
        <v>2211619</v>
      </c>
      <c r="Q294" s="31">
        <v>8171767</v>
      </c>
      <c r="R294" s="31">
        <v>10835840</v>
      </c>
      <c r="S294" s="31">
        <v>8906510</v>
      </c>
      <c r="T294" s="36">
        <f t="shared" si="70"/>
        <v>0.82194919821628964</v>
      </c>
      <c r="U294" s="36">
        <f t="shared" si="71"/>
        <v>5.684297340545541E-2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13862374</v>
      </c>
      <c r="E295" s="31">
        <v>16536817</v>
      </c>
      <c r="F295" s="31">
        <v>3357070</v>
      </c>
      <c r="G295" s="36">
        <f t="shared" si="64"/>
        <v>0.24217136256747943</v>
      </c>
      <c r="H295" s="31">
        <v>3380174</v>
      </c>
      <c r="I295" s="36">
        <f t="shared" si="65"/>
        <v>0.24383803236011378</v>
      </c>
      <c r="J295" s="31">
        <v>3139939</v>
      </c>
      <c r="K295" s="36">
        <f t="shared" si="66"/>
        <v>0.1898756574496773</v>
      </c>
      <c r="L295" s="31">
        <v>3212943</v>
      </c>
      <c r="M295" s="36">
        <f t="shared" si="67"/>
        <v>0.19429029177743215</v>
      </c>
      <c r="N295" s="31">
        <f t="shared" si="68"/>
        <v>13090126</v>
      </c>
      <c r="O295" s="36">
        <f t="shared" si="69"/>
        <v>0.79157470267706298</v>
      </c>
      <c r="P295" s="31">
        <v>2816198</v>
      </c>
      <c r="Q295" s="31">
        <v>13005850</v>
      </c>
      <c r="R295" s="31">
        <v>13382898</v>
      </c>
      <c r="S295" s="31">
        <v>11645917</v>
      </c>
      <c r="T295" s="36">
        <f t="shared" si="70"/>
        <v>0.87020890393097217</v>
      </c>
      <c r="U295" s="36">
        <f t="shared" si="71"/>
        <v>0.14087965405841496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38053504</v>
      </c>
      <c r="E296" s="31">
        <v>38053504</v>
      </c>
      <c r="F296" s="31">
        <v>5754162</v>
      </c>
      <c r="G296" s="36">
        <f t="shared" si="64"/>
        <v>0.15121240871799874</v>
      </c>
      <c r="H296" s="31">
        <v>8252252</v>
      </c>
      <c r="I296" s="36">
        <f t="shared" si="65"/>
        <v>0.21685918857827127</v>
      </c>
      <c r="J296" s="31">
        <v>8953341</v>
      </c>
      <c r="K296" s="36">
        <f t="shared" si="66"/>
        <v>0.2352829584366265</v>
      </c>
      <c r="L296" s="31">
        <v>7084644</v>
      </c>
      <c r="M296" s="36">
        <f t="shared" si="67"/>
        <v>0.18617586438294881</v>
      </c>
      <c r="N296" s="31">
        <f t="shared" si="68"/>
        <v>30044399</v>
      </c>
      <c r="O296" s="36">
        <f t="shared" si="69"/>
        <v>0.78953042011584529</v>
      </c>
      <c r="P296" s="31">
        <v>10948637</v>
      </c>
      <c r="Q296" s="31">
        <v>21266901</v>
      </c>
      <c r="R296" s="31">
        <v>32561775</v>
      </c>
      <c r="S296" s="31">
        <v>33654147</v>
      </c>
      <c r="T296" s="36">
        <f t="shared" si="70"/>
        <v>1.0335476797564014</v>
      </c>
      <c r="U296" s="36">
        <f t="shared" si="71"/>
        <v>-0.35292000273641366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25387752</v>
      </c>
      <c r="E297" s="31">
        <v>24329079</v>
      </c>
      <c r="F297" s="31">
        <v>4118770</v>
      </c>
      <c r="G297" s="36">
        <f t="shared" si="64"/>
        <v>0.1622345294691708</v>
      </c>
      <c r="H297" s="31">
        <v>5221171</v>
      </c>
      <c r="I297" s="36">
        <f t="shared" si="65"/>
        <v>0.20565708220247306</v>
      </c>
      <c r="J297" s="31">
        <v>4545981</v>
      </c>
      <c r="K297" s="36">
        <f t="shared" si="66"/>
        <v>0.18685380568660245</v>
      </c>
      <c r="L297" s="31">
        <v>4795778</v>
      </c>
      <c r="M297" s="36">
        <f t="shared" si="67"/>
        <v>0.19712123093521131</v>
      </c>
      <c r="N297" s="31">
        <f t="shared" si="68"/>
        <v>18681700</v>
      </c>
      <c r="O297" s="36">
        <f t="shared" si="69"/>
        <v>0.76787534785020017</v>
      </c>
      <c r="P297" s="31">
        <v>5895276</v>
      </c>
      <c r="Q297" s="31">
        <v>27396526</v>
      </c>
      <c r="R297" s="31">
        <v>28145350</v>
      </c>
      <c r="S297" s="31">
        <v>20422213</v>
      </c>
      <c r="T297" s="36">
        <f t="shared" si="70"/>
        <v>0.72559811833926391</v>
      </c>
      <c r="U297" s="36">
        <f t="shared" si="71"/>
        <v>-0.18650492360323756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566090555</v>
      </c>
      <c r="E298" s="32">
        <f>SUM(E293:E297)</f>
        <v>672291013</v>
      </c>
      <c r="F298" s="32">
        <f>SUM(F293:F297)</f>
        <v>132874834</v>
      </c>
      <c r="G298" s="37">
        <f t="shared" si="64"/>
        <v>0.23472363710431451</v>
      </c>
      <c r="H298" s="32">
        <f>SUM(H293:H297)</f>
        <v>140923495</v>
      </c>
      <c r="I298" s="37">
        <f t="shared" si="65"/>
        <v>0.24894161147062416</v>
      </c>
      <c r="J298" s="32">
        <f>SUM(J293:J297)</f>
        <v>182673743</v>
      </c>
      <c r="K298" s="37">
        <f t="shared" si="66"/>
        <v>0.27171825811689082</v>
      </c>
      <c r="L298" s="32">
        <f>SUM(L293:L297)</f>
        <v>147071144</v>
      </c>
      <c r="M298" s="37">
        <f t="shared" si="67"/>
        <v>0.21876113343195919</v>
      </c>
      <c r="N298" s="32">
        <f t="shared" si="68"/>
        <v>603543216</v>
      </c>
      <c r="O298" s="37">
        <f t="shared" si="69"/>
        <v>0.89774101442584653</v>
      </c>
      <c r="P298" s="32">
        <f>SUM(P293:P297)</f>
        <v>123770084</v>
      </c>
      <c r="Q298" s="32">
        <f>SUM(Q293:Q297)</f>
        <v>357142043</v>
      </c>
      <c r="R298" s="32">
        <f>SUM(R293:R297)</f>
        <v>559614362</v>
      </c>
      <c r="S298" s="32">
        <f>SUM(S293:S297)</f>
        <v>500251693</v>
      </c>
      <c r="T298" s="37">
        <f t="shared" si="70"/>
        <v>0.89392218457752881</v>
      </c>
      <c r="U298" s="37">
        <f t="shared" si="71"/>
        <v>0.18826084015584899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1056952025</v>
      </c>
      <c r="E299" s="32">
        <f>SUM(E263:E266,E268:E274,E276:E284,E286:E291,E293:E297)</f>
        <v>1205667486</v>
      </c>
      <c r="F299" s="32">
        <f>SUM(F263:F266,F268:F274,F276:F284,F286:F291,F293:F297)</f>
        <v>232076994</v>
      </c>
      <c r="G299" s="37">
        <f t="shared" si="64"/>
        <v>0.21957192806362238</v>
      </c>
      <c r="H299" s="32">
        <f>SUM(H263:H266,H268:H274,H276:H284,H286:H291,H293:H297)</f>
        <v>248316831</v>
      </c>
      <c r="I299" s="37">
        <f t="shared" si="65"/>
        <v>0.23493670963920998</v>
      </c>
      <c r="J299" s="32">
        <f>SUM(J263:J266,J268:J274,J276:J284,J286:J291,J293:J297)</f>
        <v>283163725</v>
      </c>
      <c r="K299" s="37">
        <f t="shared" si="66"/>
        <v>0.23486054678263091</v>
      </c>
      <c r="L299" s="32">
        <f>SUM(L263:L266,L268:L274,L276:L284,L286:L291,L293:L297)</f>
        <v>272829831</v>
      </c>
      <c r="M299" s="37">
        <f t="shared" si="67"/>
        <v>0.22628944893020031</v>
      </c>
      <c r="N299" s="32">
        <f t="shared" si="68"/>
        <v>1036387381</v>
      </c>
      <c r="O299" s="37">
        <f t="shared" si="69"/>
        <v>0.85959635889194075</v>
      </c>
      <c r="P299" s="32">
        <f>SUM(P263:P266,P268:P274,P276:P284,P286:P291,P293:P297)</f>
        <v>214236084</v>
      </c>
      <c r="Q299" s="32">
        <f>SUM(Q263:Q266,Q268:Q274,Q276:Q284,Q286:Q291,Q293:Q297)</f>
        <v>825997510</v>
      </c>
      <c r="R299" s="32">
        <f>SUM(R263:R266,R268:R274,R276:R284,R286:R291,R293:R297)</f>
        <v>1044070790</v>
      </c>
      <c r="S299" s="32">
        <f>SUM(S263:S266,S268:S274,S276:S284,S286:S291,S293:S297)</f>
        <v>862588927</v>
      </c>
      <c r="T299" s="37">
        <f t="shared" si="70"/>
        <v>0.82617858411688727</v>
      </c>
      <c r="U299" s="37">
        <f t="shared" si="71"/>
        <v>0.27350083098046163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608148279</v>
      </c>
      <c r="E302" s="31">
        <v>607633744</v>
      </c>
      <c r="F302" s="31">
        <v>122267078</v>
      </c>
      <c r="G302" s="36">
        <f t="shared" ref="G302:G339" si="72">IF(($D302     =0),0,($F302     /$D302     ))</f>
        <v>0.20104813615693878</v>
      </c>
      <c r="H302" s="31">
        <v>141663438</v>
      </c>
      <c r="I302" s="36">
        <f t="shared" ref="I302:I339" si="73">IF(($D302     =0),0,($H302     /$D302     ))</f>
        <v>0.23294226571345769</v>
      </c>
      <c r="J302" s="31">
        <v>149580713</v>
      </c>
      <c r="K302" s="36">
        <f t="shared" ref="K302:K339" si="74">IF(($E302     =0),0,($J302     /$E302     ))</f>
        <v>0.24616920057026984</v>
      </c>
      <c r="L302" s="31">
        <v>151237547</v>
      </c>
      <c r="M302" s="36">
        <f t="shared" ref="M302:M339" si="75">IF(($E302     =0),0,($L302     /$E302     ))</f>
        <v>0.24889589904012968</v>
      </c>
      <c r="N302" s="31">
        <f t="shared" ref="N302:N339" si="76">$F302     +$H302     +$J302     +$L302</f>
        <v>564748776</v>
      </c>
      <c r="O302" s="36">
        <f t="shared" ref="O302:O339" si="77">IF(($E302     =0),0,($N302     /$E302     ))</f>
        <v>0.92942299794331373</v>
      </c>
      <c r="P302" s="31">
        <v>146993632</v>
      </c>
      <c r="Q302" s="31">
        <v>614919087</v>
      </c>
      <c r="R302" s="31">
        <v>603440732</v>
      </c>
      <c r="S302" s="31">
        <v>549107912</v>
      </c>
      <c r="T302" s="36">
        <f t="shared" ref="T302:T339" si="78">IF(($R302     =0),0,($S302     /$R302     ))</f>
        <v>0.90996162983575324</v>
      </c>
      <c r="U302" s="36">
        <f t="shared" ref="U302:U339" si="79">IF(($P302     =0),0,(($L302     /$P302     )-1))</f>
        <v>2.8871420770118839E-2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608148279</v>
      </c>
      <c r="E303" s="32">
        <f>E302</f>
        <v>607633744</v>
      </c>
      <c r="F303" s="32">
        <f>F302</f>
        <v>122267078</v>
      </c>
      <c r="G303" s="37">
        <f t="shared" si="72"/>
        <v>0.20104813615693878</v>
      </c>
      <c r="H303" s="32">
        <f>H302</f>
        <v>141663438</v>
      </c>
      <c r="I303" s="37">
        <f t="shared" si="73"/>
        <v>0.23294226571345769</v>
      </c>
      <c r="J303" s="32">
        <f>J302</f>
        <v>149580713</v>
      </c>
      <c r="K303" s="37">
        <f t="shared" si="74"/>
        <v>0.24616920057026984</v>
      </c>
      <c r="L303" s="32">
        <f>L302</f>
        <v>151237547</v>
      </c>
      <c r="M303" s="37">
        <f t="shared" si="75"/>
        <v>0.24889589904012968</v>
      </c>
      <c r="N303" s="32">
        <f t="shared" si="76"/>
        <v>564748776</v>
      </c>
      <c r="O303" s="37">
        <f t="shared" si="77"/>
        <v>0.92942299794331373</v>
      </c>
      <c r="P303" s="32">
        <f>P302</f>
        <v>146993632</v>
      </c>
      <c r="Q303" s="32">
        <f>Q302</f>
        <v>614919087</v>
      </c>
      <c r="R303" s="32">
        <f>R302</f>
        <v>603440732</v>
      </c>
      <c r="S303" s="32">
        <f>S302</f>
        <v>549107912</v>
      </c>
      <c r="T303" s="37">
        <f t="shared" si="78"/>
        <v>0.90996162983575324</v>
      </c>
      <c r="U303" s="37">
        <f t="shared" si="79"/>
        <v>2.8871420770118839E-2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16926429</v>
      </c>
      <c r="E304" s="31">
        <v>17065940</v>
      </c>
      <c r="F304" s="31">
        <v>4821600</v>
      </c>
      <c r="G304" s="36">
        <f t="shared" si="72"/>
        <v>0.28485630371296866</v>
      </c>
      <c r="H304" s="31">
        <v>3041046</v>
      </c>
      <c r="I304" s="36">
        <f t="shared" si="73"/>
        <v>0.17966258565229559</v>
      </c>
      <c r="J304" s="31">
        <v>3089291</v>
      </c>
      <c r="K304" s="36">
        <f t="shared" si="74"/>
        <v>0.1810208520597166</v>
      </c>
      <c r="L304" s="31">
        <v>2720156</v>
      </c>
      <c r="M304" s="36">
        <f t="shared" si="75"/>
        <v>0.15939092719182185</v>
      </c>
      <c r="N304" s="31">
        <f t="shared" si="76"/>
        <v>13672093</v>
      </c>
      <c r="O304" s="36">
        <f t="shared" si="77"/>
        <v>0.80113330997296373</v>
      </c>
      <c r="P304" s="31">
        <v>3281384</v>
      </c>
      <c r="Q304" s="31">
        <v>17086452</v>
      </c>
      <c r="R304" s="31">
        <v>24900628</v>
      </c>
      <c r="S304" s="31">
        <v>12947762</v>
      </c>
      <c r="T304" s="36">
        <f t="shared" si="78"/>
        <v>0.51997732747945147</v>
      </c>
      <c r="U304" s="36">
        <f t="shared" si="79"/>
        <v>-0.17103392958580887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13898704</v>
      </c>
      <c r="E305" s="31">
        <v>13766587</v>
      </c>
      <c r="F305" s="31">
        <v>4170679</v>
      </c>
      <c r="G305" s="36">
        <f t="shared" si="72"/>
        <v>0.30007682730706403</v>
      </c>
      <c r="H305" s="31">
        <v>3391016</v>
      </c>
      <c r="I305" s="36">
        <f t="shared" si="73"/>
        <v>0.24398073374323245</v>
      </c>
      <c r="J305" s="31">
        <v>2867941</v>
      </c>
      <c r="K305" s="36">
        <f t="shared" si="74"/>
        <v>0.20832621767472215</v>
      </c>
      <c r="L305" s="31">
        <v>2917773</v>
      </c>
      <c r="M305" s="36">
        <f t="shared" si="75"/>
        <v>0.21194599649135984</v>
      </c>
      <c r="N305" s="31">
        <f t="shared" si="76"/>
        <v>13347409</v>
      </c>
      <c r="O305" s="36">
        <f t="shared" si="77"/>
        <v>0.96955105866109004</v>
      </c>
      <c r="P305" s="31">
        <v>3190718</v>
      </c>
      <c r="Q305" s="31">
        <v>14486979</v>
      </c>
      <c r="R305" s="31">
        <v>14454934</v>
      </c>
      <c r="S305" s="31">
        <v>13309994</v>
      </c>
      <c r="T305" s="36">
        <f t="shared" si="78"/>
        <v>0.92079244360437762</v>
      </c>
      <c r="U305" s="36">
        <f t="shared" si="79"/>
        <v>-8.5543441946295484E-2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29043544</v>
      </c>
      <c r="E306" s="31">
        <v>30044158</v>
      </c>
      <c r="F306" s="31">
        <v>8244278</v>
      </c>
      <c r="G306" s="36">
        <f t="shared" si="72"/>
        <v>0.28385922874976965</v>
      </c>
      <c r="H306" s="31">
        <v>7434766</v>
      </c>
      <c r="I306" s="36">
        <f t="shared" si="73"/>
        <v>0.25598687267641995</v>
      </c>
      <c r="J306" s="31">
        <v>5793074</v>
      </c>
      <c r="K306" s="36">
        <f t="shared" si="74"/>
        <v>0.19281865046775484</v>
      </c>
      <c r="L306" s="31">
        <v>7089390</v>
      </c>
      <c r="M306" s="36">
        <f t="shared" si="75"/>
        <v>0.23596567425853637</v>
      </c>
      <c r="N306" s="31">
        <f t="shared" si="76"/>
        <v>28561508</v>
      </c>
      <c r="O306" s="36">
        <f t="shared" si="77"/>
        <v>0.9506509718128896</v>
      </c>
      <c r="P306" s="31">
        <v>7079196</v>
      </c>
      <c r="Q306" s="31">
        <v>29477613</v>
      </c>
      <c r="R306" s="31">
        <v>29970210</v>
      </c>
      <c r="S306" s="31">
        <v>28420687</v>
      </c>
      <c r="T306" s="36">
        <f t="shared" si="78"/>
        <v>0.94829789314122259</v>
      </c>
      <c r="U306" s="36">
        <f t="shared" si="79"/>
        <v>1.439994033220815E-3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19374492</v>
      </c>
      <c r="E307" s="31">
        <v>19652272</v>
      </c>
      <c r="F307" s="31">
        <v>4041825</v>
      </c>
      <c r="G307" s="36">
        <f t="shared" si="72"/>
        <v>0.20861579235212979</v>
      </c>
      <c r="H307" s="31">
        <v>4805868</v>
      </c>
      <c r="I307" s="36">
        <f t="shared" si="73"/>
        <v>0.24805130374515111</v>
      </c>
      <c r="J307" s="31">
        <v>4165225</v>
      </c>
      <c r="K307" s="36">
        <f t="shared" si="74"/>
        <v>0.21194623196747939</v>
      </c>
      <c r="L307" s="31">
        <v>4732112</v>
      </c>
      <c r="M307" s="36">
        <f t="shared" si="75"/>
        <v>0.24079210790487737</v>
      </c>
      <c r="N307" s="31">
        <f t="shared" si="76"/>
        <v>17745030</v>
      </c>
      <c r="O307" s="36">
        <f t="shared" si="77"/>
        <v>0.90295055960959625</v>
      </c>
      <c r="P307" s="31">
        <v>5365482</v>
      </c>
      <c r="Q307" s="31">
        <v>18584082</v>
      </c>
      <c r="R307" s="31">
        <v>19333922</v>
      </c>
      <c r="S307" s="31">
        <v>17636060</v>
      </c>
      <c r="T307" s="36">
        <f t="shared" si="78"/>
        <v>0.91218222562395768</v>
      </c>
      <c r="U307" s="36">
        <f t="shared" si="79"/>
        <v>-0.11804531261124351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30450926</v>
      </c>
      <c r="E308" s="31">
        <v>29822009</v>
      </c>
      <c r="F308" s="31">
        <v>6654045</v>
      </c>
      <c r="G308" s="36">
        <f t="shared" si="72"/>
        <v>0.21851700010699182</v>
      </c>
      <c r="H308" s="31">
        <v>8447968</v>
      </c>
      <c r="I308" s="36">
        <f t="shared" si="73"/>
        <v>0.277428935987037</v>
      </c>
      <c r="J308" s="31">
        <v>5214652</v>
      </c>
      <c r="K308" s="36">
        <f t="shared" si="74"/>
        <v>0.1748591786690159</v>
      </c>
      <c r="L308" s="31">
        <v>7090706</v>
      </c>
      <c r="M308" s="36">
        <f t="shared" si="75"/>
        <v>0.2377675494632169</v>
      </c>
      <c r="N308" s="31">
        <f t="shared" si="76"/>
        <v>27407371</v>
      </c>
      <c r="O308" s="36">
        <f t="shared" si="77"/>
        <v>0.9190316789187476</v>
      </c>
      <c r="P308" s="31">
        <v>5584709</v>
      </c>
      <c r="Q308" s="31">
        <v>25834901</v>
      </c>
      <c r="R308" s="31">
        <v>26872732</v>
      </c>
      <c r="S308" s="31">
        <v>25372995</v>
      </c>
      <c r="T308" s="36">
        <f t="shared" si="78"/>
        <v>0.94419112280805684</v>
      </c>
      <c r="U308" s="36">
        <f t="shared" si="79"/>
        <v>0.26966436389075965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17361213</v>
      </c>
      <c r="E309" s="31">
        <v>17703771</v>
      </c>
      <c r="F309" s="31">
        <v>3150509</v>
      </c>
      <c r="G309" s="36">
        <f t="shared" si="72"/>
        <v>0.18146825339911446</v>
      </c>
      <c r="H309" s="31">
        <v>4813386</v>
      </c>
      <c r="I309" s="36">
        <f t="shared" si="73"/>
        <v>0.27724940647868324</v>
      </c>
      <c r="J309" s="31">
        <v>3884851</v>
      </c>
      <c r="K309" s="36">
        <f t="shared" si="74"/>
        <v>0.2194363562429722</v>
      </c>
      <c r="L309" s="31">
        <v>5663716</v>
      </c>
      <c r="M309" s="36">
        <f t="shared" si="75"/>
        <v>0.31991579647070673</v>
      </c>
      <c r="N309" s="31">
        <f t="shared" si="76"/>
        <v>17512462</v>
      </c>
      <c r="O309" s="36">
        <f t="shared" si="77"/>
        <v>0.98919388417303866</v>
      </c>
      <c r="P309" s="31">
        <v>3887381</v>
      </c>
      <c r="Q309" s="31">
        <v>17294566</v>
      </c>
      <c r="R309" s="31">
        <v>18924566</v>
      </c>
      <c r="S309" s="31">
        <v>14362899</v>
      </c>
      <c r="T309" s="36">
        <f t="shared" si="78"/>
        <v>0.75895526481294207</v>
      </c>
      <c r="U309" s="36">
        <f t="shared" si="79"/>
        <v>0.45694903586759317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127055308</v>
      </c>
      <c r="E310" s="32">
        <f>SUM(E304:E309)</f>
        <v>128054737</v>
      </c>
      <c r="F310" s="32">
        <f>SUM(F304:F309)</f>
        <v>31082936</v>
      </c>
      <c r="G310" s="37">
        <f t="shared" si="72"/>
        <v>0.24464098737220802</v>
      </c>
      <c r="H310" s="32">
        <f>SUM(H304:H309)</f>
        <v>31934050</v>
      </c>
      <c r="I310" s="37">
        <f t="shared" si="73"/>
        <v>0.25133975512459505</v>
      </c>
      <c r="J310" s="32">
        <f>SUM(J304:J309)</f>
        <v>25015034</v>
      </c>
      <c r="K310" s="37">
        <f t="shared" si="74"/>
        <v>0.19534641658746291</v>
      </c>
      <c r="L310" s="32">
        <f>SUM(L304:L309)</f>
        <v>30213853</v>
      </c>
      <c r="M310" s="37">
        <f t="shared" si="75"/>
        <v>0.2359448288117604</v>
      </c>
      <c r="N310" s="32">
        <f t="shared" si="76"/>
        <v>118245873</v>
      </c>
      <c r="O310" s="37">
        <f t="shared" si="77"/>
        <v>0.92340100624313493</v>
      </c>
      <c r="P310" s="32">
        <f>SUM(P304:P309)</f>
        <v>28388870</v>
      </c>
      <c r="Q310" s="32">
        <f>SUM(Q304:Q309)</f>
        <v>122764593</v>
      </c>
      <c r="R310" s="32">
        <f>SUM(R304:R309)</f>
        <v>134456992</v>
      </c>
      <c r="S310" s="32">
        <f>SUM(S304:S309)</f>
        <v>112050397</v>
      </c>
      <c r="T310" s="37">
        <f t="shared" si="78"/>
        <v>0.83335492883850915</v>
      </c>
      <c r="U310" s="37">
        <f t="shared" si="79"/>
        <v>6.4285158232786355E-2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32063509</v>
      </c>
      <c r="E311" s="31">
        <v>33975995</v>
      </c>
      <c r="F311" s="31">
        <v>6971864</v>
      </c>
      <c r="G311" s="36">
        <f t="shared" si="72"/>
        <v>0.21743920791701246</v>
      </c>
      <c r="H311" s="31">
        <v>7069900</v>
      </c>
      <c r="I311" s="36">
        <f t="shared" si="73"/>
        <v>0.22049676471779805</v>
      </c>
      <c r="J311" s="31">
        <v>12488087</v>
      </c>
      <c r="K311" s="36">
        <f t="shared" si="74"/>
        <v>0.3675561819455177</v>
      </c>
      <c r="L311" s="31">
        <v>10045984</v>
      </c>
      <c r="M311" s="36">
        <f t="shared" si="75"/>
        <v>0.29567887562969092</v>
      </c>
      <c r="N311" s="31">
        <f t="shared" si="76"/>
        <v>36575835</v>
      </c>
      <c r="O311" s="36">
        <f t="shared" si="77"/>
        <v>1.0765199076583334</v>
      </c>
      <c r="P311" s="31">
        <v>7530016</v>
      </c>
      <c r="Q311" s="31">
        <v>29906686</v>
      </c>
      <c r="R311" s="31">
        <v>30124300</v>
      </c>
      <c r="S311" s="31">
        <v>27248092</v>
      </c>
      <c r="T311" s="36">
        <f t="shared" si="78"/>
        <v>0.90452199719163595</v>
      </c>
      <c r="U311" s="36">
        <f t="shared" si="79"/>
        <v>0.33412518645378708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142061225</v>
      </c>
      <c r="E312" s="31">
        <v>129855391</v>
      </c>
      <c r="F312" s="31">
        <v>18481821</v>
      </c>
      <c r="G312" s="36">
        <f t="shared" si="72"/>
        <v>0.13009757588673476</v>
      </c>
      <c r="H312" s="31">
        <v>42862302</v>
      </c>
      <c r="I312" s="36">
        <f t="shared" si="73"/>
        <v>0.30171710823977477</v>
      </c>
      <c r="J312" s="31">
        <v>17540368</v>
      </c>
      <c r="K312" s="36">
        <f t="shared" si="74"/>
        <v>0.13507616329921951</v>
      </c>
      <c r="L312" s="31">
        <v>20798781</v>
      </c>
      <c r="M312" s="36">
        <f t="shared" si="75"/>
        <v>0.16016879114398877</v>
      </c>
      <c r="N312" s="31">
        <f t="shared" si="76"/>
        <v>99683272</v>
      </c>
      <c r="O312" s="36">
        <f t="shared" si="77"/>
        <v>0.76764831426983271</v>
      </c>
      <c r="P312" s="31">
        <v>38407650</v>
      </c>
      <c r="Q312" s="31">
        <v>185936937</v>
      </c>
      <c r="R312" s="31">
        <v>188896001</v>
      </c>
      <c r="S312" s="31">
        <v>155541145</v>
      </c>
      <c r="T312" s="36">
        <f t="shared" si="78"/>
        <v>0.82342211680807365</v>
      </c>
      <c r="U312" s="36">
        <f t="shared" si="79"/>
        <v>-0.45847296046490738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33196480</v>
      </c>
      <c r="E313" s="31">
        <v>33163970</v>
      </c>
      <c r="F313" s="31">
        <v>283946</v>
      </c>
      <c r="G313" s="36">
        <f t="shared" si="72"/>
        <v>8.5534972382614056E-3</v>
      </c>
      <c r="H313" s="31">
        <v>1483747</v>
      </c>
      <c r="I313" s="36">
        <f t="shared" si="73"/>
        <v>4.4695913542640665E-2</v>
      </c>
      <c r="J313" s="31">
        <v>19657600</v>
      </c>
      <c r="K313" s="36">
        <f t="shared" si="74"/>
        <v>0.59273965089221825</v>
      </c>
      <c r="L313" s="31">
        <v>10470275</v>
      </c>
      <c r="M313" s="36">
        <f t="shared" si="75"/>
        <v>0.31571235289381822</v>
      </c>
      <c r="N313" s="31">
        <f t="shared" si="76"/>
        <v>31895568</v>
      </c>
      <c r="O313" s="36">
        <f t="shared" si="77"/>
        <v>0.96175361393705272</v>
      </c>
      <c r="P313" s="31">
        <v>11294218</v>
      </c>
      <c r="Q313" s="31">
        <v>42363152</v>
      </c>
      <c r="R313" s="31">
        <v>33227995</v>
      </c>
      <c r="S313" s="31">
        <v>38247299</v>
      </c>
      <c r="T313" s="36">
        <f t="shared" si="78"/>
        <v>1.151056481138871</v>
      </c>
      <c r="U313" s="36">
        <f t="shared" si="79"/>
        <v>-7.2952638243745649E-2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47352786</v>
      </c>
      <c r="E314" s="31">
        <v>47508286</v>
      </c>
      <c r="F314" s="31">
        <v>10498961</v>
      </c>
      <c r="G314" s="36">
        <f t="shared" si="72"/>
        <v>0.22171791539361591</v>
      </c>
      <c r="H314" s="31">
        <v>10841710</v>
      </c>
      <c r="I314" s="36">
        <f t="shared" si="73"/>
        <v>0.22895611675308819</v>
      </c>
      <c r="J314" s="31">
        <v>9753435</v>
      </c>
      <c r="K314" s="36">
        <f t="shared" si="74"/>
        <v>0.20529966077917439</v>
      </c>
      <c r="L314" s="31">
        <v>9616133</v>
      </c>
      <c r="M314" s="36">
        <f t="shared" si="75"/>
        <v>0.20240959650701773</v>
      </c>
      <c r="N314" s="31">
        <f t="shared" si="76"/>
        <v>40710239</v>
      </c>
      <c r="O314" s="36">
        <f t="shared" si="77"/>
        <v>0.85690818229055876</v>
      </c>
      <c r="P314" s="31">
        <v>15087930</v>
      </c>
      <c r="Q314" s="31">
        <v>41730341</v>
      </c>
      <c r="R314" s="31">
        <v>46098081</v>
      </c>
      <c r="S314" s="31">
        <v>42525784</v>
      </c>
      <c r="T314" s="36">
        <f t="shared" si="78"/>
        <v>0.92250660065437429</v>
      </c>
      <c r="U314" s="36">
        <f t="shared" si="79"/>
        <v>-0.36266055051952129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27815738</v>
      </c>
      <c r="E315" s="31">
        <v>26482021</v>
      </c>
      <c r="F315" s="31">
        <v>4390781</v>
      </c>
      <c r="G315" s="36">
        <f t="shared" si="72"/>
        <v>0.15785239996148942</v>
      </c>
      <c r="H315" s="31">
        <v>5290387</v>
      </c>
      <c r="I315" s="36">
        <f t="shared" si="73"/>
        <v>0.1901940189399253</v>
      </c>
      <c r="J315" s="31">
        <v>4996812</v>
      </c>
      <c r="K315" s="36">
        <f t="shared" si="74"/>
        <v>0.18868695859730644</v>
      </c>
      <c r="L315" s="31">
        <v>4910325</v>
      </c>
      <c r="M315" s="36">
        <f t="shared" si="75"/>
        <v>0.18542108247705114</v>
      </c>
      <c r="N315" s="31">
        <f t="shared" si="76"/>
        <v>19588305</v>
      </c>
      <c r="O315" s="36">
        <f t="shared" si="77"/>
        <v>0.73968316088866481</v>
      </c>
      <c r="P315" s="31">
        <v>5874441</v>
      </c>
      <c r="Q315" s="31">
        <v>27641984</v>
      </c>
      <c r="R315" s="31">
        <v>26897423</v>
      </c>
      <c r="S315" s="31">
        <v>23928427</v>
      </c>
      <c r="T315" s="36">
        <f t="shared" si="78"/>
        <v>0.88961782695687985</v>
      </c>
      <c r="U315" s="36">
        <f t="shared" si="79"/>
        <v>-0.16412046695166405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51446960</v>
      </c>
      <c r="E316" s="31">
        <v>67596527</v>
      </c>
      <c r="F316" s="31">
        <v>14714400</v>
      </c>
      <c r="G316" s="36">
        <f t="shared" si="72"/>
        <v>0.28601106848684549</v>
      </c>
      <c r="H316" s="31">
        <v>13226796</v>
      </c>
      <c r="I316" s="36">
        <f t="shared" si="73"/>
        <v>0.25709577397770439</v>
      </c>
      <c r="J316" s="31">
        <v>20496583</v>
      </c>
      <c r="K316" s="36">
        <f t="shared" si="74"/>
        <v>0.30321946865702137</v>
      </c>
      <c r="L316" s="31">
        <v>7423623</v>
      </c>
      <c r="M316" s="36">
        <f t="shared" si="75"/>
        <v>0.10982255049878524</v>
      </c>
      <c r="N316" s="31">
        <f t="shared" si="76"/>
        <v>55861402</v>
      </c>
      <c r="O316" s="36">
        <f t="shared" si="77"/>
        <v>0.82639455722333188</v>
      </c>
      <c r="P316" s="31">
        <v>8270292</v>
      </c>
      <c r="Q316" s="31">
        <v>41614361</v>
      </c>
      <c r="R316" s="31">
        <v>56361727</v>
      </c>
      <c r="S316" s="31">
        <v>34625522</v>
      </c>
      <c r="T316" s="36">
        <f t="shared" si="78"/>
        <v>0.6143445888377409</v>
      </c>
      <c r="U316" s="36">
        <f t="shared" si="79"/>
        <v>-0.10237474081930842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333936698</v>
      </c>
      <c r="E317" s="32">
        <f>SUM(E311:E316)</f>
        <v>338582190</v>
      </c>
      <c r="F317" s="32">
        <f>SUM(F311:F316)</f>
        <v>55341773</v>
      </c>
      <c r="G317" s="37">
        <f t="shared" si="72"/>
        <v>0.16572534055541269</v>
      </c>
      <c r="H317" s="32">
        <f>SUM(H311:H316)</f>
        <v>80774842</v>
      </c>
      <c r="I317" s="37">
        <f t="shared" si="73"/>
        <v>0.24188668835672561</v>
      </c>
      <c r="J317" s="32">
        <f>SUM(J311:J316)</f>
        <v>84932885</v>
      </c>
      <c r="K317" s="37">
        <f t="shared" si="74"/>
        <v>0.25084864918618432</v>
      </c>
      <c r="L317" s="32">
        <f>SUM(L311:L316)</f>
        <v>63265121</v>
      </c>
      <c r="M317" s="37">
        <f t="shared" si="75"/>
        <v>0.18685306808370516</v>
      </c>
      <c r="N317" s="32">
        <f t="shared" si="76"/>
        <v>284314621</v>
      </c>
      <c r="O317" s="37">
        <f t="shared" si="77"/>
        <v>0.83972113536154991</v>
      </c>
      <c r="P317" s="32">
        <f>SUM(P311:P316)</f>
        <v>86464547</v>
      </c>
      <c r="Q317" s="32">
        <f>SUM(Q311:Q316)</f>
        <v>369193461</v>
      </c>
      <c r="R317" s="32">
        <f>SUM(R311:R316)</f>
        <v>381605527</v>
      </c>
      <c r="S317" s="32">
        <f>SUM(S311:S316)</f>
        <v>322116269</v>
      </c>
      <c r="T317" s="37">
        <f t="shared" si="78"/>
        <v>0.84410797593086229</v>
      </c>
      <c r="U317" s="37">
        <f t="shared" si="79"/>
        <v>-0.26831142711011946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22299897</v>
      </c>
      <c r="E318" s="31">
        <v>26131442</v>
      </c>
      <c r="F318" s="31">
        <v>6305359</v>
      </c>
      <c r="G318" s="36">
        <f t="shared" si="72"/>
        <v>0.28275283065208778</v>
      </c>
      <c r="H318" s="31">
        <v>5860252</v>
      </c>
      <c r="I318" s="36">
        <f t="shared" si="73"/>
        <v>0.26279278330299016</v>
      </c>
      <c r="J318" s="31">
        <v>5626767</v>
      </c>
      <c r="K318" s="36">
        <f t="shared" si="74"/>
        <v>0.21532554537174028</v>
      </c>
      <c r="L318" s="31">
        <v>5828572</v>
      </c>
      <c r="M318" s="36">
        <f t="shared" si="75"/>
        <v>0.22304823438369761</v>
      </c>
      <c r="N318" s="31">
        <f t="shared" si="76"/>
        <v>23620950</v>
      </c>
      <c r="O318" s="36">
        <f t="shared" si="77"/>
        <v>0.90392830215799036</v>
      </c>
      <c r="P318" s="31">
        <v>6720289</v>
      </c>
      <c r="Q318" s="31">
        <v>26007496</v>
      </c>
      <c r="R318" s="31">
        <v>25231540</v>
      </c>
      <c r="S318" s="31">
        <v>25818701</v>
      </c>
      <c r="T318" s="36">
        <f t="shared" si="78"/>
        <v>1.0232709141019534</v>
      </c>
      <c r="U318" s="36">
        <f t="shared" si="79"/>
        <v>-0.13269027567118019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88511029</v>
      </c>
      <c r="E319" s="31">
        <v>77032972</v>
      </c>
      <c r="F319" s="31">
        <v>20525152</v>
      </c>
      <c r="G319" s="36">
        <f t="shared" si="72"/>
        <v>0.23189372253258969</v>
      </c>
      <c r="H319" s="31">
        <v>16604336</v>
      </c>
      <c r="I319" s="36">
        <f t="shared" si="73"/>
        <v>0.18759623730055155</v>
      </c>
      <c r="J319" s="31">
        <v>14818077</v>
      </c>
      <c r="K319" s="36">
        <f t="shared" si="74"/>
        <v>0.19236018831001353</v>
      </c>
      <c r="L319" s="31">
        <v>12076197</v>
      </c>
      <c r="M319" s="36">
        <f t="shared" si="75"/>
        <v>0.15676659859365155</v>
      </c>
      <c r="N319" s="31">
        <f t="shared" si="76"/>
        <v>64023762</v>
      </c>
      <c r="O319" s="36">
        <f t="shared" si="77"/>
        <v>0.83112153585350435</v>
      </c>
      <c r="P319" s="31">
        <v>19109273</v>
      </c>
      <c r="Q319" s="31">
        <v>80394778</v>
      </c>
      <c r="R319" s="31">
        <v>81542758</v>
      </c>
      <c r="S319" s="31">
        <v>75368543</v>
      </c>
      <c r="T319" s="36">
        <f t="shared" si="78"/>
        <v>0.92428248502460508</v>
      </c>
      <c r="U319" s="36">
        <f t="shared" si="79"/>
        <v>-0.36804518936957986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40217180</v>
      </c>
      <c r="E320" s="31">
        <v>32640680</v>
      </c>
      <c r="F320" s="31">
        <v>7193371</v>
      </c>
      <c r="G320" s="36">
        <f t="shared" si="72"/>
        <v>0.17886313759443104</v>
      </c>
      <c r="H320" s="31">
        <v>8035811</v>
      </c>
      <c r="I320" s="36">
        <f t="shared" si="73"/>
        <v>0.19981040440925993</v>
      </c>
      <c r="J320" s="31">
        <v>7227309</v>
      </c>
      <c r="K320" s="36">
        <f t="shared" si="74"/>
        <v>0.22142029516541933</v>
      </c>
      <c r="L320" s="31">
        <v>10491424</v>
      </c>
      <c r="M320" s="36">
        <f t="shared" si="75"/>
        <v>0.32142173508640137</v>
      </c>
      <c r="N320" s="31">
        <f t="shared" si="76"/>
        <v>32947915</v>
      </c>
      <c r="O320" s="36">
        <f t="shared" si="77"/>
        <v>1.0094126409131183</v>
      </c>
      <c r="P320" s="31">
        <v>5546759</v>
      </c>
      <c r="Q320" s="31">
        <v>38255700</v>
      </c>
      <c r="R320" s="31">
        <v>38418700</v>
      </c>
      <c r="S320" s="31">
        <v>26460912</v>
      </c>
      <c r="T320" s="36">
        <f t="shared" si="78"/>
        <v>0.68875084268858655</v>
      </c>
      <c r="U320" s="36">
        <f t="shared" si="79"/>
        <v>0.89145120601057304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22547606</v>
      </c>
      <c r="E321" s="31">
        <v>23450229</v>
      </c>
      <c r="F321" s="31">
        <v>4520117</v>
      </c>
      <c r="G321" s="36">
        <f t="shared" si="72"/>
        <v>0.20046993015577796</v>
      </c>
      <c r="H321" s="31">
        <v>5540241</v>
      </c>
      <c r="I321" s="36">
        <f t="shared" si="73"/>
        <v>0.24571304820564985</v>
      </c>
      <c r="J321" s="31">
        <v>5964539</v>
      </c>
      <c r="K321" s="36">
        <f t="shared" si="74"/>
        <v>0.25434885945037039</v>
      </c>
      <c r="L321" s="31">
        <v>5553511</v>
      </c>
      <c r="M321" s="36">
        <f t="shared" si="75"/>
        <v>0.23682118413427861</v>
      </c>
      <c r="N321" s="31">
        <f t="shared" si="76"/>
        <v>21578408</v>
      </c>
      <c r="O321" s="36">
        <f t="shared" si="77"/>
        <v>0.92017898844399348</v>
      </c>
      <c r="P321" s="31">
        <v>4572636</v>
      </c>
      <c r="Q321" s="31">
        <v>21860299</v>
      </c>
      <c r="R321" s="31">
        <v>22849252</v>
      </c>
      <c r="S321" s="31">
        <v>19404449</v>
      </c>
      <c r="T321" s="36">
        <f t="shared" si="78"/>
        <v>0.84923782187705754</v>
      </c>
      <c r="U321" s="36">
        <f t="shared" si="79"/>
        <v>0.21450974886258156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11381559</v>
      </c>
      <c r="E322" s="31">
        <v>11752968</v>
      </c>
      <c r="F322" s="31">
        <v>2453252</v>
      </c>
      <c r="G322" s="36">
        <f t="shared" si="72"/>
        <v>0.21554621822897899</v>
      </c>
      <c r="H322" s="31">
        <v>2764575</v>
      </c>
      <c r="I322" s="36">
        <f t="shared" si="73"/>
        <v>0.24289950085045467</v>
      </c>
      <c r="J322" s="31">
        <v>2437967</v>
      </c>
      <c r="K322" s="36">
        <f t="shared" si="74"/>
        <v>0.20743415620633018</v>
      </c>
      <c r="L322" s="31">
        <v>3902842</v>
      </c>
      <c r="M322" s="36">
        <f t="shared" si="75"/>
        <v>0.33207288575958005</v>
      </c>
      <c r="N322" s="31">
        <f t="shared" si="76"/>
        <v>11558636</v>
      </c>
      <c r="O322" s="36">
        <f t="shared" si="77"/>
        <v>0.98346528298213698</v>
      </c>
      <c r="P322" s="31">
        <v>3541670</v>
      </c>
      <c r="Q322" s="31">
        <v>10751287</v>
      </c>
      <c r="R322" s="31">
        <v>11138675</v>
      </c>
      <c r="S322" s="31">
        <v>11484845</v>
      </c>
      <c r="T322" s="36">
        <f t="shared" si="78"/>
        <v>1.0310782027485317</v>
      </c>
      <c r="U322" s="36">
        <f t="shared" si="79"/>
        <v>0.10197788049140666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184957271</v>
      </c>
      <c r="E323" s="32">
        <f>SUM(E318:E322)</f>
        <v>171008291</v>
      </c>
      <c r="F323" s="32">
        <f>SUM(F318:F322)</f>
        <v>40997251</v>
      </c>
      <c r="G323" s="37">
        <f t="shared" si="72"/>
        <v>0.22165795796154453</v>
      </c>
      <c r="H323" s="32">
        <f>SUM(H318:H322)</f>
        <v>38805215</v>
      </c>
      <c r="I323" s="37">
        <f t="shared" si="73"/>
        <v>0.20980637738756427</v>
      </c>
      <c r="J323" s="32">
        <f>SUM(J318:J322)</f>
        <v>36074659</v>
      </c>
      <c r="K323" s="37">
        <f t="shared" si="74"/>
        <v>0.21095269000729328</v>
      </c>
      <c r="L323" s="32">
        <f>SUM(L318:L322)</f>
        <v>37852546</v>
      </c>
      <c r="M323" s="37">
        <f t="shared" si="75"/>
        <v>0.22134918592923661</v>
      </c>
      <c r="N323" s="32">
        <f t="shared" si="76"/>
        <v>153729671</v>
      </c>
      <c r="O323" s="37">
        <f t="shared" si="77"/>
        <v>0.89896033754293236</v>
      </c>
      <c r="P323" s="32">
        <f>SUM(P318:P322)</f>
        <v>39490627</v>
      </c>
      <c r="Q323" s="32">
        <f>SUM(Q318:Q322)</f>
        <v>177269560</v>
      </c>
      <c r="R323" s="32">
        <f>SUM(R318:R322)</f>
        <v>179180925</v>
      </c>
      <c r="S323" s="32">
        <f>SUM(S318:S322)</f>
        <v>158537450</v>
      </c>
      <c r="T323" s="37">
        <f t="shared" si="78"/>
        <v>0.88478977324176666</v>
      </c>
      <c r="U323" s="37">
        <f t="shared" si="79"/>
        <v>-4.1480247958585181E-2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24976595</v>
      </c>
      <c r="E324" s="31">
        <v>24976595</v>
      </c>
      <c r="F324" s="31">
        <v>3734882</v>
      </c>
      <c r="G324" s="36">
        <f t="shared" si="72"/>
        <v>0.1495352749243842</v>
      </c>
      <c r="H324" s="31">
        <v>8198398</v>
      </c>
      <c r="I324" s="36">
        <f t="shared" si="73"/>
        <v>0.32824322130378458</v>
      </c>
      <c r="J324" s="31">
        <v>8228079</v>
      </c>
      <c r="K324" s="36">
        <f t="shared" si="74"/>
        <v>0.32943157383942845</v>
      </c>
      <c r="L324" s="31">
        <v>9604747</v>
      </c>
      <c r="M324" s="36">
        <f t="shared" si="75"/>
        <v>0.38454989561227221</v>
      </c>
      <c r="N324" s="31">
        <f t="shared" si="76"/>
        <v>29766106</v>
      </c>
      <c r="O324" s="36">
        <f t="shared" si="77"/>
        <v>1.1917599656798694</v>
      </c>
      <c r="P324" s="31">
        <v>4552664</v>
      </c>
      <c r="Q324" s="31">
        <v>24204632</v>
      </c>
      <c r="R324" s="31">
        <v>22905632</v>
      </c>
      <c r="S324" s="31">
        <v>21705576</v>
      </c>
      <c r="T324" s="36">
        <f t="shared" si="78"/>
        <v>0.94760869291884198</v>
      </c>
      <c r="U324" s="36">
        <f t="shared" si="79"/>
        <v>1.1096981898949716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34694068</v>
      </c>
      <c r="E325" s="31">
        <v>35445994</v>
      </c>
      <c r="F325" s="31">
        <v>3737723</v>
      </c>
      <c r="G325" s="36">
        <f t="shared" si="72"/>
        <v>0.10773377742846414</v>
      </c>
      <c r="H325" s="31">
        <v>10051570</v>
      </c>
      <c r="I325" s="36">
        <f t="shared" si="73"/>
        <v>0.28972013313630446</v>
      </c>
      <c r="J325" s="31">
        <v>5447608</v>
      </c>
      <c r="K325" s="36">
        <f t="shared" si="74"/>
        <v>0.15368755070036969</v>
      </c>
      <c r="L325" s="31">
        <v>5548694</v>
      </c>
      <c r="M325" s="36">
        <f t="shared" si="75"/>
        <v>0.15653938213723109</v>
      </c>
      <c r="N325" s="31">
        <f t="shared" si="76"/>
        <v>24785595</v>
      </c>
      <c r="O325" s="36">
        <f t="shared" si="77"/>
        <v>0.699249540018542</v>
      </c>
      <c r="P325" s="31">
        <v>5894837</v>
      </c>
      <c r="Q325" s="31">
        <v>33919054</v>
      </c>
      <c r="R325" s="31">
        <v>33443032</v>
      </c>
      <c r="S325" s="31">
        <v>24265635</v>
      </c>
      <c r="T325" s="36">
        <f t="shared" si="78"/>
        <v>0.72558119132260501</v>
      </c>
      <c r="U325" s="36">
        <f t="shared" si="79"/>
        <v>-5.8719689789556551E-2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54951862</v>
      </c>
      <c r="E326" s="31">
        <v>55676612</v>
      </c>
      <c r="F326" s="31">
        <v>20692369</v>
      </c>
      <c r="G326" s="36">
        <f t="shared" si="72"/>
        <v>0.37655446506980966</v>
      </c>
      <c r="H326" s="31">
        <v>12236933</v>
      </c>
      <c r="I326" s="36">
        <f t="shared" si="73"/>
        <v>0.22268459256212284</v>
      </c>
      <c r="J326" s="31">
        <v>11004484</v>
      </c>
      <c r="K326" s="36">
        <f t="shared" si="74"/>
        <v>0.19765002942348575</v>
      </c>
      <c r="L326" s="31">
        <v>10586911</v>
      </c>
      <c r="M326" s="36">
        <f t="shared" si="75"/>
        <v>0.19015005798125792</v>
      </c>
      <c r="N326" s="31">
        <f t="shared" si="76"/>
        <v>54520697</v>
      </c>
      <c r="O326" s="36">
        <f t="shared" si="77"/>
        <v>0.9792387690544101</v>
      </c>
      <c r="P326" s="31">
        <v>15168238</v>
      </c>
      <c r="Q326" s="31">
        <v>51815482</v>
      </c>
      <c r="R326" s="31">
        <v>50751430</v>
      </c>
      <c r="S326" s="31">
        <v>46996776</v>
      </c>
      <c r="T326" s="36">
        <f t="shared" si="78"/>
        <v>0.92601875454543847</v>
      </c>
      <c r="U326" s="36">
        <f t="shared" si="79"/>
        <v>-0.30203422441024463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83108647</v>
      </c>
      <c r="E327" s="31">
        <v>85678647</v>
      </c>
      <c r="F327" s="31">
        <v>12347177</v>
      </c>
      <c r="G327" s="36">
        <f t="shared" si="72"/>
        <v>0.14856669487111251</v>
      </c>
      <c r="H327" s="31">
        <v>14311392</v>
      </c>
      <c r="I327" s="36">
        <f t="shared" si="73"/>
        <v>0.17220099853147652</v>
      </c>
      <c r="J327" s="31">
        <v>14508625</v>
      </c>
      <c r="K327" s="36">
        <f t="shared" si="74"/>
        <v>0.16933769974215396</v>
      </c>
      <c r="L327" s="31">
        <v>14054201</v>
      </c>
      <c r="M327" s="36">
        <f t="shared" si="75"/>
        <v>0.16403388116061171</v>
      </c>
      <c r="N327" s="31">
        <f t="shared" si="76"/>
        <v>55221395</v>
      </c>
      <c r="O327" s="36">
        <f t="shared" si="77"/>
        <v>0.64451758907910861</v>
      </c>
      <c r="P327" s="31">
        <v>14364182</v>
      </c>
      <c r="Q327" s="31">
        <v>75277092</v>
      </c>
      <c r="R327" s="31">
        <v>70264085</v>
      </c>
      <c r="S327" s="31">
        <v>52678130</v>
      </c>
      <c r="T327" s="36">
        <f t="shared" si="78"/>
        <v>0.7497163024324589</v>
      </c>
      <c r="U327" s="36">
        <f t="shared" si="79"/>
        <v>-2.1580135924203714E-2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96902700</v>
      </c>
      <c r="E328" s="31">
        <v>94833000</v>
      </c>
      <c r="F328" s="31">
        <v>19354761</v>
      </c>
      <c r="G328" s="36">
        <f t="shared" si="72"/>
        <v>0.19973397026089057</v>
      </c>
      <c r="H328" s="31">
        <v>27583967</v>
      </c>
      <c r="I328" s="36">
        <f t="shared" si="73"/>
        <v>0.28465633052536204</v>
      </c>
      <c r="J328" s="31">
        <v>15221649</v>
      </c>
      <c r="K328" s="36">
        <f t="shared" si="74"/>
        <v>0.16051004397203505</v>
      </c>
      <c r="L328" s="31">
        <v>18713649</v>
      </c>
      <c r="M328" s="36">
        <f t="shared" si="75"/>
        <v>0.19733266900762392</v>
      </c>
      <c r="N328" s="31">
        <f t="shared" si="76"/>
        <v>80874026</v>
      </c>
      <c r="O328" s="36">
        <f t="shared" si="77"/>
        <v>0.85280467769658241</v>
      </c>
      <c r="P328" s="31">
        <v>17032962</v>
      </c>
      <c r="Q328" s="31">
        <v>102165100</v>
      </c>
      <c r="R328" s="31">
        <v>97330800</v>
      </c>
      <c r="S328" s="31">
        <v>72646438</v>
      </c>
      <c r="T328" s="36">
        <f t="shared" si="78"/>
        <v>0.74638694020803276</v>
      </c>
      <c r="U328" s="36">
        <f t="shared" si="79"/>
        <v>9.8672620769071129E-2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39355589</v>
      </c>
      <c r="E329" s="31">
        <v>41983863</v>
      </c>
      <c r="F329" s="31">
        <v>7118256</v>
      </c>
      <c r="G329" s="36">
        <f t="shared" si="72"/>
        <v>0.18087026978556972</v>
      </c>
      <c r="H329" s="31">
        <v>9205554</v>
      </c>
      <c r="I329" s="36">
        <f t="shared" si="73"/>
        <v>0.23390715865032538</v>
      </c>
      <c r="J329" s="31">
        <v>5689282</v>
      </c>
      <c r="K329" s="36">
        <f t="shared" si="74"/>
        <v>0.13551116056185683</v>
      </c>
      <c r="L329" s="31">
        <v>14362074</v>
      </c>
      <c r="M329" s="36">
        <f t="shared" si="75"/>
        <v>0.34208557702277181</v>
      </c>
      <c r="N329" s="31">
        <f t="shared" si="76"/>
        <v>36375166</v>
      </c>
      <c r="O329" s="36">
        <f t="shared" si="77"/>
        <v>0.86640826738597165</v>
      </c>
      <c r="P329" s="31">
        <v>13020378</v>
      </c>
      <c r="Q329" s="31">
        <v>34057474</v>
      </c>
      <c r="R329" s="31">
        <v>35538655</v>
      </c>
      <c r="S329" s="31">
        <v>41189091</v>
      </c>
      <c r="T329" s="36">
        <f t="shared" si="78"/>
        <v>1.1589940868611939</v>
      </c>
      <c r="U329" s="36">
        <f t="shared" si="79"/>
        <v>0.1030458562723755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30622696</v>
      </c>
      <c r="E330" s="31">
        <v>29914479</v>
      </c>
      <c r="F330" s="31">
        <v>3362991</v>
      </c>
      <c r="G330" s="36">
        <f t="shared" si="72"/>
        <v>0.1098202130863984</v>
      </c>
      <c r="H330" s="31">
        <v>3612514</v>
      </c>
      <c r="I330" s="36">
        <f t="shared" si="73"/>
        <v>0.11796851590075544</v>
      </c>
      <c r="J330" s="31">
        <v>3425499</v>
      </c>
      <c r="K330" s="36">
        <f t="shared" si="74"/>
        <v>0.11450973289556539</v>
      </c>
      <c r="L330" s="31">
        <v>3285617</v>
      </c>
      <c r="M330" s="36">
        <f t="shared" si="75"/>
        <v>0.10983366950833408</v>
      </c>
      <c r="N330" s="31">
        <f t="shared" si="76"/>
        <v>13686621</v>
      </c>
      <c r="O330" s="36">
        <f t="shared" si="77"/>
        <v>0.45752496642177859</v>
      </c>
      <c r="P330" s="31">
        <v>3753988</v>
      </c>
      <c r="Q330" s="31">
        <v>31154127</v>
      </c>
      <c r="R330" s="31">
        <v>31269787</v>
      </c>
      <c r="S330" s="31">
        <v>14376969</v>
      </c>
      <c r="T330" s="36">
        <f t="shared" si="78"/>
        <v>0.45977188779699713</v>
      </c>
      <c r="U330" s="36">
        <f t="shared" si="79"/>
        <v>-0.12476624858683616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53716363</v>
      </c>
      <c r="E331" s="31">
        <v>62739198</v>
      </c>
      <c r="F331" s="31">
        <v>11884723</v>
      </c>
      <c r="G331" s="36">
        <f t="shared" si="72"/>
        <v>0.22124958460050617</v>
      </c>
      <c r="H331" s="31">
        <v>13379748</v>
      </c>
      <c r="I331" s="36">
        <f t="shared" si="73"/>
        <v>0.24908142049751208</v>
      </c>
      <c r="J331" s="31">
        <v>10797729</v>
      </c>
      <c r="K331" s="36">
        <f t="shared" si="74"/>
        <v>0.17210498929234003</v>
      </c>
      <c r="L331" s="31">
        <v>10816042</v>
      </c>
      <c r="M331" s="36">
        <f t="shared" si="75"/>
        <v>0.17239688017688717</v>
      </c>
      <c r="N331" s="31">
        <f t="shared" si="76"/>
        <v>46878242</v>
      </c>
      <c r="O331" s="36">
        <f t="shared" si="77"/>
        <v>0.74719224176247834</v>
      </c>
      <c r="P331" s="31">
        <v>10229229</v>
      </c>
      <c r="Q331" s="31">
        <v>55514772</v>
      </c>
      <c r="R331" s="31">
        <v>54053048</v>
      </c>
      <c r="S331" s="31">
        <v>42987663</v>
      </c>
      <c r="T331" s="36">
        <f t="shared" si="78"/>
        <v>0.79528656737359193</v>
      </c>
      <c r="U331" s="36">
        <f t="shared" si="79"/>
        <v>5.7366298085613332E-2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418328520</v>
      </c>
      <c r="E332" s="32">
        <f>SUM(E324:E331)</f>
        <v>431248388</v>
      </c>
      <c r="F332" s="32">
        <f>SUM(F324:F331)</f>
        <v>82232882</v>
      </c>
      <c r="G332" s="37">
        <f t="shared" si="72"/>
        <v>0.19657488808078397</v>
      </c>
      <c r="H332" s="32">
        <f>SUM(H324:H331)</f>
        <v>98580076</v>
      </c>
      <c r="I332" s="37">
        <f t="shared" si="73"/>
        <v>0.23565229547342362</v>
      </c>
      <c r="J332" s="32">
        <f>SUM(J324:J331)</f>
        <v>74322955</v>
      </c>
      <c r="K332" s="37">
        <f t="shared" si="74"/>
        <v>0.17234372827383182</v>
      </c>
      <c r="L332" s="32">
        <f>SUM(L324:L331)</f>
        <v>86971935</v>
      </c>
      <c r="M332" s="37">
        <f t="shared" si="75"/>
        <v>0.20167480602849233</v>
      </c>
      <c r="N332" s="32">
        <f t="shared" si="76"/>
        <v>342107848</v>
      </c>
      <c r="O332" s="37">
        <f t="shared" si="77"/>
        <v>0.7932965258991298</v>
      </c>
      <c r="P332" s="32">
        <f>SUM(P324:P331)</f>
        <v>84016478</v>
      </c>
      <c r="Q332" s="32">
        <f>SUM(Q324:Q331)</f>
        <v>408107733</v>
      </c>
      <c r="R332" s="32">
        <f>SUM(R324:R331)</f>
        <v>395556469</v>
      </c>
      <c r="S332" s="32">
        <f>SUM(S324:S331)</f>
        <v>316846278</v>
      </c>
      <c r="T332" s="37">
        <f t="shared" si="78"/>
        <v>0.80101402159093493</v>
      </c>
      <c r="U332" s="37">
        <f t="shared" si="79"/>
        <v>3.517711132808965E-2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8768026</v>
      </c>
      <c r="E333" s="31">
        <v>9686536</v>
      </c>
      <c r="F333" s="31">
        <v>2126725</v>
      </c>
      <c r="G333" s="36">
        <f t="shared" si="72"/>
        <v>0.24255459552697495</v>
      </c>
      <c r="H333" s="31">
        <v>2484558</v>
      </c>
      <c r="I333" s="36">
        <f t="shared" si="73"/>
        <v>0.28336571994654214</v>
      </c>
      <c r="J333" s="31">
        <v>1990658</v>
      </c>
      <c r="K333" s="36">
        <f t="shared" si="74"/>
        <v>0.20550772742701828</v>
      </c>
      <c r="L333" s="31">
        <v>1908056</v>
      </c>
      <c r="M333" s="36">
        <f t="shared" si="75"/>
        <v>0.19698022079306782</v>
      </c>
      <c r="N333" s="31">
        <f t="shared" si="76"/>
        <v>8509997</v>
      </c>
      <c r="O333" s="36">
        <f t="shared" si="77"/>
        <v>0.87853872633106411</v>
      </c>
      <c r="P333" s="31">
        <v>2319544</v>
      </c>
      <c r="Q333" s="31">
        <v>8315412</v>
      </c>
      <c r="R333" s="31">
        <v>8586084</v>
      </c>
      <c r="S333" s="31">
        <v>8653240</v>
      </c>
      <c r="T333" s="36">
        <f t="shared" si="78"/>
        <v>1.0078214934771195</v>
      </c>
      <c r="U333" s="36">
        <f t="shared" si="79"/>
        <v>-0.1774003855930304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8707263</v>
      </c>
      <c r="E334" s="31">
        <v>8981926</v>
      </c>
      <c r="F334" s="31">
        <v>2178404</v>
      </c>
      <c r="G334" s="36">
        <f t="shared" si="72"/>
        <v>0.25018240519437623</v>
      </c>
      <c r="H334" s="31">
        <v>2035919</v>
      </c>
      <c r="I334" s="36">
        <f t="shared" si="73"/>
        <v>0.23381848004361416</v>
      </c>
      <c r="J334" s="31">
        <v>1595546</v>
      </c>
      <c r="K334" s="36">
        <f t="shared" si="74"/>
        <v>0.1776396287388696</v>
      </c>
      <c r="L334" s="31">
        <v>1844228</v>
      </c>
      <c r="M334" s="36">
        <f t="shared" si="75"/>
        <v>0.20532656359003626</v>
      </c>
      <c r="N334" s="31">
        <f t="shared" si="76"/>
        <v>7654097</v>
      </c>
      <c r="O334" s="36">
        <f t="shared" si="77"/>
        <v>0.85216656204916408</v>
      </c>
      <c r="P334" s="31">
        <v>1723977</v>
      </c>
      <c r="Q334" s="31">
        <v>7499079</v>
      </c>
      <c r="R334" s="31">
        <v>7339439</v>
      </c>
      <c r="S334" s="31">
        <v>6552277</v>
      </c>
      <c r="T334" s="36">
        <f t="shared" si="78"/>
        <v>0.892749023460785</v>
      </c>
      <c r="U334" s="36">
        <f t="shared" si="79"/>
        <v>6.9752090660142319E-2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22909933</v>
      </c>
      <c r="E335" s="31">
        <v>25740642</v>
      </c>
      <c r="F335" s="31">
        <v>7986198</v>
      </c>
      <c r="G335" s="36">
        <f t="shared" si="72"/>
        <v>0.34859106746405588</v>
      </c>
      <c r="H335" s="31">
        <v>10635591</v>
      </c>
      <c r="I335" s="36">
        <f t="shared" si="73"/>
        <v>0.46423492377738512</v>
      </c>
      <c r="J335" s="31">
        <v>13159070</v>
      </c>
      <c r="K335" s="36">
        <f t="shared" si="74"/>
        <v>0.51121763008086585</v>
      </c>
      <c r="L335" s="31">
        <v>13217002</v>
      </c>
      <c r="M335" s="36">
        <f t="shared" si="75"/>
        <v>0.5134682343975725</v>
      </c>
      <c r="N335" s="31">
        <f t="shared" si="76"/>
        <v>44997861</v>
      </c>
      <c r="O335" s="36">
        <f t="shared" si="77"/>
        <v>1.7481250467645679</v>
      </c>
      <c r="P335" s="31">
        <v>6322490</v>
      </c>
      <c r="Q335" s="31">
        <v>15931583</v>
      </c>
      <c r="R335" s="31">
        <v>15355574</v>
      </c>
      <c r="S335" s="31">
        <v>28324009</v>
      </c>
      <c r="T335" s="36">
        <f t="shared" si="78"/>
        <v>1.844542509449663</v>
      </c>
      <c r="U335" s="36">
        <f t="shared" si="79"/>
        <v>1.090474164451031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11686290</v>
      </c>
      <c r="E336" s="31">
        <v>11927989</v>
      </c>
      <c r="F336" s="31">
        <v>2845765</v>
      </c>
      <c r="G336" s="36">
        <f t="shared" si="72"/>
        <v>0.24351312520911256</v>
      </c>
      <c r="H336" s="31">
        <v>3024681</v>
      </c>
      <c r="I336" s="36">
        <f t="shared" si="73"/>
        <v>0.2588230310902776</v>
      </c>
      <c r="J336" s="31">
        <v>3024832</v>
      </c>
      <c r="K336" s="36">
        <f t="shared" si="74"/>
        <v>0.253591112466653</v>
      </c>
      <c r="L336" s="31">
        <v>3031345</v>
      </c>
      <c r="M336" s="36">
        <f t="shared" si="75"/>
        <v>0.25413713912714037</v>
      </c>
      <c r="N336" s="31">
        <f t="shared" si="76"/>
        <v>11926623</v>
      </c>
      <c r="O336" s="36">
        <f t="shared" si="77"/>
        <v>0.9998854794383194</v>
      </c>
      <c r="P336" s="31">
        <v>2813612</v>
      </c>
      <c r="Q336" s="31">
        <v>11396006</v>
      </c>
      <c r="R336" s="31">
        <v>10083075</v>
      </c>
      <c r="S336" s="31">
        <v>9944077</v>
      </c>
      <c r="T336" s="36">
        <f t="shared" si="78"/>
        <v>0.9862147212036011</v>
      </c>
      <c r="U336" s="36">
        <f t="shared" si="79"/>
        <v>7.7385581238635703E-2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52071512</v>
      </c>
      <c r="E337" s="32">
        <f>SUM(E333:E336)</f>
        <v>56337093</v>
      </c>
      <c r="F337" s="32">
        <f>SUM(F333:F336)</f>
        <v>15137092</v>
      </c>
      <c r="G337" s="37">
        <f t="shared" si="72"/>
        <v>0.2906981460419279</v>
      </c>
      <c r="H337" s="32">
        <f>SUM(H333:H336)</f>
        <v>18180749</v>
      </c>
      <c r="I337" s="37">
        <f t="shared" si="73"/>
        <v>0.34914962715121467</v>
      </c>
      <c r="J337" s="32">
        <f>SUM(J333:J336)</f>
        <v>19770106</v>
      </c>
      <c r="K337" s="37">
        <f t="shared" si="74"/>
        <v>0.35092520659523557</v>
      </c>
      <c r="L337" s="32">
        <f>SUM(L333:L336)</f>
        <v>20000631</v>
      </c>
      <c r="M337" s="37">
        <f t="shared" si="75"/>
        <v>0.35501709326748543</v>
      </c>
      <c r="N337" s="32">
        <f t="shared" si="76"/>
        <v>73088578</v>
      </c>
      <c r="O337" s="37">
        <f t="shared" si="77"/>
        <v>1.2973437944339798</v>
      </c>
      <c r="P337" s="32">
        <f>SUM(P333:P336)</f>
        <v>13179623</v>
      </c>
      <c r="Q337" s="32">
        <f>SUM(Q333:Q336)</f>
        <v>43142080</v>
      </c>
      <c r="R337" s="32">
        <f>SUM(R333:R336)</f>
        <v>41364172</v>
      </c>
      <c r="S337" s="32">
        <f>SUM(S333:S336)</f>
        <v>53473603</v>
      </c>
      <c r="T337" s="37">
        <f t="shared" si="78"/>
        <v>1.2927516837518227</v>
      </c>
      <c r="U337" s="37">
        <f t="shared" si="79"/>
        <v>0.51754196610934922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1724497588</v>
      </c>
      <c r="E338" s="32">
        <f>SUM(E302,E304:E309,E311:E316,E318:E322,E324:E331,E333:E336)</f>
        <v>1732864443</v>
      </c>
      <c r="F338" s="32">
        <f>SUM(F302,F304:F309,F311:F316,F318:F322,F324:F331,F333:F336)</f>
        <v>347059012</v>
      </c>
      <c r="G338" s="37">
        <f t="shared" si="72"/>
        <v>0.20125224553227963</v>
      </c>
      <c r="H338" s="32">
        <f>SUM(H302,H304:H309,H311:H316,H318:H322,H324:H331,H333:H336)</f>
        <v>409938370</v>
      </c>
      <c r="I338" s="37">
        <f t="shared" si="73"/>
        <v>0.23771466707322528</v>
      </c>
      <c r="J338" s="32">
        <f>SUM(J302,J304:J309,J311:J316,J318:J322,J324:J331,J333:J336)</f>
        <v>389696352</v>
      </c>
      <c r="K338" s="37">
        <f t="shared" si="74"/>
        <v>0.22488565310125647</v>
      </c>
      <c r="L338" s="32">
        <f>SUM(L302,L304:L309,L311:L316,L318:L322,L324:L331,L333:L336)</f>
        <v>389541633</v>
      </c>
      <c r="M338" s="37">
        <f t="shared" si="75"/>
        <v>0.22479636798687547</v>
      </c>
      <c r="N338" s="32">
        <f t="shared" si="76"/>
        <v>1536235367</v>
      </c>
      <c r="O338" s="37">
        <f t="shared" si="77"/>
        <v>0.88652945312930054</v>
      </c>
      <c r="P338" s="32">
        <f>SUM(P302,P304:P309,P311:P316,P318:P322,P324:P331,P333:P336)</f>
        <v>398533777</v>
      </c>
      <c r="Q338" s="32">
        <f>SUM(Q302,Q304:Q309,Q311:Q316,Q318:Q322,Q324:Q331,Q333:Q336)</f>
        <v>1735396514</v>
      </c>
      <c r="R338" s="32">
        <f>SUM(R302,R304:R309,R311:R316,R318:R322,R324:R331,R333:R336)</f>
        <v>1735604817</v>
      </c>
      <c r="S338" s="32">
        <f>SUM(S302,S304:S309,S311:S316,S318:S322,S324:S331,S333:S336)</f>
        <v>1512131909</v>
      </c>
      <c r="T338" s="37">
        <f t="shared" si="78"/>
        <v>0.87124205590401982</v>
      </c>
      <c r="U338" s="37">
        <f t="shared" si="79"/>
        <v>-2.2563066216593208E-2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22627195929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23924974713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4758166808</v>
      </c>
      <c r="G339" s="39">
        <f t="shared" si="72"/>
        <v>0.21028530547621793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5499704313</v>
      </c>
      <c r="I339" s="39">
        <f t="shared" si="73"/>
        <v>0.24305726305005118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5403869293</v>
      </c>
      <c r="K339" s="39">
        <f t="shared" si="74"/>
        <v>0.22586729381426368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5438336485</v>
      </c>
      <c r="M339" s="39">
        <f t="shared" si="75"/>
        <v>0.22730793032123861</v>
      </c>
      <c r="N339" s="34">
        <f t="shared" si="76"/>
        <v>21100076899</v>
      </c>
      <c r="O339" s="39">
        <f t="shared" si="77"/>
        <v>0.88192682132846523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5736430985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21633757853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22756776655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20575841179</v>
      </c>
      <c r="T339" s="39">
        <f t="shared" si="78"/>
        <v>0.90416325171777712</v>
      </c>
      <c r="U339" s="39">
        <f t="shared" si="79"/>
        <v>-5.1965150592672926E-2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611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489441246</v>
      </c>
      <c r="E8" s="31">
        <v>535166882</v>
      </c>
      <c r="F8" s="31">
        <v>259528033</v>
      </c>
      <c r="G8" s="36">
        <f>IF(($D8       =0),0,($F8       /$D8       ))</f>
        <v>0.53025370281114392</v>
      </c>
      <c r="H8" s="31">
        <v>308215925</v>
      </c>
      <c r="I8" s="36">
        <f>IF(($D8       =0),0,($H8       /$D8       ))</f>
        <v>0.62973018215959675</v>
      </c>
      <c r="J8" s="31">
        <v>301106477</v>
      </c>
      <c r="K8" s="36">
        <f>IF(($E8       =0),0,($J8       /$E8       ))</f>
        <v>0.56264034103664884</v>
      </c>
      <c r="L8" s="31">
        <v>261613642</v>
      </c>
      <c r="M8" s="36">
        <f>IF(($E8       =0),0,($L8       /$E8       ))</f>
        <v>0.48884497677118965</v>
      </c>
      <c r="N8" s="31">
        <f>$F8       +$H8       +$J8       +$L8</f>
        <v>1130464077</v>
      </c>
      <c r="O8" s="36">
        <f>IF(($E8       =0),0,($N8       /$E8       ))</f>
        <v>2.1123580606768564</v>
      </c>
      <c r="P8" s="31">
        <v>209300596</v>
      </c>
      <c r="Q8" s="31">
        <v>499786632</v>
      </c>
      <c r="R8" s="31">
        <v>188494160</v>
      </c>
      <c r="S8" s="31">
        <v>999909375</v>
      </c>
      <c r="T8" s="36">
        <f>IF(($R8       =0),0,($S8       /$R8       ))</f>
        <v>5.3047233664958107</v>
      </c>
      <c r="U8" s="36">
        <f>IF(($P8       =0),0,(($L8       /$P8       )-1))</f>
        <v>0.24994217407770791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954488860</v>
      </c>
      <c r="E9" s="31">
        <v>827229530</v>
      </c>
      <c r="F9" s="31">
        <v>53583582</v>
      </c>
      <c r="G9" s="36">
        <f>IF(($D9       =0),0,($F9       /$D9       ))</f>
        <v>5.613850956835683E-2</v>
      </c>
      <c r="H9" s="31">
        <v>71943299</v>
      </c>
      <c r="I9" s="36">
        <f>IF(($D9       =0),0,($H9       /$D9       ))</f>
        <v>7.5373639248131188E-2</v>
      </c>
      <c r="J9" s="31">
        <v>334026311</v>
      </c>
      <c r="K9" s="36">
        <f>IF(($E9       =0),0,($J9       /$E9       ))</f>
        <v>0.40378915269139387</v>
      </c>
      <c r="L9" s="31">
        <v>70140918</v>
      </c>
      <c r="M9" s="36">
        <f>IF(($E9       =0),0,($L9       /$E9       ))</f>
        <v>8.4790152498545351E-2</v>
      </c>
      <c r="N9" s="31">
        <f>$F9       +$H9       +$J9       +$L9</f>
        <v>529694110</v>
      </c>
      <c r="O9" s="36">
        <f>IF(($E9       =0),0,($N9       /$E9       ))</f>
        <v>0.64032301893284682</v>
      </c>
      <c r="P9" s="31">
        <v>61348381</v>
      </c>
      <c r="Q9" s="31">
        <v>912118970</v>
      </c>
      <c r="R9" s="31">
        <v>758366600</v>
      </c>
      <c r="S9" s="31">
        <v>471837948</v>
      </c>
      <c r="T9" s="36">
        <f>IF(($R9       =0),0,($S9       /$R9       ))</f>
        <v>0.62217659374766765</v>
      </c>
      <c r="U9" s="36">
        <f>IF(($P9       =0),0,(($L9       /$P9       )-1))</f>
        <v>0.14332141870214965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1443930106</v>
      </c>
      <c r="E10" s="32">
        <f>SUM(E8:E9)</f>
        <v>1362396412</v>
      </c>
      <c r="F10" s="32">
        <f>SUM(F8:F9)</f>
        <v>313111615</v>
      </c>
      <c r="G10" s="37">
        <f t="shared" ref="G10:G54" si="0">IF(($D10      =0),0,($F10      /$D10      ))</f>
        <v>0.21684679452206115</v>
      </c>
      <c r="H10" s="32">
        <f>SUM(H8:H9)</f>
        <v>380159224</v>
      </c>
      <c r="I10" s="37">
        <f t="shared" ref="I10:I54" si="1">IF(($D10      =0),0,($H10      /$D10      ))</f>
        <v>0.26328090426282724</v>
      </c>
      <c r="J10" s="32">
        <f>SUM(J8:J9)</f>
        <v>635132788</v>
      </c>
      <c r="K10" s="37">
        <f t="shared" ref="K10:K54" si="2">IF(($E10      =0),0,($J10      /$E10      ))</f>
        <v>0.46618794824013382</v>
      </c>
      <c r="L10" s="32">
        <f>SUM(L8:L9)</f>
        <v>331754560</v>
      </c>
      <c r="M10" s="37">
        <f t="shared" ref="M10:M54" si="3">IF(($E10      =0),0,($L10      /$E10      ))</f>
        <v>0.24350809872802279</v>
      </c>
      <c r="N10" s="32">
        <f t="shared" ref="N10:N54" si="4">$F10      +$H10      +$J10      +$L10</f>
        <v>1660158187</v>
      </c>
      <c r="O10" s="37">
        <f t="shared" ref="O10:O54" si="5">IF(($E10      =0),0,($N10      /$E10      ))</f>
        <v>1.2185573687491478</v>
      </c>
      <c r="P10" s="32">
        <f>SUM(P8:P9)</f>
        <v>270648977</v>
      </c>
      <c r="Q10" s="32">
        <f>SUM(Q8:Q9)</f>
        <v>1411905602</v>
      </c>
      <c r="R10" s="32">
        <f>SUM(R8:R9)</f>
        <v>946860760</v>
      </c>
      <c r="S10" s="32">
        <f>SUM(S8:S9)</f>
        <v>1471747323</v>
      </c>
      <c r="T10" s="37">
        <f t="shared" ref="T10:T54" si="6">IF(($R10      =0),0,($S10      /$R10      ))</f>
        <v>1.5543439808404353</v>
      </c>
      <c r="U10" s="37">
        <f t="shared" ref="U10:U54" si="7">IF(($P10      =0),0,(($L10      /$P10      )-1))</f>
        <v>0.22577429878850053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34085295</v>
      </c>
      <c r="E11" s="31">
        <v>36985295</v>
      </c>
      <c r="F11" s="31">
        <v>6457235</v>
      </c>
      <c r="G11" s="36">
        <f t="shared" si="0"/>
        <v>0.18944342420976554</v>
      </c>
      <c r="H11" s="31">
        <v>10136086</v>
      </c>
      <c r="I11" s="36">
        <f t="shared" si="1"/>
        <v>0.29737416091015201</v>
      </c>
      <c r="J11" s="31">
        <v>10777741</v>
      </c>
      <c r="K11" s="36">
        <f t="shared" si="2"/>
        <v>0.29140611153703111</v>
      </c>
      <c r="L11" s="31">
        <v>4192893</v>
      </c>
      <c r="M11" s="36">
        <f t="shared" si="3"/>
        <v>0.11336648795149531</v>
      </c>
      <c r="N11" s="31">
        <f t="shared" si="4"/>
        <v>31563955</v>
      </c>
      <c r="O11" s="36">
        <f t="shared" si="5"/>
        <v>0.85341904127032109</v>
      </c>
      <c r="P11" s="31">
        <v>5407327</v>
      </c>
      <c r="Q11" s="31">
        <v>34805868</v>
      </c>
      <c r="R11" s="31">
        <v>34085290</v>
      </c>
      <c r="S11" s="31">
        <v>24927486</v>
      </c>
      <c r="T11" s="36">
        <f t="shared" si="6"/>
        <v>0.73132679815838442</v>
      </c>
      <c r="U11" s="36">
        <f t="shared" si="7"/>
        <v>-0.22459044921825511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43990532</v>
      </c>
      <c r="E12" s="31">
        <v>43966682</v>
      </c>
      <c r="F12" s="31">
        <v>3453941</v>
      </c>
      <c r="G12" s="36">
        <f t="shared" si="0"/>
        <v>7.851555421061969E-2</v>
      </c>
      <c r="H12" s="31">
        <v>4674707</v>
      </c>
      <c r="I12" s="36">
        <f t="shared" si="1"/>
        <v>0.10626620746482447</v>
      </c>
      <c r="J12" s="31">
        <v>2880415</v>
      </c>
      <c r="K12" s="36">
        <f t="shared" si="2"/>
        <v>6.551358594674031E-2</v>
      </c>
      <c r="L12" s="31">
        <v>27040211</v>
      </c>
      <c r="M12" s="36">
        <f t="shared" si="3"/>
        <v>0.61501595685569355</v>
      </c>
      <c r="N12" s="31">
        <f t="shared" si="4"/>
        <v>38049274</v>
      </c>
      <c r="O12" s="36">
        <f t="shared" si="5"/>
        <v>0.8654115404933217</v>
      </c>
      <c r="P12" s="31">
        <v>10913259</v>
      </c>
      <c r="Q12" s="31">
        <v>41906545</v>
      </c>
      <c r="R12" s="31">
        <v>42270066</v>
      </c>
      <c r="S12" s="31">
        <v>36318539</v>
      </c>
      <c r="T12" s="36">
        <f t="shared" si="6"/>
        <v>0.8592023253524137</v>
      </c>
      <c r="U12" s="36">
        <f t="shared" si="7"/>
        <v>1.4777393260803211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25110552</v>
      </c>
      <c r="E13" s="31">
        <v>42366968</v>
      </c>
      <c r="F13" s="31">
        <v>3793800</v>
      </c>
      <c r="G13" s="36">
        <f t="shared" si="0"/>
        <v>0.15108389492990834</v>
      </c>
      <c r="H13" s="31">
        <v>5791846</v>
      </c>
      <c r="I13" s="36">
        <f t="shared" si="1"/>
        <v>0.23065387013395802</v>
      </c>
      <c r="J13" s="31">
        <v>3444559</v>
      </c>
      <c r="K13" s="36">
        <f t="shared" si="2"/>
        <v>8.1302938647863587E-2</v>
      </c>
      <c r="L13" s="31">
        <v>3887632</v>
      </c>
      <c r="M13" s="36">
        <f t="shared" si="3"/>
        <v>9.1760920913670288E-2</v>
      </c>
      <c r="N13" s="31">
        <f t="shared" si="4"/>
        <v>16917837</v>
      </c>
      <c r="O13" s="36">
        <f t="shared" si="5"/>
        <v>0.39931667991912945</v>
      </c>
      <c r="P13" s="31">
        <v>6190988</v>
      </c>
      <c r="Q13" s="31">
        <v>26789061</v>
      </c>
      <c r="R13" s="31">
        <v>33201906</v>
      </c>
      <c r="S13" s="31">
        <v>28681799</v>
      </c>
      <c r="T13" s="36">
        <f t="shared" si="6"/>
        <v>0.86386001454253858</v>
      </c>
      <c r="U13" s="36">
        <f t="shared" si="7"/>
        <v>-0.37204982468064873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62838455</v>
      </c>
      <c r="E14" s="31">
        <v>62946391</v>
      </c>
      <c r="F14" s="31">
        <v>15109078</v>
      </c>
      <c r="G14" s="36">
        <f t="shared" si="0"/>
        <v>0.24044318085159797</v>
      </c>
      <c r="H14" s="31">
        <v>17401949</v>
      </c>
      <c r="I14" s="36">
        <f t="shared" si="1"/>
        <v>0.27693152226610279</v>
      </c>
      <c r="J14" s="31">
        <v>14833756</v>
      </c>
      <c r="K14" s="36">
        <f t="shared" si="2"/>
        <v>0.23565697356660209</v>
      </c>
      <c r="L14" s="31">
        <v>14885732</v>
      </c>
      <c r="M14" s="36">
        <f t="shared" si="3"/>
        <v>0.23648269207364089</v>
      </c>
      <c r="N14" s="31">
        <f t="shared" si="4"/>
        <v>62230515</v>
      </c>
      <c r="O14" s="36">
        <f t="shared" si="5"/>
        <v>0.9886272113678447</v>
      </c>
      <c r="P14" s="31">
        <v>14197698</v>
      </c>
      <c r="Q14" s="31">
        <v>58371160</v>
      </c>
      <c r="R14" s="31">
        <v>59539551</v>
      </c>
      <c r="S14" s="31">
        <v>61237134</v>
      </c>
      <c r="T14" s="36">
        <f t="shared" si="6"/>
        <v>1.0285118542462639</v>
      </c>
      <c r="U14" s="36">
        <f t="shared" si="7"/>
        <v>4.8460954726604166E-2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5956026</v>
      </c>
      <c r="E15" s="31">
        <v>5289755</v>
      </c>
      <c r="F15" s="31">
        <v>1169801</v>
      </c>
      <c r="G15" s="36">
        <f t="shared" si="0"/>
        <v>0.19640629506990062</v>
      </c>
      <c r="H15" s="31">
        <v>987090</v>
      </c>
      <c r="I15" s="36">
        <f t="shared" si="1"/>
        <v>0.16572963247641967</v>
      </c>
      <c r="J15" s="31">
        <v>1296191</v>
      </c>
      <c r="K15" s="36">
        <f t="shared" si="2"/>
        <v>0.24503800270522927</v>
      </c>
      <c r="L15" s="31">
        <v>-1683110</v>
      </c>
      <c r="M15" s="36">
        <f t="shared" si="3"/>
        <v>-0.31818297822867031</v>
      </c>
      <c r="N15" s="31">
        <f t="shared" si="4"/>
        <v>1769972</v>
      </c>
      <c r="O15" s="36">
        <f t="shared" si="5"/>
        <v>0.33460377654541656</v>
      </c>
      <c r="P15" s="31">
        <v>1792342</v>
      </c>
      <c r="Q15" s="31">
        <v>5287552</v>
      </c>
      <c r="R15" s="31">
        <v>7043254</v>
      </c>
      <c r="S15" s="31">
        <v>3990306</v>
      </c>
      <c r="T15" s="36">
        <f t="shared" si="6"/>
        <v>0.56654296437413731</v>
      </c>
      <c r="U15" s="36">
        <f t="shared" si="7"/>
        <v>-1.9390562738584489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246273516</v>
      </c>
      <c r="E16" s="31">
        <v>151911903</v>
      </c>
      <c r="F16" s="31">
        <v>23731849</v>
      </c>
      <c r="G16" s="36">
        <f t="shared" si="0"/>
        <v>9.6363788463555297E-2</v>
      </c>
      <c r="H16" s="31">
        <v>27582436</v>
      </c>
      <c r="I16" s="36">
        <f t="shared" si="1"/>
        <v>0.11199919686045332</v>
      </c>
      <c r="J16" s="31">
        <v>29206669</v>
      </c>
      <c r="K16" s="36">
        <f t="shared" si="2"/>
        <v>0.19226056960131688</v>
      </c>
      <c r="L16" s="31">
        <v>30061152</v>
      </c>
      <c r="M16" s="36">
        <f t="shared" si="3"/>
        <v>0.19788542837225861</v>
      </c>
      <c r="N16" s="31">
        <f t="shared" si="4"/>
        <v>110582106</v>
      </c>
      <c r="O16" s="36">
        <f t="shared" si="5"/>
        <v>0.72793575629159224</v>
      </c>
      <c r="P16" s="31">
        <v>30800978</v>
      </c>
      <c r="Q16" s="31">
        <v>118681282</v>
      </c>
      <c r="R16" s="31">
        <v>254741567</v>
      </c>
      <c r="S16" s="31">
        <v>111413348</v>
      </c>
      <c r="T16" s="36">
        <f t="shared" si="6"/>
        <v>0.43735833657645673</v>
      </c>
      <c r="U16" s="36">
        <f t="shared" si="7"/>
        <v>-2.4019561976246329E-2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16336902</v>
      </c>
      <c r="E17" s="31">
        <v>17009143</v>
      </c>
      <c r="F17" s="31">
        <v>2035178</v>
      </c>
      <c r="G17" s="36">
        <f t="shared" si="0"/>
        <v>0.12457551621476336</v>
      </c>
      <c r="H17" s="31">
        <v>6391202</v>
      </c>
      <c r="I17" s="36">
        <f t="shared" si="1"/>
        <v>0.39121260567027949</v>
      </c>
      <c r="J17" s="31">
        <v>4293041</v>
      </c>
      <c r="K17" s="36">
        <f t="shared" si="2"/>
        <v>0.25239607897940536</v>
      </c>
      <c r="L17" s="31">
        <v>3879110</v>
      </c>
      <c r="M17" s="36">
        <f t="shared" si="3"/>
        <v>0.2280602849890791</v>
      </c>
      <c r="N17" s="31">
        <f t="shared" si="4"/>
        <v>16598531</v>
      </c>
      <c r="O17" s="36">
        <f t="shared" si="5"/>
        <v>0.97585933635809874</v>
      </c>
      <c r="P17" s="31">
        <v>-4111355</v>
      </c>
      <c r="Q17" s="31">
        <v>14756742</v>
      </c>
      <c r="R17" s="31">
        <v>15732417</v>
      </c>
      <c r="S17" s="31">
        <v>2862828</v>
      </c>
      <c r="T17" s="36">
        <f t="shared" si="6"/>
        <v>0.18197000499033303</v>
      </c>
      <c r="U17" s="36">
        <f t="shared" si="7"/>
        <v>-1.9435113241255011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2514000</v>
      </c>
      <c r="E18" s="31">
        <v>2514000</v>
      </c>
      <c r="F18" s="31">
        <v>396907</v>
      </c>
      <c r="G18" s="36">
        <f t="shared" si="0"/>
        <v>0.15787867939538583</v>
      </c>
      <c r="H18" s="31">
        <v>810051</v>
      </c>
      <c r="I18" s="36">
        <f t="shared" si="1"/>
        <v>0.32221599045346061</v>
      </c>
      <c r="J18" s="31">
        <v>544213</v>
      </c>
      <c r="K18" s="36">
        <f t="shared" si="2"/>
        <v>0.21647295147175816</v>
      </c>
      <c r="L18" s="31">
        <v>450747</v>
      </c>
      <c r="M18" s="36">
        <f t="shared" si="3"/>
        <v>0.17929474940334128</v>
      </c>
      <c r="N18" s="31">
        <f t="shared" si="4"/>
        <v>2201918</v>
      </c>
      <c r="O18" s="36">
        <f t="shared" si="5"/>
        <v>0.8758623707239459</v>
      </c>
      <c r="P18" s="31">
        <v>1162755</v>
      </c>
      <c r="Q18" s="31">
        <v>2405000</v>
      </c>
      <c r="R18" s="31">
        <v>2755500</v>
      </c>
      <c r="S18" s="31">
        <v>2046945</v>
      </c>
      <c r="T18" s="36">
        <f t="shared" si="6"/>
        <v>0.74285792052259114</v>
      </c>
      <c r="U18" s="36">
        <f t="shared" si="7"/>
        <v>-0.6123456790123456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437105278</v>
      </c>
      <c r="E19" s="32">
        <f>SUM(E11:E18)</f>
        <v>362990137</v>
      </c>
      <c r="F19" s="32">
        <f>SUM(F11:F18)</f>
        <v>56147789</v>
      </c>
      <c r="G19" s="37">
        <f t="shared" si="0"/>
        <v>0.12845369714341451</v>
      </c>
      <c r="H19" s="32">
        <f>SUM(H11:H18)</f>
        <v>73775367</v>
      </c>
      <c r="I19" s="37">
        <f t="shared" si="1"/>
        <v>0.16878168879031472</v>
      </c>
      <c r="J19" s="32">
        <f>SUM(J11:J18)</f>
        <v>67276585</v>
      </c>
      <c r="K19" s="37">
        <f t="shared" si="2"/>
        <v>0.18533998073892569</v>
      </c>
      <c r="L19" s="32">
        <f>SUM(L11:L18)</f>
        <v>82714367</v>
      </c>
      <c r="M19" s="37">
        <f t="shared" si="3"/>
        <v>0.22786946136776162</v>
      </c>
      <c r="N19" s="32">
        <f t="shared" si="4"/>
        <v>279914108</v>
      </c>
      <c r="O19" s="37">
        <f t="shared" si="5"/>
        <v>0.77113419751126733</v>
      </c>
      <c r="P19" s="32">
        <f>SUM(P11:P18)</f>
        <v>66353992</v>
      </c>
      <c r="Q19" s="32">
        <f>SUM(Q11:Q18)</f>
        <v>303003210</v>
      </c>
      <c r="R19" s="32">
        <f>SUM(R11:R18)</f>
        <v>449369551</v>
      </c>
      <c r="S19" s="32">
        <f>SUM(S11:S18)</f>
        <v>271478385</v>
      </c>
      <c r="T19" s="37">
        <f t="shared" si="6"/>
        <v>0.60413168715118393</v>
      </c>
      <c r="U19" s="37">
        <f t="shared" si="7"/>
        <v>0.24656203051053804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96764784</v>
      </c>
      <c r="E20" s="31">
        <v>123701196</v>
      </c>
      <c r="F20" s="31">
        <v>11511049</v>
      </c>
      <c r="G20" s="36">
        <f t="shared" si="0"/>
        <v>0.11895907296191556</v>
      </c>
      <c r="H20" s="31">
        <v>18943713</v>
      </c>
      <c r="I20" s="36">
        <f t="shared" si="1"/>
        <v>0.19577073618022028</v>
      </c>
      <c r="J20" s="31">
        <v>17205466</v>
      </c>
      <c r="K20" s="36">
        <f t="shared" si="2"/>
        <v>0.13908892198584724</v>
      </c>
      <c r="L20" s="31">
        <v>21761460</v>
      </c>
      <c r="M20" s="36">
        <f t="shared" si="3"/>
        <v>0.17591956022801913</v>
      </c>
      <c r="N20" s="31">
        <f t="shared" si="4"/>
        <v>69421688</v>
      </c>
      <c r="O20" s="36">
        <f t="shared" si="5"/>
        <v>0.56120466288781878</v>
      </c>
      <c r="P20" s="31">
        <v>23221765</v>
      </c>
      <c r="Q20" s="31">
        <v>36596752</v>
      </c>
      <c r="R20" s="31">
        <v>46981752</v>
      </c>
      <c r="S20" s="31">
        <v>35410377</v>
      </c>
      <c r="T20" s="36">
        <f t="shared" si="6"/>
        <v>0.75370490653477551</v>
      </c>
      <c r="U20" s="36">
        <f t="shared" si="7"/>
        <v>-6.2885185514537811E-2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323736173</v>
      </c>
      <c r="E21" s="31">
        <v>335175764</v>
      </c>
      <c r="F21" s="31">
        <v>7902191</v>
      </c>
      <c r="G21" s="36">
        <f t="shared" si="0"/>
        <v>2.4409354465310246E-2</v>
      </c>
      <c r="H21" s="31">
        <v>10011054</v>
      </c>
      <c r="I21" s="36">
        <f t="shared" si="1"/>
        <v>3.0923495225230822E-2</v>
      </c>
      <c r="J21" s="31">
        <v>31960181</v>
      </c>
      <c r="K21" s="36">
        <f t="shared" si="2"/>
        <v>9.5353496382274222E-2</v>
      </c>
      <c r="L21" s="31">
        <v>417826405</v>
      </c>
      <c r="M21" s="36">
        <f t="shared" si="3"/>
        <v>1.246588953848107</v>
      </c>
      <c r="N21" s="31">
        <f t="shared" si="4"/>
        <v>467699831</v>
      </c>
      <c r="O21" s="36">
        <f t="shared" si="5"/>
        <v>1.395386782798532</v>
      </c>
      <c r="P21" s="31">
        <v>8879323</v>
      </c>
      <c r="Q21" s="31">
        <v>174801839</v>
      </c>
      <c r="R21" s="31">
        <v>311866652</v>
      </c>
      <c r="S21" s="31">
        <v>39212810</v>
      </c>
      <c r="T21" s="36">
        <f t="shared" si="6"/>
        <v>0.12573582250147092</v>
      </c>
      <c r="U21" s="36">
        <f t="shared" si="7"/>
        <v>46.05611058410647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18376914</v>
      </c>
      <c r="E22" s="31">
        <v>17192900</v>
      </c>
      <c r="F22" s="31">
        <v>4783145</v>
      </c>
      <c r="G22" s="36">
        <f t="shared" si="0"/>
        <v>0.26028009925932066</v>
      </c>
      <c r="H22" s="31">
        <v>4647838</v>
      </c>
      <c r="I22" s="36">
        <f t="shared" si="1"/>
        <v>0.25291721994236899</v>
      </c>
      <c r="J22" s="31">
        <v>5357088</v>
      </c>
      <c r="K22" s="36">
        <f t="shared" si="2"/>
        <v>0.3115872249591401</v>
      </c>
      <c r="L22" s="31">
        <v>4093970</v>
      </c>
      <c r="M22" s="36">
        <f t="shared" si="3"/>
        <v>0.23811980526845383</v>
      </c>
      <c r="N22" s="31">
        <f t="shared" si="4"/>
        <v>18882041</v>
      </c>
      <c r="O22" s="36">
        <f t="shared" si="5"/>
        <v>1.0982464273042942</v>
      </c>
      <c r="P22" s="31">
        <v>4189220</v>
      </c>
      <c r="Q22" s="31">
        <v>10332744</v>
      </c>
      <c r="R22" s="31">
        <v>10332744</v>
      </c>
      <c r="S22" s="31">
        <v>15064085</v>
      </c>
      <c r="T22" s="36">
        <f t="shared" si="6"/>
        <v>1.4578978246243206</v>
      </c>
      <c r="U22" s="36">
        <f t="shared" si="7"/>
        <v>-2.2736929547743978E-2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63054771</v>
      </c>
      <c r="E23" s="31">
        <v>59760719</v>
      </c>
      <c r="F23" s="31">
        <v>12273514</v>
      </c>
      <c r="G23" s="36">
        <f t="shared" si="0"/>
        <v>0.19464845887712445</v>
      </c>
      <c r="H23" s="31">
        <v>9782185</v>
      </c>
      <c r="I23" s="36">
        <f t="shared" si="1"/>
        <v>0.15513790383918769</v>
      </c>
      <c r="J23" s="31">
        <v>10322547</v>
      </c>
      <c r="K23" s="36">
        <f t="shared" si="2"/>
        <v>0.17273130532448916</v>
      </c>
      <c r="L23" s="31">
        <v>9216831</v>
      </c>
      <c r="M23" s="36">
        <f t="shared" si="3"/>
        <v>0.15422891749344583</v>
      </c>
      <c r="N23" s="31">
        <f t="shared" si="4"/>
        <v>41595077</v>
      </c>
      <c r="O23" s="36">
        <f t="shared" si="5"/>
        <v>0.69602705081242411</v>
      </c>
      <c r="P23" s="31">
        <v>11557736</v>
      </c>
      <c r="Q23" s="31">
        <v>69022072</v>
      </c>
      <c r="R23" s="31">
        <v>64721575</v>
      </c>
      <c r="S23" s="31">
        <v>47454146</v>
      </c>
      <c r="T23" s="36">
        <f t="shared" si="6"/>
        <v>0.73320443762377541</v>
      </c>
      <c r="U23" s="36">
        <f t="shared" si="7"/>
        <v>-0.20254009954890817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23991200</v>
      </c>
      <c r="E24" s="31">
        <v>34903367</v>
      </c>
      <c r="F24" s="31">
        <v>14039838</v>
      </c>
      <c r="G24" s="36">
        <f t="shared" si="0"/>
        <v>0.58520782620294109</v>
      </c>
      <c r="H24" s="31">
        <v>10364950</v>
      </c>
      <c r="I24" s="36">
        <f t="shared" si="1"/>
        <v>0.43203132815365636</v>
      </c>
      <c r="J24" s="31">
        <v>5627692</v>
      </c>
      <c r="K24" s="36">
        <f t="shared" si="2"/>
        <v>0.16123636438857031</v>
      </c>
      <c r="L24" s="31">
        <v>1895706</v>
      </c>
      <c r="M24" s="36">
        <f t="shared" si="3"/>
        <v>5.4312983615592156E-2</v>
      </c>
      <c r="N24" s="31">
        <f t="shared" si="4"/>
        <v>31928186</v>
      </c>
      <c r="O24" s="36">
        <f t="shared" si="5"/>
        <v>0.91475948437868471</v>
      </c>
      <c r="P24" s="31">
        <v>9896690</v>
      </c>
      <c r="Q24" s="31">
        <v>9025345</v>
      </c>
      <c r="R24" s="31">
        <v>35142040</v>
      </c>
      <c r="S24" s="31">
        <v>21621679</v>
      </c>
      <c r="T24" s="36">
        <f t="shared" si="6"/>
        <v>0.61526533462485389</v>
      </c>
      <c r="U24" s="36">
        <f t="shared" si="7"/>
        <v>-0.8084505021375834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80381607</v>
      </c>
      <c r="E25" s="31">
        <v>57881954</v>
      </c>
      <c r="F25" s="31">
        <v>125064960</v>
      </c>
      <c r="G25" s="36">
        <f t="shared" si="0"/>
        <v>1.5558902672846537</v>
      </c>
      <c r="H25" s="31">
        <v>24383336</v>
      </c>
      <c r="I25" s="36">
        <f t="shared" si="1"/>
        <v>0.30334471914700584</v>
      </c>
      <c r="J25" s="31">
        <v>31613685</v>
      </c>
      <c r="K25" s="36">
        <f t="shared" si="2"/>
        <v>0.54617515158524188</v>
      </c>
      <c r="L25" s="31">
        <v>31199982</v>
      </c>
      <c r="M25" s="36">
        <f t="shared" si="3"/>
        <v>0.53902779439685122</v>
      </c>
      <c r="N25" s="31">
        <f t="shared" si="4"/>
        <v>212261963</v>
      </c>
      <c r="O25" s="36">
        <f t="shared" si="5"/>
        <v>3.6671526845828319</v>
      </c>
      <c r="P25" s="31">
        <v>14498834</v>
      </c>
      <c r="Q25" s="31">
        <v>53877083</v>
      </c>
      <c r="R25" s="31">
        <v>119972189</v>
      </c>
      <c r="S25" s="31">
        <v>56017387</v>
      </c>
      <c r="T25" s="36">
        <f t="shared" si="6"/>
        <v>0.46691977088123315</v>
      </c>
      <c r="U25" s="36">
        <f t="shared" si="7"/>
        <v>1.1518959386665162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4067436</v>
      </c>
      <c r="E26" s="31">
        <v>4002964</v>
      </c>
      <c r="F26" s="31">
        <v>784391</v>
      </c>
      <c r="G26" s="36">
        <f t="shared" si="0"/>
        <v>0.19284655001332535</v>
      </c>
      <c r="H26" s="31">
        <v>1530321</v>
      </c>
      <c r="I26" s="36">
        <f t="shared" si="1"/>
        <v>0.376237265933625</v>
      </c>
      <c r="J26" s="31">
        <v>407154</v>
      </c>
      <c r="K26" s="36">
        <f t="shared" si="2"/>
        <v>0.10171313057024745</v>
      </c>
      <c r="L26" s="31">
        <v>0</v>
      </c>
      <c r="M26" s="36">
        <f t="shared" si="3"/>
        <v>0</v>
      </c>
      <c r="N26" s="31">
        <f t="shared" si="4"/>
        <v>2721866</v>
      </c>
      <c r="O26" s="36">
        <f t="shared" si="5"/>
        <v>0.67996264767807058</v>
      </c>
      <c r="P26" s="31">
        <v>1359825</v>
      </c>
      <c r="Q26" s="31">
        <v>3823526</v>
      </c>
      <c r="R26" s="31">
        <v>3822060</v>
      </c>
      <c r="S26" s="31">
        <v>3886020</v>
      </c>
      <c r="T26" s="36">
        <f t="shared" si="6"/>
        <v>1.0167344311706252</v>
      </c>
      <c r="U26" s="36">
        <f t="shared" si="7"/>
        <v>-1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610372885</v>
      </c>
      <c r="E27" s="32">
        <f>SUM(E20:E26)</f>
        <v>632618864</v>
      </c>
      <c r="F27" s="32">
        <f>SUM(F20:F26)</f>
        <v>176359088</v>
      </c>
      <c r="G27" s="37">
        <f t="shared" si="0"/>
        <v>0.28893663584023721</v>
      </c>
      <c r="H27" s="32">
        <f>SUM(H20:H26)</f>
        <v>79663397</v>
      </c>
      <c r="I27" s="37">
        <f t="shared" si="1"/>
        <v>0.13051595009827477</v>
      </c>
      <c r="J27" s="32">
        <f>SUM(J20:J26)</f>
        <v>102493813</v>
      </c>
      <c r="K27" s="37">
        <f t="shared" si="2"/>
        <v>0.16201510709298103</v>
      </c>
      <c r="L27" s="32">
        <f>SUM(L20:L26)</f>
        <v>485994354</v>
      </c>
      <c r="M27" s="37">
        <f t="shared" si="3"/>
        <v>0.76822614951298707</v>
      </c>
      <c r="N27" s="32">
        <f t="shared" si="4"/>
        <v>844510652</v>
      </c>
      <c r="O27" s="37">
        <f t="shared" si="5"/>
        <v>1.3349438343653313</v>
      </c>
      <c r="P27" s="32">
        <f>SUM(P20:P26)</f>
        <v>73603393</v>
      </c>
      <c r="Q27" s="32">
        <f>SUM(Q20:Q26)</f>
        <v>357479361</v>
      </c>
      <c r="R27" s="32">
        <f>SUM(R20:R26)</f>
        <v>592839012</v>
      </c>
      <c r="S27" s="32">
        <f>SUM(S20:S26)</f>
        <v>218666504</v>
      </c>
      <c r="T27" s="37">
        <f t="shared" si="6"/>
        <v>0.36884634710915415</v>
      </c>
      <c r="U27" s="37">
        <f t="shared" si="7"/>
        <v>5.6028797612631802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76225050</v>
      </c>
      <c r="E28" s="31">
        <v>55971834</v>
      </c>
      <c r="F28" s="31">
        <v>39831466</v>
      </c>
      <c r="G28" s="36">
        <f t="shared" si="0"/>
        <v>0.52255086746417356</v>
      </c>
      <c r="H28" s="31">
        <v>18811840</v>
      </c>
      <c r="I28" s="36">
        <f t="shared" si="1"/>
        <v>0.24679340977801917</v>
      </c>
      <c r="J28" s="31">
        <v>3033464</v>
      </c>
      <c r="K28" s="36">
        <f t="shared" si="2"/>
        <v>5.4196258782586972E-2</v>
      </c>
      <c r="L28" s="31">
        <v>-25130995</v>
      </c>
      <c r="M28" s="36">
        <f t="shared" si="3"/>
        <v>-0.44899359560024421</v>
      </c>
      <c r="N28" s="31">
        <f t="shared" si="4"/>
        <v>36545775</v>
      </c>
      <c r="O28" s="36">
        <f t="shared" si="5"/>
        <v>0.65293152623871498</v>
      </c>
      <c r="P28" s="31">
        <v>3791472</v>
      </c>
      <c r="Q28" s="31">
        <v>80096745</v>
      </c>
      <c r="R28" s="31">
        <v>80296745</v>
      </c>
      <c r="S28" s="31">
        <v>21230608</v>
      </c>
      <c r="T28" s="36">
        <f t="shared" si="6"/>
        <v>0.26440185090939861</v>
      </c>
      <c r="U28" s="36">
        <f t="shared" si="7"/>
        <v>-7.6282950263116804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50139202</v>
      </c>
      <c r="E29" s="31">
        <v>50139202</v>
      </c>
      <c r="F29" s="31">
        <v>12402411</v>
      </c>
      <c r="G29" s="36">
        <f t="shared" si="0"/>
        <v>0.24735956108754981</v>
      </c>
      <c r="H29" s="31">
        <v>11746806</v>
      </c>
      <c r="I29" s="36">
        <f t="shared" si="1"/>
        <v>0.23428386435029422</v>
      </c>
      <c r="J29" s="31">
        <v>10474558</v>
      </c>
      <c r="K29" s="36">
        <f t="shared" si="2"/>
        <v>0.20890954746347978</v>
      </c>
      <c r="L29" s="31">
        <v>9726901</v>
      </c>
      <c r="M29" s="36">
        <f t="shared" si="3"/>
        <v>0.19399792202516505</v>
      </c>
      <c r="N29" s="31">
        <f t="shared" si="4"/>
        <v>44350676</v>
      </c>
      <c r="O29" s="36">
        <f t="shared" si="5"/>
        <v>0.88455089492648886</v>
      </c>
      <c r="P29" s="31">
        <v>13353201</v>
      </c>
      <c r="Q29" s="31">
        <v>39723465</v>
      </c>
      <c r="R29" s="31">
        <v>42573465</v>
      </c>
      <c r="S29" s="31">
        <v>45942769</v>
      </c>
      <c r="T29" s="36">
        <f t="shared" si="6"/>
        <v>1.0791409390802464</v>
      </c>
      <c r="U29" s="36">
        <f t="shared" si="7"/>
        <v>-0.27156784354552888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1778907</v>
      </c>
      <c r="E30" s="31">
        <v>4854070</v>
      </c>
      <c r="F30" s="31">
        <v>992496</v>
      </c>
      <c r="G30" s="36">
        <f t="shared" si="0"/>
        <v>0.5579246132597151</v>
      </c>
      <c r="H30" s="31">
        <v>804248</v>
      </c>
      <c r="I30" s="36">
        <f t="shared" si="1"/>
        <v>0.45210233025110363</v>
      </c>
      <c r="J30" s="31">
        <v>780562</v>
      </c>
      <c r="K30" s="36">
        <f t="shared" si="2"/>
        <v>0.16080567441343038</v>
      </c>
      <c r="L30" s="31">
        <v>947530</v>
      </c>
      <c r="M30" s="36">
        <f t="shared" si="3"/>
        <v>0.19520320061309376</v>
      </c>
      <c r="N30" s="31">
        <f t="shared" si="4"/>
        <v>3524836</v>
      </c>
      <c r="O30" s="36">
        <f t="shared" si="5"/>
        <v>0.72616093299025353</v>
      </c>
      <c r="P30" s="31">
        <v>3616484</v>
      </c>
      <c r="Q30" s="31">
        <v>1694225</v>
      </c>
      <c r="R30" s="31">
        <v>2610225</v>
      </c>
      <c r="S30" s="31">
        <v>5803347</v>
      </c>
      <c r="T30" s="36">
        <f t="shared" si="6"/>
        <v>2.2233129327931502</v>
      </c>
      <c r="U30" s="36">
        <f t="shared" si="7"/>
        <v>-0.73799690528148332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33372600</v>
      </c>
      <c r="E31" s="31">
        <v>33663939</v>
      </c>
      <c r="F31" s="31">
        <v>5119202</v>
      </c>
      <c r="G31" s="36">
        <f t="shared" si="0"/>
        <v>0.15339536026560713</v>
      </c>
      <c r="H31" s="31">
        <v>6986447</v>
      </c>
      <c r="I31" s="36">
        <f t="shared" si="1"/>
        <v>0.20934679947022408</v>
      </c>
      <c r="J31" s="31">
        <v>7147658</v>
      </c>
      <c r="K31" s="36">
        <f t="shared" si="2"/>
        <v>0.21232387570569208</v>
      </c>
      <c r="L31" s="31">
        <v>6971139</v>
      </c>
      <c r="M31" s="36">
        <f t="shared" si="3"/>
        <v>0.20708031225935861</v>
      </c>
      <c r="N31" s="31">
        <f t="shared" si="4"/>
        <v>26224446</v>
      </c>
      <c r="O31" s="36">
        <f t="shared" si="5"/>
        <v>0.77900705559144456</v>
      </c>
      <c r="P31" s="31">
        <v>6252775</v>
      </c>
      <c r="Q31" s="31">
        <v>32066242</v>
      </c>
      <c r="R31" s="31">
        <v>38226242</v>
      </c>
      <c r="S31" s="31">
        <v>31458335</v>
      </c>
      <c r="T31" s="36">
        <f t="shared" si="6"/>
        <v>0.8229512856639164</v>
      </c>
      <c r="U31" s="36">
        <f t="shared" si="7"/>
        <v>0.11488723006984891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8399078</v>
      </c>
      <c r="E32" s="31">
        <v>7461046</v>
      </c>
      <c r="F32" s="31">
        <v>2234565</v>
      </c>
      <c r="G32" s="36">
        <f t="shared" si="0"/>
        <v>0.26604884488511715</v>
      </c>
      <c r="H32" s="31">
        <v>2192718</v>
      </c>
      <c r="I32" s="36">
        <f t="shared" si="1"/>
        <v>0.26106651230051681</v>
      </c>
      <c r="J32" s="31">
        <v>778891</v>
      </c>
      <c r="K32" s="36">
        <f t="shared" si="2"/>
        <v>0.10439434363492733</v>
      </c>
      <c r="L32" s="31">
        <v>9248783</v>
      </c>
      <c r="M32" s="36">
        <f t="shared" si="3"/>
        <v>1.2396094327792644</v>
      </c>
      <c r="N32" s="31">
        <f t="shared" si="4"/>
        <v>14454957</v>
      </c>
      <c r="O32" s="36">
        <f t="shared" si="5"/>
        <v>1.9373901461001581</v>
      </c>
      <c r="P32" s="31">
        <v>1060976</v>
      </c>
      <c r="Q32" s="31">
        <v>7209505</v>
      </c>
      <c r="R32" s="31">
        <v>6153848</v>
      </c>
      <c r="S32" s="31">
        <v>9449277</v>
      </c>
      <c r="T32" s="36">
        <f t="shared" si="6"/>
        <v>1.5355070518478844</v>
      </c>
      <c r="U32" s="36">
        <f t="shared" si="7"/>
        <v>7.7172405407850881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64844662</v>
      </c>
      <c r="E33" s="31">
        <v>66394662</v>
      </c>
      <c r="F33" s="31">
        <v>6114920</v>
      </c>
      <c r="G33" s="36">
        <f t="shared" si="0"/>
        <v>9.4301054418326674E-2</v>
      </c>
      <c r="H33" s="31">
        <v>7167105</v>
      </c>
      <c r="I33" s="36">
        <f t="shared" si="1"/>
        <v>0.11052729367299347</v>
      </c>
      <c r="J33" s="31">
        <v>5638117</v>
      </c>
      <c r="K33" s="36">
        <f t="shared" si="2"/>
        <v>8.4918227311707672E-2</v>
      </c>
      <c r="L33" s="31">
        <v>44438096</v>
      </c>
      <c r="M33" s="36">
        <f t="shared" si="3"/>
        <v>0.66930223999031735</v>
      </c>
      <c r="N33" s="31">
        <f t="shared" si="4"/>
        <v>63358238</v>
      </c>
      <c r="O33" s="36">
        <f t="shared" si="5"/>
        <v>0.95426704634779225</v>
      </c>
      <c r="P33" s="31">
        <v>6043929</v>
      </c>
      <c r="Q33" s="31">
        <v>64080767</v>
      </c>
      <c r="R33" s="31">
        <v>68870767</v>
      </c>
      <c r="S33" s="31">
        <v>31576416</v>
      </c>
      <c r="T33" s="36">
        <f t="shared" si="6"/>
        <v>0.45848793872151883</v>
      </c>
      <c r="U33" s="36">
        <f t="shared" si="7"/>
        <v>6.3525178737208856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1763315</v>
      </c>
      <c r="E34" s="31">
        <v>1763315</v>
      </c>
      <c r="F34" s="31">
        <v>197297</v>
      </c>
      <c r="G34" s="36">
        <f t="shared" si="0"/>
        <v>0.1118898211607115</v>
      </c>
      <c r="H34" s="31">
        <v>234779</v>
      </c>
      <c r="I34" s="36">
        <f t="shared" si="1"/>
        <v>0.13314637486779163</v>
      </c>
      <c r="J34" s="31">
        <v>182821</v>
      </c>
      <c r="K34" s="36">
        <f t="shared" si="2"/>
        <v>0.10368028401051428</v>
      </c>
      <c r="L34" s="31">
        <v>204218</v>
      </c>
      <c r="M34" s="36">
        <f t="shared" si="3"/>
        <v>0.11581481470979377</v>
      </c>
      <c r="N34" s="31">
        <f t="shared" si="4"/>
        <v>819115</v>
      </c>
      <c r="O34" s="36">
        <f t="shared" si="5"/>
        <v>0.46453129474881116</v>
      </c>
      <c r="P34" s="31">
        <v>178620</v>
      </c>
      <c r="Q34" s="31">
        <v>1642130</v>
      </c>
      <c r="R34" s="31">
        <v>1642130</v>
      </c>
      <c r="S34" s="31">
        <v>830503</v>
      </c>
      <c r="T34" s="36">
        <f t="shared" si="6"/>
        <v>0.50574741342037477</v>
      </c>
      <c r="U34" s="36">
        <f t="shared" si="7"/>
        <v>0.14330981972903367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236522814</v>
      </c>
      <c r="E35" s="32">
        <f>SUM(E28:E34)</f>
        <v>220248068</v>
      </c>
      <c r="F35" s="32">
        <f>SUM(F28:F34)</f>
        <v>66892357</v>
      </c>
      <c r="G35" s="37">
        <f t="shared" si="0"/>
        <v>0.2828156652998387</v>
      </c>
      <c r="H35" s="32">
        <f>SUM(H28:H34)</f>
        <v>47943943</v>
      </c>
      <c r="I35" s="37">
        <f t="shared" si="1"/>
        <v>0.20270324959012198</v>
      </c>
      <c r="J35" s="32">
        <f>SUM(J28:J34)</f>
        <v>28036071</v>
      </c>
      <c r="K35" s="37">
        <f t="shared" si="2"/>
        <v>0.12729315291882606</v>
      </c>
      <c r="L35" s="32">
        <f>SUM(L28:L34)</f>
        <v>46405672</v>
      </c>
      <c r="M35" s="37">
        <f t="shared" si="3"/>
        <v>0.21069729428909223</v>
      </c>
      <c r="N35" s="32">
        <f t="shared" si="4"/>
        <v>189278043</v>
      </c>
      <c r="O35" s="37">
        <f t="shared" si="5"/>
        <v>0.85938571320407675</v>
      </c>
      <c r="P35" s="32">
        <f>SUM(P28:P34)</f>
        <v>34297457</v>
      </c>
      <c r="Q35" s="32">
        <f>SUM(Q28:Q34)</f>
        <v>226513079</v>
      </c>
      <c r="R35" s="32">
        <f>SUM(R28:R34)</f>
        <v>240373422</v>
      </c>
      <c r="S35" s="32">
        <f>SUM(S28:S34)</f>
        <v>146291255</v>
      </c>
      <c r="T35" s="37">
        <f t="shared" si="6"/>
        <v>0.60859995994066263</v>
      </c>
      <c r="U35" s="37">
        <f t="shared" si="7"/>
        <v>0.35303535769430372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80896995</v>
      </c>
      <c r="E36" s="31">
        <v>66758182</v>
      </c>
      <c r="F36" s="31">
        <v>4760482</v>
      </c>
      <c r="G36" s="36">
        <f t="shared" si="0"/>
        <v>5.8846215486743361E-2</v>
      </c>
      <c r="H36" s="31">
        <v>8610291</v>
      </c>
      <c r="I36" s="36">
        <f t="shared" si="1"/>
        <v>0.1064352390345278</v>
      </c>
      <c r="J36" s="31">
        <v>9140159</v>
      </c>
      <c r="K36" s="36">
        <f t="shared" si="2"/>
        <v>0.13691443844291626</v>
      </c>
      <c r="L36" s="31">
        <v>36838803</v>
      </c>
      <c r="M36" s="36">
        <f t="shared" si="3"/>
        <v>0.55182453890071481</v>
      </c>
      <c r="N36" s="31">
        <f t="shared" si="4"/>
        <v>59349735</v>
      </c>
      <c r="O36" s="36">
        <f t="shared" si="5"/>
        <v>0.88902563284302738</v>
      </c>
      <c r="P36" s="31">
        <v>5816578</v>
      </c>
      <c r="Q36" s="31">
        <v>66838644</v>
      </c>
      <c r="R36" s="31">
        <v>60730808</v>
      </c>
      <c r="S36" s="31">
        <v>22919497</v>
      </c>
      <c r="T36" s="36">
        <f t="shared" si="6"/>
        <v>0.37739489650788116</v>
      </c>
      <c r="U36" s="36">
        <f t="shared" si="7"/>
        <v>5.3334151110842152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36955868</v>
      </c>
      <c r="E37" s="31">
        <v>34435239</v>
      </c>
      <c r="F37" s="31">
        <v>2866474</v>
      </c>
      <c r="G37" s="36">
        <f t="shared" si="0"/>
        <v>7.7564786193088472E-2</v>
      </c>
      <c r="H37" s="31">
        <v>5447677</v>
      </c>
      <c r="I37" s="36">
        <f t="shared" si="1"/>
        <v>0.14741033819040592</v>
      </c>
      <c r="J37" s="31">
        <v>4311130</v>
      </c>
      <c r="K37" s="36">
        <f t="shared" si="2"/>
        <v>0.12519529775878716</v>
      </c>
      <c r="L37" s="31">
        <v>5810400</v>
      </c>
      <c r="M37" s="36">
        <f t="shared" si="3"/>
        <v>0.1687341272700329</v>
      </c>
      <c r="N37" s="31">
        <f t="shared" si="4"/>
        <v>18435681</v>
      </c>
      <c r="O37" s="36">
        <f t="shared" si="5"/>
        <v>0.53537252928606072</v>
      </c>
      <c r="P37" s="31">
        <v>5325647</v>
      </c>
      <c r="Q37" s="31">
        <v>32039916</v>
      </c>
      <c r="R37" s="31">
        <v>34052908</v>
      </c>
      <c r="S37" s="31">
        <v>17633851</v>
      </c>
      <c r="T37" s="36">
        <f t="shared" si="6"/>
        <v>0.51783686139227814</v>
      </c>
      <c r="U37" s="36">
        <f t="shared" si="7"/>
        <v>9.1022367798691883E-2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31121051</v>
      </c>
      <c r="E38" s="31">
        <v>23671414</v>
      </c>
      <c r="F38" s="31">
        <v>4557812</v>
      </c>
      <c r="G38" s="36">
        <f t="shared" si="0"/>
        <v>0.1464543083715264</v>
      </c>
      <c r="H38" s="31">
        <v>2412132</v>
      </c>
      <c r="I38" s="36">
        <f t="shared" si="1"/>
        <v>7.7508050740317219E-2</v>
      </c>
      <c r="J38" s="31">
        <v>3095414</v>
      </c>
      <c r="K38" s="36">
        <f t="shared" si="2"/>
        <v>0.13076591030852655</v>
      </c>
      <c r="L38" s="31">
        <v>5283509</v>
      </c>
      <c r="M38" s="36">
        <f t="shared" si="3"/>
        <v>0.22320208670255187</v>
      </c>
      <c r="N38" s="31">
        <f t="shared" si="4"/>
        <v>15348867</v>
      </c>
      <c r="O38" s="36">
        <f t="shared" si="5"/>
        <v>0.64841360976577067</v>
      </c>
      <c r="P38" s="31">
        <v>2130411</v>
      </c>
      <c r="Q38" s="31">
        <v>19751164</v>
      </c>
      <c r="R38" s="31">
        <v>20418009</v>
      </c>
      <c r="S38" s="31">
        <v>7957825</v>
      </c>
      <c r="T38" s="36">
        <f t="shared" si="6"/>
        <v>0.38974539584148482</v>
      </c>
      <c r="U38" s="36">
        <f t="shared" si="7"/>
        <v>1.480042113939517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42406896</v>
      </c>
      <c r="E39" s="31">
        <v>30348275</v>
      </c>
      <c r="F39" s="31">
        <v>4697308</v>
      </c>
      <c r="G39" s="36">
        <f t="shared" si="0"/>
        <v>0.11076755063610409</v>
      </c>
      <c r="H39" s="31">
        <v>5961320</v>
      </c>
      <c r="I39" s="36">
        <f t="shared" si="1"/>
        <v>0.14057430659390868</v>
      </c>
      <c r="J39" s="31">
        <v>6606652</v>
      </c>
      <c r="K39" s="36">
        <f t="shared" si="2"/>
        <v>0.2176944818115692</v>
      </c>
      <c r="L39" s="31">
        <v>4922954</v>
      </c>
      <c r="M39" s="36">
        <f t="shared" si="3"/>
        <v>0.16221528241720493</v>
      </c>
      <c r="N39" s="31">
        <f t="shared" si="4"/>
        <v>22188234</v>
      </c>
      <c r="O39" s="36">
        <f t="shared" si="5"/>
        <v>0.73112010484945189</v>
      </c>
      <c r="P39" s="31">
        <v>7821264</v>
      </c>
      <c r="Q39" s="31">
        <v>27133000</v>
      </c>
      <c r="R39" s="31">
        <v>25000000</v>
      </c>
      <c r="S39" s="31">
        <v>25986801</v>
      </c>
      <c r="T39" s="36">
        <f t="shared" si="6"/>
        <v>1.0394720399999999</v>
      </c>
      <c r="U39" s="36">
        <f t="shared" si="7"/>
        <v>-0.37056797980479883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191380810</v>
      </c>
      <c r="E40" s="32">
        <f>SUM(E36:E39)</f>
        <v>155213110</v>
      </c>
      <c r="F40" s="32">
        <f>SUM(F36:F39)</f>
        <v>16882076</v>
      </c>
      <c r="G40" s="37">
        <f t="shared" si="0"/>
        <v>8.8211958137286592E-2</v>
      </c>
      <c r="H40" s="32">
        <f>SUM(H36:H39)</f>
        <v>22431420</v>
      </c>
      <c r="I40" s="37">
        <f t="shared" si="1"/>
        <v>0.11720830317313423</v>
      </c>
      <c r="J40" s="32">
        <f>SUM(J36:J39)</f>
        <v>23153355</v>
      </c>
      <c r="K40" s="37">
        <f t="shared" si="2"/>
        <v>0.14917138764889126</v>
      </c>
      <c r="L40" s="32">
        <f>SUM(L36:L39)</f>
        <v>52855666</v>
      </c>
      <c r="M40" s="37">
        <f t="shared" si="3"/>
        <v>0.3405360926019716</v>
      </c>
      <c r="N40" s="32">
        <f t="shared" si="4"/>
        <v>115322517</v>
      </c>
      <c r="O40" s="37">
        <f t="shared" si="5"/>
        <v>0.74299469290963893</v>
      </c>
      <c r="P40" s="32">
        <f>SUM(P36:P39)</f>
        <v>21093900</v>
      </c>
      <c r="Q40" s="32">
        <f>SUM(Q36:Q39)</f>
        <v>145762724</v>
      </c>
      <c r="R40" s="32">
        <f>SUM(R36:R39)</f>
        <v>140201725</v>
      </c>
      <c r="S40" s="32">
        <f>SUM(S36:S39)</f>
        <v>74497974</v>
      </c>
      <c r="T40" s="37">
        <f t="shared" si="6"/>
        <v>0.53136274892480817</v>
      </c>
      <c r="U40" s="37">
        <f t="shared" si="7"/>
        <v>1.5057322733112417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95462400</v>
      </c>
      <c r="E41" s="31">
        <v>111948938</v>
      </c>
      <c r="F41" s="31">
        <v>22240414</v>
      </c>
      <c r="G41" s="36">
        <f t="shared" si="0"/>
        <v>0.23297564276615715</v>
      </c>
      <c r="H41" s="31">
        <v>17894776</v>
      </c>
      <c r="I41" s="36">
        <f t="shared" si="1"/>
        <v>0.18745365714668813</v>
      </c>
      <c r="J41" s="31">
        <v>18279979</v>
      </c>
      <c r="K41" s="36">
        <f t="shared" si="2"/>
        <v>0.16328854321065556</v>
      </c>
      <c r="L41" s="31">
        <v>20799707</v>
      </c>
      <c r="M41" s="36">
        <f t="shared" si="3"/>
        <v>0.18579637620144285</v>
      </c>
      <c r="N41" s="31">
        <f t="shared" si="4"/>
        <v>79214876</v>
      </c>
      <c r="O41" s="36">
        <f t="shared" si="5"/>
        <v>0.7075982802087859</v>
      </c>
      <c r="P41" s="31">
        <v>25275225</v>
      </c>
      <c r="Q41" s="31">
        <v>78073192</v>
      </c>
      <c r="R41" s="31">
        <v>95247915</v>
      </c>
      <c r="S41" s="31">
        <v>71127868</v>
      </c>
      <c r="T41" s="36">
        <f t="shared" si="6"/>
        <v>0.74676561686415921</v>
      </c>
      <c r="U41" s="36">
        <f t="shared" si="7"/>
        <v>-0.17707134160032201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100921191</v>
      </c>
      <c r="E42" s="31">
        <v>103682681</v>
      </c>
      <c r="F42" s="31">
        <v>11549566</v>
      </c>
      <c r="G42" s="36">
        <f t="shared" si="0"/>
        <v>0.11444143579320225</v>
      </c>
      <c r="H42" s="31">
        <v>9378246</v>
      </c>
      <c r="I42" s="36">
        <f t="shared" si="1"/>
        <v>9.2926430089395204E-2</v>
      </c>
      <c r="J42" s="31">
        <v>9688406</v>
      </c>
      <c r="K42" s="36">
        <f t="shared" si="2"/>
        <v>9.3442857635982618E-2</v>
      </c>
      <c r="L42" s="31">
        <v>10840462</v>
      </c>
      <c r="M42" s="36">
        <f t="shared" si="3"/>
        <v>0.10455422154834133</v>
      </c>
      <c r="N42" s="31">
        <f t="shared" si="4"/>
        <v>41456680</v>
      </c>
      <c r="O42" s="36">
        <f t="shared" si="5"/>
        <v>0.39984189837838008</v>
      </c>
      <c r="P42" s="31">
        <v>13199184</v>
      </c>
      <c r="Q42" s="31">
        <v>86342933</v>
      </c>
      <c r="R42" s="31">
        <v>98166652</v>
      </c>
      <c r="S42" s="31">
        <v>102209466</v>
      </c>
      <c r="T42" s="36">
        <f t="shared" si="6"/>
        <v>1.0411831708389119</v>
      </c>
      <c r="U42" s="36">
        <f t="shared" si="7"/>
        <v>-0.17870210764544237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53419782</v>
      </c>
      <c r="E43" s="31">
        <v>40728322</v>
      </c>
      <c r="F43" s="31">
        <v>-17561912</v>
      </c>
      <c r="G43" s="36">
        <f t="shared" si="0"/>
        <v>-0.32875297020118877</v>
      </c>
      <c r="H43" s="31">
        <v>6643715</v>
      </c>
      <c r="I43" s="36">
        <f t="shared" si="1"/>
        <v>0.12436806649641513</v>
      </c>
      <c r="J43" s="31">
        <v>6929308</v>
      </c>
      <c r="K43" s="36">
        <f t="shared" si="2"/>
        <v>0.17013487567693067</v>
      </c>
      <c r="L43" s="31">
        <v>5487538</v>
      </c>
      <c r="M43" s="36">
        <f t="shared" si="3"/>
        <v>0.1347351850144968</v>
      </c>
      <c r="N43" s="31">
        <f t="shared" si="4"/>
        <v>1498649</v>
      </c>
      <c r="O43" s="36">
        <f t="shared" si="5"/>
        <v>3.6796237271940639E-2</v>
      </c>
      <c r="P43" s="31">
        <v>15171822</v>
      </c>
      <c r="Q43" s="31">
        <v>49972577</v>
      </c>
      <c r="R43" s="31">
        <v>65586847</v>
      </c>
      <c r="S43" s="31">
        <v>51298990</v>
      </c>
      <c r="T43" s="36">
        <f t="shared" si="6"/>
        <v>0.78215362296650726</v>
      </c>
      <c r="U43" s="36">
        <f t="shared" si="7"/>
        <v>-0.63830725142965683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80933255</v>
      </c>
      <c r="E44" s="31">
        <v>93257080</v>
      </c>
      <c r="F44" s="31">
        <v>15917812</v>
      </c>
      <c r="G44" s="36">
        <f t="shared" si="0"/>
        <v>0.19667826284757731</v>
      </c>
      <c r="H44" s="31">
        <v>54729866</v>
      </c>
      <c r="I44" s="36">
        <f t="shared" si="1"/>
        <v>0.67623458367021072</v>
      </c>
      <c r="J44" s="31">
        <v>14821470</v>
      </c>
      <c r="K44" s="36">
        <f t="shared" si="2"/>
        <v>0.15893131116693768</v>
      </c>
      <c r="L44" s="31">
        <v>10041411</v>
      </c>
      <c r="M44" s="36">
        <f t="shared" si="3"/>
        <v>0.10767451650855892</v>
      </c>
      <c r="N44" s="31">
        <f t="shared" si="4"/>
        <v>95510559</v>
      </c>
      <c r="O44" s="36">
        <f t="shared" si="5"/>
        <v>1.0241641599758431</v>
      </c>
      <c r="P44" s="31">
        <v>12387818</v>
      </c>
      <c r="Q44" s="31">
        <v>95474355</v>
      </c>
      <c r="R44" s="31">
        <v>124108098</v>
      </c>
      <c r="S44" s="31">
        <v>96917494</v>
      </c>
      <c r="T44" s="36">
        <f t="shared" si="6"/>
        <v>0.78091192727810554</v>
      </c>
      <c r="U44" s="36">
        <f t="shared" si="7"/>
        <v>-0.18941245342803714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228099225</v>
      </c>
      <c r="E45" s="31">
        <v>217150629</v>
      </c>
      <c r="F45" s="31">
        <v>33082366</v>
      </c>
      <c r="G45" s="36">
        <f t="shared" si="0"/>
        <v>0.14503497765062551</v>
      </c>
      <c r="H45" s="31">
        <v>36146364</v>
      </c>
      <c r="I45" s="36">
        <f t="shared" si="1"/>
        <v>0.15846771947603067</v>
      </c>
      <c r="J45" s="31">
        <v>46341333</v>
      </c>
      <c r="K45" s="36">
        <f t="shared" si="2"/>
        <v>0.2134063954288615</v>
      </c>
      <c r="L45" s="31">
        <v>46960413</v>
      </c>
      <c r="M45" s="36">
        <f t="shared" si="3"/>
        <v>0.21625731970594475</v>
      </c>
      <c r="N45" s="31">
        <f t="shared" si="4"/>
        <v>162530476</v>
      </c>
      <c r="O45" s="36">
        <f t="shared" si="5"/>
        <v>0.74846882437536022</v>
      </c>
      <c r="P45" s="31">
        <v>82628183</v>
      </c>
      <c r="Q45" s="31">
        <v>177244458</v>
      </c>
      <c r="R45" s="31">
        <v>286547937</v>
      </c>
      <c r="S45" s="31">
        <v>248666542</v>
      </c>
      <c r="T45" s="36">
        <f t="shared" si="6"/>
        <v>0.8678008454829671</v>
      </c>
      <c r="U45" s="36">
        <f t="shared" si="7"/>
        <v>-0.43166591234373386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11449228</v>
      </c>
      <c r="E46" s="31">
        <v>13479228</v>
      </c>
      <c r="F46" s="31">
        <v>1006612</v>
      </c>
      <c r="G46" s="36">
        <f t="shared" si="0"/>
        <v>8.7919639647319456E-2</v>
      </c>
      <c r="H46" s="31">
        <v>1671575</v>
      </c>
      <c r="I46" s="36">
        <f t="shared" si="1"/>
        <v>0.14599892673986403</v>
      </c>
      <c r="J46" s="31">
        <v>3297319</v>
      </c>
      <c r="K46" s="36">
        <f t="shared" si="2"/>
        <v>0.2446222439445345</v>
      </c>
      <c r="L46" s="31">
        <v>1288634</v>
      </c>
      <c r="M46" s="36">
        <f t="shared" si="3"/>
        <v>9.5601469164257769E-2</v>
      </c>
      <c r="N46" s="31">
        <f t="shared" si="4"/>
        <v>7264140</v>
      </c>
      <c r="O46" s="36">
        <f t="shared" si="5"/>
        <v>0.53891365291840154</v>
      </c>
      <c r="P46" s="31">
        <v>740454</v>
      </c>
      <c r="Q46" s="31">
        <v>11134665</v>
      </c>
      <c r="R46" s="31">
        <v>11134665</v>
      </c>
      <c r="S46" s="31">
        <v>4743944</v>
      </c>
      <c r="T46" s="36">
        <f t="shared" si="6"/>
        <v>0.42605179410426808</v>
      </c>
      <c r="U46" s="36">
        <f t="shared" si="7"/>
        <v>0.74032958158103002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570285081</v>
      </c>
      <c r="E47" s="32">
        <f>SUM(E41:E46)</f>
        <v>580246878</v>
      </c>
      <c r="F47" s="32">
        <f>SUM(F41:F46)</f>
        <v>66234858</v>
      </c>
      <c r="G47" s="37">
        <f t="shared" si="0"/>
        <v>0.11614341705004202</v>
      </c>
      <c r="H47" s="32">
        <f>SUM(H41:H46)</f>
        <v>126464542</v>
      </c>
      <c r="I47" s="37">
        <f t="shared" si="1"/>
        <v>0.22175670767722575</v>
      </c>
      <c r="J47" s="32">
        <f>SUM(J41:J46)</f>
        <v>99357815</v>
      </c>
      <c r="K47" s="37">
        <f t="shared" si="2"/>
        <v>0.17123369167011701</v>
      </c>
      <c r="L47" s="32">
        <f>SUM(L41:L46)</f>
        <v>95418165</v>
      </c>
      <c r="M47" s="37">
        <f t="shared" si="3"/>
        <v>0.16444408167931582</v>
      </c>
      <c r="N47" s="32">
        <f t="shared" si="4"/>
        <v>387475380</v>
      </c>
      <c r="O47" s="37">
        <f t="shared" si="5"/>
        <v>0.66777675967090688</v>
      </c>
      <c r="P47" s="32">
        <f>SUM(P41:P46)</f>
        <v>149402686</v>
      </c>
      <c r="Q47" s="32">
        <f>SUM(Q41:Q46)</f>
        <v>498242180</v>
      </c>
      <c r="R47" s="32">
        <f>SUM(R41:R46)</f>
        <v>680792114</v>
      </c>
      <c r="S47" s="32">
        <f>SUM(S41:S46)</f>
        <v>574964304</v>
      </c>
      <c r="T47" s="37">
        <f t="shared" si="6"/>
        <v>0.84455194497155994</v>
      </c>
      <c r="U47" s="37">
        <f t="shared" si="7"/>
        <v>-0.36133567906536834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66373488</v>
      </c>
      <c r="E48" s="31">
        <v>54643484</v>
      </c>
      <c r="F48" s="31">
        <v>4959380</v>
      </c>
      <c r="G48" s="36">
        <f t="shared" si="0"/>
        <v>7.4719291533993218E-2</v>
      </c>
      <c r="H48" s="31">
        <v>30426366</v>
      </c>
      <c r="I48" s="36">
        <f t="shared" si="1"/>
        <v>0.45841143680741925</v>
      </c>
      <c r="J48" s="31">
        <v>5095461</v>
      </c>
      <c r="K48" s="36">
        <f t="shared" si="2"/>
        <v>9.3249196921631125E-2</v>
      </c>
      <c r="L48" s="31">
        <v>4300431</v>
      </c>
      <c r="M48" s="36">
        <f t="shared" si="3"/>
        <v>7.8699795203395151E-2</v>
      </c>
      <c r="N48" s="31">
        <f t="shared" si="4"/>
        <v>44781638</v>
      </c>
      <c r="O48" s="36">
        <f t="shared" si="5"/>
        <v>0.81952384295261993</v>
      </c>
      <c r="P48" s="31">
        <v>6083900</v>
      </c>
      <c r="Q48" s="31">
        <v>67013784</v>
      </c>
      <c r="R48" s="31">
        <v>46795773</v>
      </c>
      <c r="S48" s="31">
        <v>33880356</v>
      </c>
      <c r="T48" s="36">
        <f t="shared" si="6"/>
        <v>0.72400462323808601</v>
      </c>
      <c r="U48" s="36">
        <f t="shared" si="7"/>
        <v>-0.29314567958053217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14538600</v>
      </c>
      <c r="E49" s="31">
        <v>12602360</v>
      </c>
      <c r="F49" s="31">
        <v>1711998</v>
      </c>
      <c r="G49" s="36">
        <f t="shared" si="0"/>
        <v>0.11775535471090752</v>
      </c>
      <c r="H49" s="31">
        <v>1473495</v>
      </c>
      <c r="I49" s="36">
        <f t="shared" si="1"/>
        <v>0.10135054269324419</v>
      </c>
      <c r="J49" s="31">
        <v>2267880</v>
      </c>
      <c r="K49" s="36">
        <f t="shared" si="2"/>
        <v>0.17995677000180918</v>
      </c>
      <c r="L49" s="31">
        <v>4918226</v>
      </c>
      <c r="M49" s="36">
        <f t="shared" si="3"/>
        <v>0.39026230007712842</v>
      </c>
      <c r="N49" s="31">
        <f t="shared" si="4"/>
        <v>10371599</v>
      </c>
      <c r="O49" s="36">
        <f t="shared" si="5"/>
        <v>0.82298863070091632</v>
      </c>
      <c r="P49" s="31">
        <v>2665456</v>
      </c>
      <c r="Q49" s="31">
        <v>57880461</v>
      </c>
      <c r="R49" s="31">
        <v>22848484</v>
      </c>
      <c r="S49" s="31">
        <v>15388370</v>
      </c>
      <c r="T49" s="36">
        <f t="shared" si="6"/>
        <v>0.67349632474522159</v>
      </c>
      <c r="U49" s="36">
        <f t="shared" si="7"/>
        <v>0.84517245829606646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78631056</v>
      </c>
      <c r="E50" s="31">
        <v>84154541</v>
      </c>
      <c r="F50" s="31">
        <v>9507762</v>
      </c>
      <c r="G50" s="36">
        <f t="shared" si="0"/>
        <v>0.12091611741803392</v>
      </c>
      <c r="H50" s="31">
        <v>9961060</v>
      </c>
      <c r="I50" s="36">
        <f t="shared" si="1"/>
        <v>0.12668098976058517</v>
      </c>
      <c r="J50" s="31">
        <v>8833576</v>
      </c>
      <c r="K50" s="36">
        <f t="shared" si="2"/>
        <v>0.10496850074911585</v>
      </c>
      <c r="L50" s="31">
        <v>25622509</v>
      </c>
      <c r="M50" s="36">
        <f t="shared" si="3"/>
        <v>0.30446971364266606</v>
      </c>
      <c r="N50" s="31">
        <f t="shared" si="4"/>
        <v>53924907</v>
      </c>
      <c r="O50" s="36">
        <f t="shared" si="5"/>
        <v>0.64078428043473024</v>
      </c>
      <c r="P50" s="31">
        <v>12862910</v>
      </c>
      <c r="Q50" s="31">
        <v>65786112</v>
      </c>
      <c r="R50" s="31">
        <v>91996852</v>
      </c>
      <c r="S50" s="31">
        <v>58291242</v>
      </c>
      <c r="T50" s="36">
        <f t="shared" si="6"/>
        <v>0.63362213741835427</v>
      </c>
      <c r="U50" s="36">
        <f t="shared" si="7"/>
        <v>0.99196830266246128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16532480</v>
      </c>
      <c r="E51" s="31">
        <v>1144100</v>
      </c>
      <c r="F51" s="31">
        <v>71814</v>
      </c>
      <c r="G51" s="36">
        <f t="shared" si="0"/>
        <v>4.3438129064725921E-3</v>
      </c>
      <c r="H51" s="31">
        <v>51910</v>
      </c>
      <c r="I51" s="36">
        <f t="shared" si="1"/>
        <v>3.1398798002477547E-3</v>
      </c>
      <c r="J51" s="31">
        <v>119048</v>
      </c>
      <c r="K51" s="36">
        <f t="shared" si="2"/>
        <v>0.10405384144742592</v>
      </c>
      <c r="L51" s="31">
        <v>255621</v>
      </c>
      <c r="M51" s="36">
        <f t="shared" si="3"/>
        <v>0.22342539987763307</v>
      </c>
      <c r="N51" s="31">
        <f t="shared" si="4"/>
        <v>498393</v>
      </c>
      <c r="O51" s="36">
        <f t="shared" si="5"/>
        <v>0.43562013809981642</v>
      </c>
      <c r="P51" s="31">
        <v>296822</v>
      </c>
      <c r="Q51" s="31">
        <v>1162640</v>
      </c>
      <c r="R51" s="31">
        <v>862640</v>
      </c>
      <c r="S51" s="31">
        <v>1030746</v>
      </c>
      <c r="T51" s="36">
        <f t="shared" si="6"/>
        <v>1.1948738755448391</v>
      </c>
      <c r="U51" s="36">
        <f t="shared" si="7"/>
        <v>-0.1388070965090189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1891943</v>
      </c>
      <c r="E52" s="31">
        <v>279082</v>
      </c>
      <c r="F52" s="31">
        <v>9980</v>
      </c>
      <c r="G52" s="36">
        <f t="shared" si="0"/>
        <v>5.2750003567760759E-3</v>
      </c>
      <c r="H52" s="31">
        <v>9977</v>
      </c>
      <c r="I52" s="36">
        <f t="shared" si="1"/>
        <v>5.2734146853261436E-3</v>
      </c>
      <c r="J52" s="31">
        <v>9621</v>
      </c>
      <c r="K52" s="36">
        <f t="shared" si="2"/>
        <v>3.4473738901111502E-2</v>
      </c>
      <c r="L52" s="31">
        <v>8223</v>
      </c>
      <c r="M52" s="36">
        <f t="shared" si="3"/>
        <v>2.9464458474570198E-2</v>
      </c>
      <c r="N52" s="31">
        <f t="shared" si="4"/>
        <v>37801</v>
      </c>
      <c r="O52" s="36">
        <f t="shared" si="5"/>
        <v>0.13544764621150773</v>
      </c>
      <c r="P52" s="31">
        <v>-145544</v>
      </c>
      <c r="Q52" s="31">
        <v>480530</v>
      </c>
      <c r="R52" s="31">
        <v>262770</v>
      </c>
      <c r="S52" s="31">
        <v>39710</v>
      </c>
      <c r="T52" s="36">
        <f t="shared" si="6"/>
        <v>0.15112075198843095</v>
      </c>
      <c r="U52" s="36">
        <f t="shared" si="7"/>
        <v>-1.0564983784972242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177967567</v>
      </c>
      <c r="E53" s="32">
        <f>SUM(E48:E52)</f>
        <v>152823567</v>
      </c>
      <c r="F53" s="32">
        <f>SUM(F48:F52)</f>
        <v>16260934</v>
      </c>
      <c r="G53" s="37">
        <f t="shared" si="0"/>
        <v>9.1370210168687641E-2</v>
      </c>
      <c r="H53" s="32">
        <f>SUM(H48:H52)</f>
        <v>41922808</v>
      </c>
      <c r="I53" s="37">
        <f t="shared" si="1"/>
        <v>0.23556431492936014</v>
      </c>
      <c r="J53" s="32">
        <f>SUM(J48:J52)</f>
        <v>16325586</v>
      </c>
      <c r="K53" s="37">
        <f t="shared" si="2"/>
        <v>0.10682636402538621</v>
      </c>
      <c r="L53" s="32">
        <f>SUM(L48:L52)</f>
        <v>35105010</v>
      </c>
      <c r="M53" s="37">
        <f t="shared" si="3"/>
        <v>0.22970940077586333</v>
      </c>
      <c r="N53" s="32">
        <f t="shared" si="4"/>
        <v>109614338</v>
      </c>
      <c r="O53" s="37">
        <f t="shared" si="5"/>
        <v>0.7172606957930775</v>
      </c>
      <c r="P53" s="32">
        <f>SUM(P48:P52)</f>
        <v>21763544</v>
      </c>
      <c r="Q53" s="32">
        <f>SUM(Q48:Q52)</f>
        <v>192323527</v>
      </c>
      <c r="R53" s="32">
        <f>SUM(R48:R52)</f>
        <v>162766519</v>
      </c>
      <c r="S53" s="32">
        <f>SUM(S48:S52)</f>
        <v>108630424</v>
      </c>
      <c r="T53" s="37">
        <f t="shared" si="6"/>
        <v>0.66740030239265602</v>
      </c>
      <c r="U53" s="37">
        <f t="shared" si="7"/>
        <v>0.61301900094947781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3667564541</v>
      </c>
      <c r="E54" s="32">
        <f>SUM(E8:E9,E11:E18,E20:E26,E28:E34,E36:E39,E41:E46,E48:E52)</f>
        <v>3466537036</v>
      </c>
      <c r="F54" s="32">
        <f>SUM(F8:F9,F11:F18,F20:F26,F28:F34,F36:F39,F41:F46,F48:F52)</f>
        <v>711888717</v>
      </c>
      <c r="G54" s="37">
        <f t="shared" si="0"/>
        <v>0.19410393710641996</v>
      </c>
      <c r="H54" s="32">
        <f>SUM(H8:H9,H11:H18,H20:H26,H28:H34,H36:H39,H41:H46,H48:H52)</f>
        <v>772360701</v>
      </c>
      <c r="I54" s="37">
        <f t="shared" si="1"/>
        <v>0.21059225880436933</v>
      </c>
      <c r="J54" s="32">
        <f>SUM(J8:J9,J11:J18,J20:J26,J28:J34,J36:J39,J41:J46,J48:J52)</f>
        <v>971776013</v>
      </c>
      <c r="K54" s="37">
        <f t="shared" si="2"/>
        <v>0.28033048627725665</v>
      </c>
      <c r="L54" s="32">
        <f>SUM(L8:L9,L11:L18,L20:L26,L28:L34,L36:L39,L41:L46,L48:L52)</f>
        <v>1130247794</v>
      </c>
      <c r="M54" s="37">
        <f t="shared" si="3"/>
        <v>0.32604520945899973</v>
      </c>
      <c r="N54" s="32">
        <f t="shared" si="4"/>
        <v>3586273225</v>
      </c>
      <c r="O54" s="37">
        <f t="shared" si="5"/>
        <v>1.0345405768801945</v>
      </c>
      <c r="P54" s="32">
        <f>SUM(P8:P9,P11:P18,P20:P26,P28:P34,P36:P39,P41:P46,P48:P52)</f>
        <v>637163949</v>
      </c>
      <c r="Q54" s="32">
        <f>SUM(Q8:Q9,Q11:Q18,Q20:Q26,Q28:Q34,Q36:Q39,Q41:Q46,Q48:Q52)</f>
        <v>3135229683</v>
      </c>
      <c r="R54" s="32">
        <f>SUM(R8:R9,R11:R18,R20:R26,R28:R34,R36:R39,R41:R46,R48:R52)</f>
        <v>3213203103</v>
      </c>
      <c r="S54" s="32">
        <f>SUM(S8:S9,S11:S18,S20:S26,S28:S34,S36:S39,S41:S46,S48:S52)</f>
        <v>2866276169</v>
      </c>
      <c r="T54" s="37">
        <f t="shared" si="6"/>
        <v>0.89203081072712387</v>
      </c>
      <c r="U54" s="37">
        <f t="shared" si="7"/>
        <v>0.77387279329578007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377483941</v>
      </c>
      <c r="E57" s="31">
        <v>467869500</v>
      </c>
      <c r="F57" s="31">
        <v>94209218</v>
      </c>
      <c r="G57" s="36">
        <f t="shared" ref="G57:G85" si="8">IF(($D57      =0),0,($F57      /$D57      ))</f>
        <v>0.24957145925315005</v>
      </c>
      <c r="H57" s="31">
        <v>106043674</v>
      </c>
      <c r="I57" s="36">
        <f t="shared" ref="I57:I85" si="9">IF(($D57      =0),0,($H57      /$D57      ))</f>
        <v>0.28092234525017845</v>
      </c>
      <c r="J57" s="31">
        <v>106099072</v>
      </c>
      <c r="K57" s="36">
        <f t="shared" ref="K57:K85" si="10">IF(($E57      =0),0,($J57      /$E57      ))</f>
        <v>0.22677065292779289</v>
      </c>
      <c r="L57" s="31">
        <v>103095334</v>
      </c>
      <c r="M57" s="36">
        <f t="shared" ref="M57:M85" si="11">IF(($E57      =0),0,($L57      /$E57      ))</f>
        <v>0.22035061913631898</v>
      </c>
      <c r="N57" s="31">
        <f t="shared" ref="N57:N85" si="12">$F57      +$H57      +$J57      +$L57</f>
        <v>409447298</v>
      </c>
      <c r="O57" s="36">
        <f t="shared" ref="O57:O85" si="13">IF(($E57      =0),0,($N57      /$E57      ))</f>
        <v>0.87513141591832766</v>
      </c>
      <c r="P57" s="31">
        <v>79100592</v>
      </c>
      <c r="Q57" s="31">
        <v>402946282</v>
      </c>
      <c r="R57" s="31">
        <v>360855885</v>
      </c>
      <c r="S57" s="31">
        <v>370250209</v>
      </c>
      <c r="T57" s="36">
        <f t="shared" ref="T57:T85" si="14">IF(($R57      =0),0,($S57      /$R57      ))</f>
        <v>1.0260334509994204</v>
      </c>
      <c r="U57" s="36">
        <f t="shared" ref="U57:U85" si="15">IF(($P57      =0),0,(($L57      /$P57      )-1))</f>
        <v>0.30334465764807428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377483941</v>
      </c>
      <c r="E58" s="32">
        <f>E57</f>
        <v>467869500</v>
      </c>
      <c r="F58" s="32">
        <f>F57</f>
        <v>94209218</v>
      </c>
      <c r="G58" s="37">
        <f t="shared" si="8"/>
        <v>0.24957145925315005</v>
      </c>
      <c r="H58" s="32">
        <f>H57</f>
        <v>106043674</v>
      </c>
      <c r="I58" s="37">
        <f t="shared" si="9"/>
        <v>0.28092234525017845</v>
      </c>
      <c r="J58" s="32">
        <f>J57</f>
        <v>106099072</v>
      </c>
      <c r="K58" s="37">
        <f t="shared" si="10"/>
        <v>0.22677065292779289</v>
      </c>
      <c r="L58" s="32">
        <f>L57</f>
        <v>103095334</v>
      </c>
      <c r="M58" s="37">
        <f t="shared" si="11"/>
        <v>0.22035061913631898</v>
      </c>
      <c r="N58" s="32">
        <f t="shared" si="12"/>
        <v>409447298</v>
      </c>
      <c r="O58" s="37">
        <f t="shared" si="13"/>
        <v>0.87513141591832766</v>
      </c>
      <c r="P58" s="32">
        <f>P57</f>
        <v>79100592</v>
      </c>
      <c r="Q58" s="32">
        <f>Q57</f>
        <v>402946282</v>
      </c>
      <c r="R58" s="32">
        <f>R57</f>
        <v>360855885</v>
      </c>
      <c r="S58" s="32">
        <f>S57</f>
        <v>370250209</v>
      </c>
      <c r="T58" s="37">
        <f t="shared" si="14"/>
        <v>1.0260334509994204</v>
      </c>
      <c r="U58" s="37">
        <f t="shared" si="15"/>
        <v>0.30334465764807428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7556980</v>
      </c>
      <c r="E59" s="31">
        <v>7556980</v>
      </c>
      <c r="F59" s="31">
        <v>777908</v>
      </c>
      <c r="G59" s="36">
        <f t="shared" si="8"/>
        <v>0.10293900473469561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777908</v>
      </c>
      <c r="O59" s="36">
        <f t="shared" si="13"/>
        <v>0.10293900473469561</v>
      </c>
      <c r="P59" s="31">
        <v>5070</v>
      </c>
      <c r="Q59" s="31">
        <v>9701134</v>
      </c>
      <c r="R59" s="31">
        <v>12301134</v>
      </c>
      <c r="S59" s="31">
        <v>5070</v>
      </c>
      <c r="T59" s="36">
        <f t="shared" si="14"/>
        <v>4.1215712307499455E-4</v>
      </c>
      <c r="U59" s="36">
        <f t="shared" si="15"/>
        <v>-1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6495516</v>
      </c>
      <c r="E61" s="31">
        <v>6495516</v>
      </c>
      <c r="F61" s="31">
        <v>273097</v>
      </c>
      <c r="G61" s="36">
        <f t="shared" si="8"/>
        <v>4.2043926918200185E-2</v>
      </c>
      <c r="H61" s="31">
        <v>296429</v>
      </c>
      <c r="I61" s="36">
        <f t="shared" si="9"/>
        <v>4.56359433184369E-2</v>
      </c>
      <c r="J61" s="31">
        <v>0</v>
      </c>
      <c r="K61" s="36">
        <f t="shared" si="10"/>
        <v>0</v>
      </c>
      <c r="L61" s="31">
        <v>768435</v>
      </c>
      <c r="M61" s="36">
        <f t="shared" si="11"/>
        <v>0.11830237967237707</v>
      </c>
      <c r="N61" s="31">
        <f t="shared" si="12"/>
        <v>1337961</v>
      </c>
      <c r="O61" s="36">
        <f t="shared" si="13"/>
        <v>0.20598224990901415</v>
      </c>
      <c r="P61" s="31">
        <v>292022</v>
      </c>
      <c r="Q61" s="31">
        <v>5279285</v>
      </c>
      <c r="R61" s="31">
        <v>7140911</v>
      </c>
      <c r="S61" s="31">
        <v>5080101</v>
      </c>
      <c r="T61" s="36">
        <f t="shared" si="14"/>
        <v>0.7114079702155649</v>
      </c>
      <c r="U61" s="36">
        <f t="shared" si="15"/>
        <v>1.6314284540205874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14052496</v>
      </c>
      <c r="E63" s="32">
        <f>SUM(E59:E62)</f>
        <v>14052496</v>
      </c>
      <c r="F63" s="32">
        <f>SUM(F59:F62)</f>
        <v>1051005</v>
      </c>
      <c r="G63" s="37">
        <f t="shared" si="8"/>
        <v>7.4791339559890285E-2</v>
      </c>
      <c r="H63" s="32">
        <f>SUM(H59:H62)</f>
        <v>296429</v>
      </c>
      <c r="I63" s="37">
        <f t="shared" si="9"/>
        <v>2.1094402019399258E-2</v>
      </c>
      <c r="J63" s="32">
        <f>SUM(J59:J62)</f>
        <v>0</v>
      </c>
      <c r="K63" s="37">
        <f t="shared" si="10"/>
        <v>0</v>
      </c>
      <c r="L63" s="32">
        <f>SUM(L59:L62)</f>
        <v>768435</v>
      </c>
      <c r="M63" s="37">
        <f t="shared" si="11"/>
        <v>5.4683168029366458E-2</v>
      </c>
      <c r="N63" s="32">
        <f t="shared" si="12"/>
        <v>2115869</v>
      </c>
      <c r="O63" s="37">
        <f t="shared" si="13"/>
        <v>0.15056890960865599</v>
      </c>
      <c r="P63" s="32">
        <f>SUM(P59:P62)</f>
        <v>297092</v>
      </c>
      <c r="Q63" s="32">
        <f>SUM(Q59:Q62)</f>
        <v>14980419</v>
      </c>
      <c r="R63" s="32">
        <f>SUM(R59:R62)</f>
        <v>19442045</v>
      </c>
      <c r="S63" s="32">
        <f>SUM(S59:S62)</f>
        <v>5085171</v>
      </c>
      <c r="T63" s="37">
        <f t="shared" si="14"/>
        <v>0.26155535593092188</v>
      </c>
      <c r="U63" s="37">
        <f t="shared" si="15"/>
        <v>1.5865220201149812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0</v>
      </c>
      <c r="E64" s="31">
        <v>1035558</v>
      </c>
      <c r="F64" s="31">
        <v>265964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265964</v>
      </c>
      <c r="O64" s="36">
        <f t="shared" si="13"/>
        <v>0.25683158258639305</v>
      </c>
      <c r="P64" s="31">
        <v>80128</v>
      </c>
      <c r="Q64" s="31">
        <v>24982307</v>
      </c>
      <c r="R64" s="31">
        <v>31364759</v>
      </c>
      <c r="S64" s="31">
        <v>768357</v>
      </c>
      <c r="T64" s="36">
        <f t="shared" si="14"/>
        <v>2.4497462263300032E-2</v>
      </c>
      <c r="U64" s="36">
        <f t="shared" si="15"/>
        <v>-1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10610715</v>
      </c>
      <c r="E65" s="31">
        <v>5960718</v>
      </c>
      <c r="F65" s="31">
        <v>752898</v>
      </c>
      <c r="G65" s="36">
        <f t="shared" si="8"/>
        <v>7.0956387010677413E-2</v>
      </c>
      <c r="H65" s="31">
        <v>634511</v>
      </c>
      <c r="I65" s="36">
        <f t="shared" si="9"/>
        <v>5.9799080457820231E-2</v>
      </c>
      <c r="J65" s="31">
        <v>713500</v>
      </c>
      <c r="K65" s="36">
        <f t="shared" si="10"/>
        <v>0.11970034482423091</v>
      </c>
      <c r="L65" s="31">
        <v>949277</v>
      </c>
      <c r="M65" s="36">
        <f t="shared" si="11"/>
        <v>0.15925547895404546</v>
      </c>
      <c r="N65" s="31">
        <f t="shared" si="12"/>
        <v>3050186</v>
      </c>
      <c r="O65" s="36">
        <f t="shared" si="13"/>
        <v>0.51171452835044373</v>
      </c>
      <c r="P65" s="31">
        <v>754863</v>
      </c>
      <c r="Q65" s="31">
        <v>11311345</v>
      </c>
      <c r="R65" s="31">
        <v>11411345</v>
      </c>
      <c r="S65" s="31">
        <v>3478880</v>
      </c>
      <c r="T65" s="36">
        <f t="shared" si="14"/>
        <v>0.30486152158224994</v>
      </c>
      <c r="U65" s="36">
        <f t="shared" si="15"/>
        <v>0.25754872076125079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24299353</v>
      </c>
      <c r="E66" s="31">
        <v>24830774</v>
      </c>
      <c r="F66" s="31">
        <v>281374</v>
      </c>
      <c r="G66" s="36">
        <f t="shared" si="8"/>
        <v>1.1579485264484202E-2</v>
      </c>
      <c r="H66" s="31">
        <v>759848</v>
      </c>
      <c r="I66" s="36">
        <f t="shared" si="9"/>
        <v>3.1270297608335496E-2</v>
      </c>
      <c r="J66" s="31">
        <v>10246921</v>
      </c>
      <c r="K66" s="36">
        <f t="shared" si="10"/>
        <v>0.4126702212343441</v>
      </c>
      <c r="L66" s="31">
        <v>4994400</v>
      </c>
      <c r="M66" s="36">
        <f t="shared" si="11"/>
        <v>0.20113750783604248</v>
      </c>
      <c r="N66" s="31">
        <f t="shared" si="12"/>
        <v>16282543</v>
      </c>
      <c r="O66" s="36">
        <f t="shared" si="13"/>
        <v>0.65574045335840114</v>
      </c>
      <c r="P66" s="31">
        <v>3877645</v>
      </c>
      <c r="Q66" s="31">
        <v>18470365</v>
      </c>
      <c r="R66" s="31">
        <v>17002965</v>
      </c>
      <c r="S66" s="31">
        <v>16574771</v>
      </c>
      <c r="T66" s="36">
        <f t="shared" si="14"/>
        <v>0.97481650994400093</v>
      </c>
      <c r="U66" s="36">
        <f t="shared" si="15"/>
        <v>0.28799825667383172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92583280</v>
      </c>
      <c r="E67" s="31">
        <v>85334091</v>
      </c>
      <c r="F67" s="31">
        <v>6244922</v>
      </c>
      <c r="G67" s="36">
        <f t="shared" si="8"/>
        <v>6.7451941646483035E-2</v>
      </c>
      <c r="H67" s="31">
        <v>2415820</v>
      </c>
      <c r="I67" s="36">
        <f t="shared" si="9"/>
        <v>2.6093480377882484E-2</v>
      </c>
      <c r="J67" s="31">
        <v>3026276</v>
      </c>
      <c r="K67" s="36">
        <f t="shared" si="10"/>
        <v>3.5463856994738481E-2</v>
      </c>
      <c r="L67" s="31">
        <v>8155929</v>
      </c>
      <c r="M67" s="36">
        <f t="shared" si="11"/>
        <v>9.5576444354460874E-2</v>
      </c>
      <c r="N67" s="31">
        <f t="shared" si="12"/>
        <v>19842947</v>
      </c>
      <c r="O67" s="36">
        <f t="shared" si="13"/>
        <v>0.23253247052224416</v>
      </c>
      <c r="P67" s="31">
        <v>2768888</v>
      </c>
      <c r="Q67" s="31">
        <v>40270441</v>
      </c>
      <c r="R67" s="31">
        <v>40209829</v>
      </c>
      <c r="S67" s="31">
        <v>8720134</v>
      </c>
      <c r="T67" s="36">
        <f t="shared" si="14"/>
        <v>0.21686573200796253</v>
      </c>
      <c r="U67" s="36">
        <f t="shared" si="15"/>
        <v>1.9455611783502982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36236875</v>
      </c>
      <c r="E68" s="31">
        <v>35510882</v>
      </c>
      <c r="F68" s="31">
        <v>6078122</v>
      </c>
      <c r="G68" s="36">
        <f t="shared" si="8"/>
        <v>0.16773306197071353</v>
      </c>
      <c r="H68" s="31">
        <v>5570773</v>
      </c>
      <c r="I68" s="36">
        <f t="shared" si="9"/>
        <v>0.15373215819520861</v>
      </c>
      <c r="J68" s="31">
        <v>6649985</v>
      </c>
      <c r="K68" s="36">
        <f t="shared" si="10"/>
        <v>0.18726611746787927</v>
      </c>
      <c r="L68" s="31">
        <v>1298098</v>
      </c>
      <c r="M68" s="36">
        <f t="shared" si="11"/>
        <v>3.6554935470203193E-2</v>
      </c>
      <c r="N68" s="31">
        <f t="shared" si="12"/>
        <v>19596978</v>
      </c>
      <c r="O68" s="36">
        <f t="shared" si="13"/>
        <v>0.5518583852690564</v>
      </c>
      <c r="P68" s="31">
        <v>4270655</v>
      </c>
      <c r="Q68" s="31">
        <v>41129002</v>
      </c>
      <c r="R68" s="31">
        <v>41987840</v>
      </c>
      <c r="S68" s="31">
        <v>16392094</v>
      </c>
      <c r="T68" s="36">
        <f t="shared" si="14"/>
        <v>0.3904009827607231</v>
      </c>
      <c r="U68" s="36">
        <f t="shared" si="15"/>
        <v>-0.6960424103562568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163730223</v>
      </c>
      <c r="E70" s="32">
        <f>SUM(E64:E69)</f>
        <v>152672023</v>
      </c>
      <c r="F70" s="32">
        <f>SUM(F64:F69)</f>
        <v>13623280</v>
      </c>
      <c r="G70" s="37">
        <f t="shared" si="8"/>
        <v>8.3205652263724089E-2</v>
      </c>
      <c r="H70" s="32">
        <f>SUM(H64:H69)</f>
        <v>9380952</v>
      </c>
      <c r="I70" s="37">
        <f t="shared" si="9"/>
        <v>5.7295176346275421E-2</v>
      </c>
      <c r="J70" s="32">
        <f>SUM(J64:J69)</f>
        <v>20636682</v>
      </c>
      <c r="K70" s="37">
        <f t="shared" si="10"/>
        <v>0.13517003046458617</v>
      </c>
      <c r="L70" s="32">
        <f>SUM(L64:L69)</f>
        <v>15397704</v>
      </c>
      <c r="M70" s="37">
        <f t="shared" si="11"/>
        <v>0.10085478463857127</v>
      </c>
      <c r="N70" s="32">
        <f t="shared" si="12"/>
        <v>59038618</v>
      </c>
      <c r="O70" s="37">
        <f t="shared" si="13"/>
        <v>0.38670227091966941</v>
      </c>
      <c r="P70" s="32">
        <f>SUM(P64:P69)</f>
        <v>11752179</v>
      </c>
      <c r="Q70" s="32">
        <f>SUM(Q64:Q69)</f>
        <v>136163460</v>
      </c>
      <c r="R70" s="32">
        <f>SUM(R64:R69)</f>
        <v>141976738</v>
      </c>
      <c r="S70" s="32">
        <f>SUM(S64:S69)</f>
        <v>45934236</v>
      </c>
      <c r="T70" s="37">
        <f t="shared" si="14"/>
        <v>0.32353353547255043</v>
      </c>
      <c r="U70" s="37">
        <f t="shared" si="15"/>
        <v>0.31019992122311946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141103032</v>
      </c>
      <c r="E71" s="31">
        <v>106991304</v>
      </c>
      <c r="F71" s="31">
        <v>23667476</v>
      </c>
      <c r="G71" s="36">
        <f t="shared" si="8"/>
        <v>0.16773187411026008</v>
      </c>
      <c r="H71" s="31">
        <v>24465300</v>
      </c>
      <c r="I71" s="36">
        <f t="shared" si="9"/>
        <v>0.17338606869907658</v>
      </c>
      <c r="J71" s="31">
        <v>23310910</v>
      </c>
      <c r="K71" s="36">
        <f t="shared" si="10"/>
        <v>0.21787667902430649</v>
      </c>
      <c r="L71" s="31">
        <v>23739036</v>
      </c>
      <c r="M71" s="36">
        <f t="shared" si="11"/>
        <v>0.22187818180064428</v>
      </c>
      <c r="N71" s="31">
        <f t="shared" si="12"/>
        <v>95182722</v>
      </c>
      <c r="O71" s="36">
        <f t="shared" si="13"/>
        <v>0.88963045071401314</v>
      </c>
      <c r="P71" s="31">
        <v>27086332</v>
      </c>
      <c r="Q71" s="31">
        <v>89891208</v>
      </c>
      <c r="R71" s="31">
        <v>141681088</v>
      </c>
      <c r="S71" s="31">
        <v>109095706</v>
      </c>
      <c r="T71" s="36">
        <f t="shared" si="14"/>
        <v>0.77000895137112446</v>
      </c>
      <c r="U71" s="36">
        <f t="shared" si="15"/>
        <v>-0.12357878504922704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63405479</v>
      </c>
      <c r="E72" s="31">
        <v>63405479</v>
      </c>
      <c r="F72" s="31">
        <v>13286822</v>
      </c>
      <c r="G72" s="36">
        <f t="shared" si="8"/>
        <v>0.20955321542480579</v>
      </c>
      <c r="H72" s="31">
        <v>8894190</v>
      </c>
      <c r="I72" s="36">
        <f t="shared" si="9"/>
        <v>0.14027478603229226</v>
      </c>
      <c r="J72" s="31">
        <v>-2251787</v>
      </c>
      <c r="K72" s="36">
        <f t="shared" si="10"/>
        <v>-3.5514075999646656E-2</v>
      </c>
      <c r="L72" s="31">
        <v>39709965</v>
      </c>
      <c r="M72" s="36">
        <f t="shared" si="11"/>
        <v>0.62628601859470223</v>
      </c>
      <c r="N72" s="31">
        <f t="shared" si="12"/>
        <v>59639190</v>
      </c>
      <c r="O72" s="36">
        <f t="shared" si="13"/>
        <v>0.94059994405215364</v>
      </c>
      <c r="P72" s="31">
        <v>11371852</v>
      </c>
      <c r="Q72" s="31">
        <v>72009712</v>
      </c>
      <c r="R72" s="31">
        <v>58935544</v>
      </c>
      <c r="S72" s="31">
        <v>48688562</v>
      </c>
      <c r="T72" s="36">
        <f t="shared" si="14"/>
        <v>0.82613239304281305</v>
      </c>
      <c r="U72" s="36">
        <f t="shared" si="15"/>
        <v>2.4919523222778488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50791611</v>
      </c>
      <c r="E73" s="31">
        <v>23224279</v>
      </c>
      <c r="F73" s="31">
        <v>6595094</v>
      </c>
      <c r="G73" s="36">
        <f t="shared" si="8"/>
        <v>0.12984612754259753</v>
      </c>
      <c r="H73" s="31">
        <v>5017047</v>
      </c>
      <c r="I73" s="36">
        <f t="shared" si="9"/>
        <v>9.877707954567537E-2</v>
      </c>
      <c r="J73" s="31">
        <v>5165719</v>
      </c>
      <c r="K73" s="36">
        <f t="shared" si="10"/>
        <v>0.22242752939714511</v>
      </c>
      <c r="L73" s="31">
        <v>4068697</v>
      </c>
      <c r="M73" s="36">
        <f t="shared" si="11"/>
        <v>0.17519153124193867</v>
      </c>
      <c r="N73" s="31">
        <f t="shared" si="12"/>
        <v>20846557</v>
      </c>
      <c r="O73" s="36">
        <f t="shared" si="13"/>
        <v>0.89761912522666476</v>
      </c>
      <c r="P73" s="31">
        <v>15270319</v>
      </c>
      <c r="Q73" s="31">
        <v>51224643</v>
      </c>
      <c r="R73" s="31">
        <v>51224643</v>
      </c>
      <c r="S73" s="31">
        <v>18513002</v>
      </c>
      <c r="T73" s="36">
        <f t="shared" si="14"/>
        <v>0.36140812147778167</v>
      </c>
      <c r="U73" s="36">
        <f t="shared" si="15"/>
        <v>-0.73355520601763458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46204463</v>
      </c>
      <c r="E74" s="31">
        <v>60630490</v>
      </c>
      <c r="F74" s="31">
        <v>5896277</v>
      </c>
      <c r="G74" s="36">
        <f t="shared" si="8"/>
        <v>0.12761271568073412</v>
      </c>
      <c r="H74" s="31">
        <v>7113947</v>
      </c>
      <c r="I74" s="36">
        <f t="shared" si="9"/>
        <v>0.15396666335024822</v>
      </c>
      <c r="J74" s="31">
        <v>2677435</v>
      </c>
      <c r="K74" s="36">
        <f t="shared" si="10"/>
        <v>4.4159877315852136E-2</v>
      </c>
      <c r="L74" s="31">
        <v>4994671</v>
      </c>
      <c r="M74" s="36">
        <f t="shared" si="11"/>
        <v>8.2378865814873012E-2</v>
      </c>
      <c r="N74" s="31">
        <f t="shared" si="12"/>
        <v>20682330</v>
      </c>
      <c r="O74" s="36">
        <f t="shared" si="13"/>
        <v>0.34112094426418127</v>
      </c>
      <c r="P74" s="31">
        <v>5196060</v>
      </c>
      <c r="Q74" s="31">
        <v>89801609</v>
      </c>
      <c r="R74" s="31">
        <v>199606417</v>
      </c>
      <c r="S74" s="31">
        <v>30822554</v>
      </c>
      <c r="T74" s="36">
        <f t="shared" si="14"/>
        <v>0.15441664883950099</v>
      </c>
      <c r="U74" s="36">
        <f t="shared" si="15"/>
        <v>-3.8758020500148205E-2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12396444</v>
      </c>
      <c r="E75" s="31">
        <v>12396444</v>
      </c>
      <c r="F75" s="31">
        <v>497829</v>
      </c>
      <c r="G75" s="36">
        <f t="shared" si="8"/>
        <v>4.0159016569590443E-2</v>
      </c>
      <c r="H75" s="31">
        <v>411107</v>
      </c>
      <c r="I75" s="36">
        <f t="shared" si="9"/>
        <v>3.3163300701394692E-2</v>
      </c>
      <c r="J75" s="31">
        <v>5794292</v>
      </c>
      <c r="K75" s="36">
        <f t="shared" si="10"/>
        <v>0.46741565565092696</v>
      </c>
      <c r="L75" s="31">
        <v>470468</v>
      </c>
      <c r="M75" s="36">
        <f t="shared" si="11"/>
        <v>3.795185135350105E-2</v>
      </c>
      <c r="N75" s="31">
        <f t="shared" si="12"/>
        <v>7173696</v>
      </c>
      <c r="O75" s="36">
        <f t="shared" si="13"/>
        <v>0.57868982427541316</v>
      </c>
      <c r="P75" s="31">
        <v>249951</v>
      </c>
      <c r="Q75" s="31">
        <v>6748502</v>
      </c>
      <c r="R75" s="31">
        <v>5531065</v>
      </c>
      <c r="S75" s="31">
        <v>1876689</v>
      </c>
      <c r="T75" s="36">
        <f t="shared" si="14"/>
        <v>0.3392997551104534</v>
      </c>
      <c r="U75" s="36">
        <f t="shared" si="15"/>
        <v>0.88224091922016723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25111368</v>
      </c>
      <c r="E76" s="31">
        <v>26887451</v>
      </c>
      <c r="F76" s="31">
        <v>6694437</v>
      </c>
      <c r="G76" s="36">
        <f t="shared" si="8"/>
        <v>0.26658989665557048</v>
      </c>
      <c r="H76" s="31">
        <v>3172136</v>
      </c>
      <c r="I76" s="36">
        <f t="shared" si="9"/>
        <v>0.12632270770752116</v>
      </c>
      <c r="J76" s="31">
        <v>9532183</v>
      </c>
      <c r="K76" s="36">
        <f t="shared" si="10"/>
        <v>0.35452163167122092</v>
      </c>
      <c r="L76" s="31">
        <v>3098185</v>
      </c>
      <c r="M76" s="36">
        <f t="shared" si="11"/>
        <v>0.11522791803507146</v>
      </c>
      <c r="N76" s="31">
        <f t="shared" si="12"/>
        <v>22496941</v>
      </c>
      <c r="O76" s="36">
        <f t="shared" si="13"/>
        <v>0.83670783816584171</v>
      </c>
      <c r="P76" s="31">
        <v>16547514</v>
      </c>
      <c r="Q76" s="31">
        <v>68396503</v>
      </c>
      <c r="R76" s="31">
        <v>68396504</v>
      </c>
      <c r="S76" s="31">
        <v>25087594</v>
      </c>
      <c r="T76" s="36">
        <f t="shared" si="14"/>
        <v>0.36679643743194829</v>
      </c>
      <c r="U76" s="36">
        <f t="shared" si="15"/>
        <v>-0.81277036538539871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2704008</v>
      </c>
      <c r="E77" s="31">
        <v>3462300</v>
      </c>
      <c r="F77" s="31">
        <v>1065610</v>
      </c>
      <c r="G77" s="36">
        <f t="shared" si="8"/>
        <v>0.39408537252848364</v>
      </c>
      <c r="H77" s="31">
        <v>930005</v>
      </c>
      <c r="I77" s="36">
        <f t="shared" si="9"/>
        <v>0.34393574279366035</v>
      </c>
      <c r="J77" s="31">
        <v>510136</v>
      </c>
      <c r="K77" s="36">
        <f t="shared" si="10"/>
        <v>0.14734020737659936</v>
      </c>
      <c r="L77" s="31">
        <v>1113147</v>
      </c>
      <c r="M77" s="36">
        <f t="shared" si="11"/>
        <v>0.32150506888484531</v>
      </c>
      <c r="N77" s="31">
        <f t="shared" si="12"/>
        <v>3618898</v>
      </c>
      <c r="O77" s="36">
        <f t="shared" si="13"/>
        <v>1.0452294717384398</v>
      </c>
      <c r="P77" s="31">
        <v>1364727</v>
      </c>
      <c r="Q77" s="31">
        <v>6317004</v>
      </c>
      <c r="R77" s="31">
        <v>6317004</v>
      </c>
      <c r="S77" s="31">
        <v>1364727</v>
      </c>
      <c r="T77" s="36">
        <f t="shared" si="14"/>
        <v>0.21604023046368184</v>
      </c>
      <c r="U77" s="36">
        <f t="shared" si="15"/>
        <v>-0.18434456121993625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341716405</v>
      </c>
      <c r="E78" s="32">
        <f>SUM(E71:E77)</f>
        <v>296997747</v>
      </c>
      <c r="F78" s="32">
        <f>SUM(F71:F77)</f>
        <v>57703545</v>
      </c>
      <c r="G78" s="37">
        <f t="shared" si="8"/>
        <v>0.16886384193348869</v>
      </c>
      <c r="H78" s="32">
        <f>SUM(H71:H77)</f>
        <v>50003732</v>
      </c>
      <c r="I78" s="37">
        <f t="shared" si="9"/>
        <v>0.14633108410466861</v>
      </c>
      <c r="J78" s="32">
        <f>SUM(J71:J77)</f>
        <v>44738888</v>
      </c>
      <c r="K78" s="37">
        <f t="shared" si="10"/>
        <v>0.15063712924394676</v>
      </c>
      <c r="L78" s="32">
        <f>SUM(L71:L77)</f>
        <v>77194169</v>
      </c>
      <c r="M78" s="37">
        <f t="shared" si="11"/>
        <v>0.25991499861445078</v>
      </c>
      <c r="N78" s="32">
        <f t="shared" si="12"/>
        <v>229640334</v>
      </c>
      <c r="O78" s="37">
        <f t="shared" si="13"/>
        <v>0.77320564320644491</v>
      </c>
      <c r="P78" s="32">
        <f>SUM(P71:P77)</f>
        <v>77086755</v>
      </c>
      <c r="Q78" s="32">
        <f>SUM(Q71:Q77)</f>
        <v>384389181</v>
      </c>
      <c r="R78" s="32">
        <f>SUM(R71:R77)</f>
        <v>531692265</v>
      </c>
      <c r="S78" s="32">
        <f>SUM(S71:S77)</f>
        <v>235448834</v>
      </c>
      <c r="T78" s="37">
        <f t="shared" si="14"/>
        <v>0.44282915042971333</v>
      </c>
      <c r="U78" s="37">
        <f t="shared" si="15"/>
        <v>1.3934170662650569E-3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54825712</v>
      </c>
      <c r="E79" s="31">
        <v>53797218</v>
      </c>
      <c r="F79" s="31">
        <v>12242433</v>
      </c>
      <c r="G79" s="36">
        <f t="shared" si="8"/>
        <v>0.22329729160653672</v>
      </c>
      <c r="H79" s="31">
        <v>15123315</v>
      </c>
      <c r="I79" s="36">
        <f t="shared" si="9"/>
        <v>0.27584347650605978</v>
      </c>
      <c r="J79" s="31">
        <v>11022254</v>
      </c>
      <c r="K79" s="36">
        <f t="shared" si="10"/>
        <v>0.20488520428695775</v>
      </c>
      <c r="L79" s="31">
        <v>11742730</v>
      </c>
      <c r="M79" s="36">
        <f t="shared" si="11"/>
        <v>0.21827764402241023</v>
      </c>
      <c r="N79" s="31">
        <f t="shared" si="12"/>
        <v>50130732</v>
      </c>
      <c r="O79" s="36">
        <f t="shared" si="13"/>
        <v>0.93184617836558015</v>
      </c>
      <c r="P79" s="31">
        <v>9147313</v>
      </c>
      <c r="Q79" s="31">
        <v>39377440</v>
      </c>
      <c r="R79" s="31">
        <v>37394937</v>
      </c>
      <c r="S79" s="31">
        <v>35991305</v>
      </c>
      <c r="T79" s="36">
        <f t="shared" si="14"/>
        <v>0.96246465129758074</v>
      </c>
      <c r="U79" s="36">
        <f t="shared" si="15"/>
        <v>0.28373545324184279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128891375</v>
      </c>
      <c r="E80" s="31">
        <v>81929440</v>
      </c>
      <c r="F80" s="31">
        <v>16036147</v>
      </c>
      <c r="G80" s="36">
        <f t="shared" si="8"/>
        <v>0.12441598206241496</v>
      </c>
      <c r="H80" s="31">
        <v>23657999</v>
      </c>
      <c r="I80" s="36">
        <f t="shared" si="9"/>
        <v>0.18354990006119495</v>
      </c>
      <c r="J80" s="31">
        <v>18490383</v>
      </c>
      <c r="K80" s="36">
        <f t="shared" si="10"/>
        <v>0.22568667624238614</v>
      </c>
      <c r="L80" s="31">
        <v>23836352</v>
      </c>
      <c r="M80" s="36">
        <f t="shared" si="11"/>
        <v>0.29093756774121732</v>
      </c>
      <c r="N80" s="31">
        <f t="shared" si="12"/>
        <v>82020881</v>
      </c>
      <c r="O80" s="36">
        <f t="shared" si="13"/>
        <v>1.0011160945320754</v>
      </c>
      <c r="P80" s="31">
        <v>50509701</v>
      </c>
      <c r="Q80" s="31">
        <v>160169851</v>
      </c>
      <c r="R80" s="31">
        <v>120456991</v>
      </c>
      <c r="S80" s="31">
        <v>120192318</v>
      </c>
      <c r="T80" s="36">
        <f t="shared" si="14"/>
        <v>0.99780275932677087</v>
      </c>
      <c r="U80" s="36">
        <f t="shared" si="15"/>
        <v>-0.52808368435996089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68418280</v>
      </c>
      <c r="E81" s="31">
        <v>54560287</v>
      </c>
      <c r="F81" s="31">
        <v>9836318</v>
      </c>
      <c r="G81" s="36">
        <f t="shared" si="8"/>
        <v>0.14376739666650493</v>
      </c>
      <c r="H81" s="31">
        <v>12625012</v>
      </c>
      <c r="I81" s="36">
        <f t="shared" si="9"/>
        <v>0.18452688375095078</v>
      </c>
      <c r="J81" s="31">
        <v>12147510</v>
      </c>
      <c r="K81" s="36">
        <f t="shared" si="10"/>
        <v>0.22264380684067883</v>
      </c>
      <c r="L81" s="31">
        <v>12455926</v>
      </c>
      <c r="M81" s="36">
        <f t="shared" si="11"/>
        <v>0.22829656302944301</v>
      </c>
      <c r="N81" s="31">
        <f t="shared" si="12"/>
        <v>47064766</v>
      </c>
      <c r="O81" s="36">
        <f t="shared" si="13"/>
        <v>0.86261947265783256</v>
      </c>
      <c r="P81" s="31">
        <v>13772610</v>
      </c>
      <c r="Q81" s="31">
        <v>64402630</v>
      </c>
      <c r="R81" s="31">
        <v>66331910</v>
      </c>
      <c r="S81" s="31">
        <v>53642640</v>
      </c>
      <c r="T81" s="36">
        <f t="shared" si="14"/>
        <v>0.8087003675908021</v>
      </c>
      <c r="U81" s="36">
        <f t="shared" si="15"/>
        <v>-9.5601632515550761E-2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7346096</v>
      </c>
      <c r="E82" s="31">
        <v>7185856</v>
      </c>
      <c r="F82" s="31">
        <v>1146122</v>
      </c>
      <c r="G82" s="36">
        <f t="shared" si="8"/>
        <v>0.15601783586819448</v>
      </c>
      <c r="H82" s="31">
        <v>926656</v>
      </c>
      <c r="I82" s="36">
        <f t="shared" si="9"/>
        <v>0.12614264774105866</v>
      </c>
      <c r="J82" s="31">
        <v>1298594</v>
      </c>
      <c r="K82" s="36">
        <f t="shared" si="10"/>
        <v>0.18071528291131914</v>
      </c>
      <c r="L82" s="31">
        <v>1100776</v>
      </c>
      <c r="M82" s="36">
        <f t="shared" si="11"/>
        <v>0.15318648188886613</v>
      </c>
      <c r="N82" s="31">
        <f t="shared" si="12"/>
        <v>4472148</v>
      </c>
      <c r="O82" s="36">
        <f t="shared" si="13"/>
        <v>0.62235424700968123</v>
      </c>
      <c r="P82" s="31">
        <v>565244</v>
      </c>
      <c r="Q82" s="31">
        <v>5535996</v>
      </c>
      <c r="R82" s="31">
        <v>4970396</v>
      </c>
      <c r="S82" s="31">
        <v>3258359</v>
      </c>
      <c r="T82" s="36">
        <f t="shared" si="14"/>
        <v>0.65555319938290635</v>
      </c>
      <c r="U82" s="36">
        <f t="shared" si="15"/>
        <v>0.94743508997884107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259481463</v>
      </c>
      <c r="E84" s="32">
        <f>SUM(E79:E83)</f>
        <v>197472801</v>
      </c>
      <c r="F84" s="32">
        <f>SUM(F79:F83)</f>
        <v>39261020</v>
      </c>
      <c r="G84" s="37">
        <f t="shared" si="8"/>
        <v>0.15130568305759862</v>
      </c>
      <c r="H84" s="32">
        <f>SUM(H79:H83)</f>
        <v>52332982</v>
      </c>
      <c r="I84" s="37">
        <f t="shared" si="9"/>
        <v>0.20168293100767665</v>
      </c>
      <c r="J84" s="32">
        <f>SUM(J79:J83)</f>
        <v>42958741</v>
      </c>
      <c r="K84" s="37">
        <f t="shared" si="10"/>
        <v>0.21754257185018608</v>
      </c>
      <c r="L84" s="32">
        <f>SUM(L79:L83)</f>
        <v>49135784</v>
      </c>
      <c r="M84" s="37">
        <f t="shared" si="11"/>
        <v>0.2488230467749328</v>
      </c>
      <c r="N84" s="32">
        <f t="shared" si="12"/>
        <v>183688527</v>
      </c>
      <c r="O84" s="37">
        <f t="shared" si="13"/>
        <v>0.93019659451733816</v>
      </c>
      <c r="P84" s="32">
        <f>SUM(P79:P83)</f>
        <v>73994868</v>
      </c>
      <c r="Q84" s="32">
        <f>SUM(Q79:Q83)</f>
        <v>269485917</v>
      </c>
      <c r="R84" s="32">
        <f>SUM(R79:R83)</f>
        <v>229154234</v>
      </c>
      <c r="S84" s="32">
        <f>SUM(S79:S83)</f>
        <v>213084622</v>
      </c>
      <c r="T84" s="37">
        <f t="shared" si="14"/>
        <v>0.9298742522907083</v>
      </c>
      <c r="U84" s="37">
        <f t="shared" si="15"/>
        <v>-0.33595686663026414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1156464528</v>
      </c>
      <c r="E85" s="32">
        <f>SUM(E57,E59:E62,E64:E69,E71:E77,E79:E83)</f>
        <v>1129064567</v>
      </c>
      <c r="F85" s="32">
        <f>SUM(F57,F59:F62,F64:F69,F71:F77,F79:F83)</f>
        <v>205848068</v>
      </c>
      <c r="G85" s="37">
        <f t="shared" si="8"/>
        <v>0.17799773621763867</v>
      </c>
      <c r="H85" s="32">
        <f>SUM(H57,H59:H62,H64:H69,H71:H77,H79:H83)</f>
        <v>218057769</v>
      </c>
      <c r="I85" s="37">
        <f t="shared" si="9"/>
        <v>0.1885555187560409</v>
      </c>
      <c r="J85" s="32">
        <f>SUM(J57,J59:J62,J64:J69,J71:J77,J79:J83)</f>
        <v>214433383</v>
      </c>
      <c r="K85" s="37">
        <f t="shared" si="10"/>
        <v>0.18992127577766774</v>
      </c>
      <c r="L85" s="32">
        <f>SUM(L57,L59:L62,L64:L69,L71:L77,L79:L83)</f>
        <v>245591426</v>
      </c>
      <c r="M85" s="37">
        <f t="shared" si="11"/>
        <v>0.21751760986756746</v>
      </c>
      <c r="N85" s="32">
        <f t="shared" si="12"/>
        <v>883930646</v>
      </c>
      <c r="O85" s="37">
        <f t="shared" si="13"/>
        <v>0.78288759725111456</v>
      </c>
      <c r="P85" s="32">
        <f>SUM(P57,P59:P62,P64:P69,P71:P77,P79:P83)</f>
        <v>242231486</v>
      </c>
      <c r="Q85" s="32">
        <f>SUM(Q57,Q59:Q62,Q64:Q69,Q71:Q77,Q79:Q83)</f>
        <v>1207965259</v>
      </c>
      <c r="R85" s="32">
        <f>SUM(R57,R59:R62,R64:R69,R71:R77,R79:R83)</f>
        <v>1283121167</v>
      </c>
      <c r="S85" s="32">
        <f>SUM(S57,S59:S62,S64:S69,S71:S77,S79:S83)</f>
        <v>869803072</v>
      </c>
      <c r="T85" s="37">
        <f t="shared" si="14"/>
        <v>0.67788069776266113</v>
      </c>
      <c r="U85" s="37">
        <f t="shared" si="15"/>
        <v>1.3870781439205615E-2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2614015864</v>
      </c>
      <c r="E88" s="31">
        <v>2809345418</v>
      </c>
      <c r="F88" s="31">
        <v>358175847</v>
      </c>
      <c r="G88" s="36">
        <f t="shared" ref="G88:G99" si="16">IF(($D88      =0),0,($F88      /$D88      ))</f>
        <v>0.13702129812323127</v>
      </c>
      <c r="H88" s="31">
        <v>588725813</v>
      </c>
      <c r="I88" s="36">
        <f t="shared" ref="I88:I99" si="17">IF(($D88      =0),0,($H88      /$D88      ))</f>
        <v>0.22521891359110741</v>
      </c>
      <c r="J88" s="31">
        <v>632407498</v>
      </c>
      <c r="K88" s="36">
        <f t="shared" ref="K88:K99" si="18">IF(($E88      =0),0,($J88      /$E88      ))</f>
        <v>0.22510848753166743</v>
      </c>
      <c r="L88" s="31">
        <v>804033221</v>
      </c>
      <c r="M88" s="36">
        <f t="shared" ref="M88:M99" si="19">IF(($E88      =0),0,($L88      /$E88      ))</f>
        <v>0.28619948826812441</v>
      </c>
      <c r="N88" s="31">
        <f t="shared" ref="N88:N99" si="20">$F88      +$H88      +$J88      +$L88</f>
        <v>2383342379</v>
      </c>
      <c r="O88" s="36">
        <f t="shared" ref="O88:O99" si="21">IF(($E88      =0),0,($N88      /$E88      ))</f>
        <v>0.84836217139034631</v>
      </c>
      <c r="P88" s="31">
        <v>1194575339</v>
      </c>
      <c r="Q88" s="31">
        <v>2532784428</v>
      </c>
      <c r="R88" s="31">
        <v>2443904406</v>
      </c>
      <c r="S88" s="31">
        <v>2195231293</v>
      </c>
      <c r="T88" s="36">
        <f t="shared" ref="T88:T99" si="22">IF(($R88      =0),0,($S88      /$R88      ))</f>
        <v>0.89824761050821555</v>
      </c>
      <c r="U88" s="36">
        <f t="shared" ref="U88:U99" si="23">IF(($P88      =0),0,(($L88      /$P88      )-1))</f>
        <v>-0.3269296671794093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3889416700</v>
      </c>
      <c r="E89" s="31">
        <v>3495985581</v>
      </c>
      <c r="F89" s="31">
        <v>726920197</v>
      </c>
      <c r="G89" s="36">
        <f t="shared" si="16"/>
        <v>0.1868969701806443</v>
      </c>
      <c r="H89" s="31">
        <v>656764094</v>
      </c>
      <c r="I89" s="36">
        <f t="shared" si="17"/>
        <v>0.16885927753639768</v>
      </c>
      <c r="J89" s="31">
        <v>938043334</v>
      </c>
      <c r="K89" s="36">
        <f t="shared" si="18"/>
        <v>0.26832013813159944</v>
      </c>
      <c r="L89" s="31">
        <v>684412289</v>
      </c>
      <c r="M89" s="36">
        <f t="shared" si="19"/>
        <v>0.19577091299221808</v>
      </c>
      <c r="N89" s="31">
        <f t="shared" si="20"/>
        <v>3006139914</v>
      </c>
      <c r="O89" s="36">
        <f t="shared" si="21"/>
        <v>0.85988338462772396</v>
      </c>
      <c r="P89" s="31">
        <v>702227607</v>
      </c>
      <c r="Q89" s="31">
        <v>3895325830</v>
      </c>
      <c r="R89" s="31">
        <v>3758224747</v>
      </c>
      <c r="S89" s="31">
        <v>2932589683</v>
      </c>
      <c r="T89" s="36">
        <f t="shared" si="22"/>
        <v>0.7803124827329545</v>
      </c>
      <c r="U89" s="36">
        <f t="shared" si="23"/>
        <v>-2.536972033342455E-2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2625339101</v>
      </c>
      <c r="E90" s="31">
        <v>2674511208</v>
      </c>
      <c r="F90" s="31">
        <v>248818973</v>
      </c>
      <c r="G90" s="36">
        <f t="shared" si="16"/>
        <v>9.4775936908578426E-2</v>
      </c>
      <c r="H90" s="31">
        <v>885864270</v>
      </c>
      <c r="I90" s="36">
        <f t="shared" si="17"/>
        <v>0.33742851339187818</v>
      </c>
      <c r="J90" s="31">
        <v>586914663</v>
      </c>
      <c r="K90" s="36">
        <f t="shared" si="18"/>
        <v>0.21944744940474373</v>
      </c>
      <c r="L90" s="31">
        <v>724108181</v>
      </c>
      <c r="M90" s="36">
        <f t="shared" si="19"/>
        <v>0.27074411908764751</v>
      </c>
      <c r="N90" s="31">
        <f t="shared" si="20"/>
        <v>2445706087</v>
      </c>
      <c r="O90" s="36">
        <f t="shared" si="21"/>
        <v>0.91444974307245452</v>
      </c>
      <c r="P90" s="31">
        <v>1227883000</v>
      </c>
      <c r="Q90" s="31">
        <v>2129173174</v>
      </c>
      <c r="R90" s="31">
        <v>2069723817</v>
      </c>
      <c r="S90" s="31">
        <v>2417127688</v>
      </c>
      <c r="T90" s="36">
        <f t="shared" si="22"/>
        <v>1.1678503518906937</v>
      </c>
      <c r="U90" s="36">
        <f t="shared" si="23"/>
        <v>-0.4102791707353225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9128771665</v>
      </c>
      <c r="E91" s="32">
        <f>SUM(E88:E90)</f>
        <v>8979842207</v>
      </c>
      <c r="F91" s="32">
        <f>SUM(F88:F90)</f>
        <v>1333915017</v>
      </c>
      <c r="G91" s="37">
        <f t="shared" si="16"/>
        <v>0.14612207052064546</v>
      </c>
      <c r="H91" s="32">
        <f>SUM(H88:H90)</f>
        <v>2131354177</v>
      </c>
      <c r="I91" s="37">
        <f t="shared" si="17"/>
        <v>0.23347655689227934</v>
      </c>
      <c r="J91" s="32">
        <f>SUM(J88:J90)</f>
        <v>2157365495</v>
      </c>
      <c r="K91" s="37">
        <f t="shared" si="18"/>
        <v>0.24024536793288889</v>
      </c>
      <c r="L91" s="32">
        <f>SUM(L88:L90)</f>
        <v>2212553691</v>
      </c>
      <c r="M91" s="37">
        <f t="shared" si="19"/>
        <v>0.24639115476608953</v>
      </c>
      <c r="N91" s="32">
        <f t="shared" si="20"/>
        <v>7835188380</v>
      </c>
      <c r="O91" s="37">
        <f t="shared" si="21"/>
        <v>0.87253074156384225</v>
      </c>
      <c r="P91" s="32">
        <f>SUM(P88:P90)</f>
        <v>3124685946</v>
      </c>
      <c r="Q91" s="32">
        <f>SUM(Q88:Q90)</f>
        <v>8557283432</v>
      </c>
      <c r="R91" s="32">
        <f>SUM(R88:R90)</f>
        <v>8271852970</v>
      </c>
      <c r="S91" s="32">
        <f>SUM(S88:S90)</f>
        <v>7544948664</v>
      </c>
      <c r="T91" s="37">
        <f t="shared" si="22"/>
        <v>0.91212315926838816</v>
      </c>
      <c r="U91" s="37">
        <f t="shared" si="23"/>
        <v>-0.29191165792762197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366945141</v>
      </c>
      <c r="E92" s="31">
        <v>247609672</v>
      </c>
      <c r="F92" s="31">
        <v>35370507</v>
      </c>
      <c r="G92" s="36">
        <f t="shared" si="16"/>
        <v>9.6391811875770284E-2</v>
      </c>
      <c r="H92" s="31">
        <v>67382306</v>
      </c>
      <c r="I92" s="36">
        <f t="shared" si="17"/>
        <v>0.18363046262547458</v>
      </c>
      <c r="J92" s="31">
        <v>47001459</v>
      </c>
      <c r="K92" s="36">
        <f t="shared" si="18"/>
        <v>0.18982077162155442</v>
      </c>
      <c r="L92" s="31">
        <v>50871446</v>
      </c>
      <c r="M92" s="36">
        <f t="shared" si="19"/>
        <v>0.20545015705202341</v>
      </c>
      <c r="N92" s="31">
        <f t="shared" si="20"/>
        <v>200625718</v>
      </c>
      <c r="O92" s="36">
        <f t="shared" si="21"/>
        <v>0.81024992432444243</v>
      </c>
      <c r="P92" s="31">
        <v>45736226</v>
      </c>
      <c r="Q92" s="31">
        <v>243847986</v>
      </c>
      <c r="R92" s="31">
        <v>361655822</v>
      </c>
      <c r="S92" s="31">
        <v>157762241</v>
      </c>
      <c r="T92" s="36">
        <f t="shared" si="22"/>
        <v>0.43622204151880073</v>
      </c>
      <c r="U92" s="36">
        <f t="shared" si="23"/>
        <v>0.11227904987175807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81573321</v>
      </c>
      <c r="E93" s="31">
        <v>81598390</v>
      </c>
      <c r="F93" s="31">
        <v>20311398</v>
      </c>
      <c r="G93" s="36">
        <f t="shared" si="16"/>
        <v>0.24899559992169498</v>
      </c>
      <c r="H93" s="31">
        <v>10177253</v>
      </c>
      <c r="I93" s="36">
        <f t="shared" si="17"/>
        <v>0.12476202850684479</v>
      </c>
      <c r="J93" s="31">
        <v>19846123</v>
      </c>
      <c r="K93" s="36">
        <f t="shared" si="18"/>
        <v>0.2432170904352402</v>
      </c>
      <c r="L93" s="31">
        <v>21977078</v>
      </c>
      <c r="M93" s="36">
        <f t="shared" si="19"/>
        <v>0.26933225030542884</v>
      </c>
      <c r="N93" s="31">
        <f t="shared" si="20"/>
        <v>72311852</v>
      </c>
      <c r="O93" s="36">
        <f t="shared" si="21"/>
        <v>0.88619214178122874</v>
      </c>
      <c r="P93" s="31">
        <v>25053148</v>
      </c>
      <c r="Q93" s="31">
        <v>85994653</v>
      </c>
      <c r="R93" s="31">
        <v>79526656</v>
      </c>
      <c r="S93" s="31">
        <v>72851950</v>
      </c>
      <c r="T93" s="36">
        <f t="shared" si="22"/>
        <v>0.91606957546410606</v>
      </c>
      <c r="U93" s="36">
        <f t="shared" si="23"/>
        <v>-0.1227817757672609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37591834</v>
      </c>
      <c r="E94" s="31">
        <v>40056419</v>
      </c>
      <c r="F94" s="31">
        <v>6391209</v>
      </c>
      <c r="G94" s="36">
        <f t="shared" si="16"/>
        <v>0.17001588696098199</v>
      </c>
      <c r="H94" s="31">
        <v>15313282</v>
      </c>
      <c r="I94" s="36">
        <f t="shared" si="17"/>
        <v>0.40735660835276088</v>
      </c>
      <c r="J94" s="31">
        <v>9511401</v>
      </c>
      <c r="K94" s="36">
        <f t="shared" si="18"/>
        <v>0.23745010755953996</v>
      </c>
      <c r="L94" s="31">
        <v>13003662</v>
      </c>
      <c r="M94" s="36">
        <f t="shared" si="19"/>
        <v>0.32463366233511787</v>
      </c>
      <c r="N94" s="31">
        <f t="shared" si="20"/>
        <v>44219554</v>
      </c>
      <c r="O94" s="36">
        <f t="shared" si="21"/>
        <v>1.1039317818200374</v>
      </c>
      <c r="P94" s="31">
        <v>5394580</v>
      </c>
      <c r="Q94" s="31">
        <v>34859406</v>
      </c>
      <c r="R94" s="31">
        <v>35799452</v>
      </c>
      <c r="S94" s="31">
        <v>26815756</v>
      </c>
      <c r="T94" s="36">
        <f t="shared" si="22"/>
        <v>0.74905492966763854</v>
      </c>
      <c r="U94" s="36">
        <f t="shared" si="23"/>
        <v>1.4105049883401488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75672243</v>
      </c>
      <c r="E95" s="31">
        <v>78522966</v>
      </c>
      <c r="F95" s="31">
        <v>19904808</v>
      </c>
      <c r="G95" s="36">
        <f t="shared" si="16"/>
        <v>0.26303975157707432</v>
      </c>
      <c r="H95" s="31">
        <v>20620292</v>
      </c>
      <c r="I95" s="36">
        <f t="shared" si="17"/>
        <v>0.27249479046101488</v>
      </c>
      <c r="J95" s="31">
        <v>19374383</v>
      </c>
      <c r="K95" s="36">
        <f t="shared" si="18"/>
        <v>0.24673524176353706</v>
      </c>
      <c r="L95" s="31">
        <v>19136562</v>
      </c>
      <c r="M95" s="36">
        <f t="shared" si="19"/>
        <v>0.2437065609569562</v>
      </c>
      <c r="N95" s="31">
        <f t="shared" si="20"/>
        <v>79036045</v>
      </c>
      <c r="O95" s="36">
        <f t="shared" si="21"/>
        <v>1.0065341265891561</v>
      </c>
      <c r="P95" s="31">
        <v>18526627</v>
      </c>
      <c r="Q95" s="31">
        <v>73100913</v>
      </c>
      <c r="R95" s="31">
        <v>73743693</v>
      </c>
      <c r="S95" s="31">
        <v>74494664</v>
      </c>
      <c r="T95" s="36">
        <f t="shared" si="22"/>
        <v>1.0101835285086684</v>
      </c>
      <c r="U95" s="36">
        <f t="shared" si="23"/>
        <v>3.2922074806169599E-2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561782539</v>
      </c>
      <c r="E96" s="32">
        <f>SUM(E92:E95)</f>
        <v>447787447</v>
      </c>
      <c r="F96" s="32">
        <f>SUM(F92:F95)</f>
        <v>81977922</v>
      </c>
      <c r="G96" s="37">
        <f t="shared" si="16"/>
        <v>0.14592465288423639</v>
      </c>
      <c r="H96" s="32">
        <f>SUM(H92:H95)</f>
        <v>113493133</v>
      </c>
      <c r="I96" s="37">
        <f t="shared" si="17"/>
        <v>0.20202324764671975</v>
      </c>
      <c r="J96" s="32">
        <f>SUM(J92:J95)</f>
        <v>95733366</v>
      </c>
      <c r="K96" s="37">
        <f t="shared" si="18"/>
        <v>0.21379198242687675</v>
      </c>
      <c r="L96" s="32">
        <f>SUM(L92:L95)</f>
        <v>104988748</v>
      </c>
      <c r="M96" s="37">
        <f t="shared" si="19"/>
        <v>0.23446112369469793</v>
      </c>
      <c r="N96" s="32">
        <f t="shared" si="20"/>
        <v>396193169</v>
      </c>
      <c r="O96" s="37">
        <f t="shared" si="21"/>
        <v>0.88477953469740744</v>
      </c>
      <c r="P96" s="32">
        <f>SUM(P92:P95)</f>
        <v>94710581</v>
      </c>
      <c r="Q96" s="32">
        <f>SUM(Q92:Q95)</f>
        <v>437802958</v>
      </c>
      <c r="R96" s="32">
        <f>SUM(R92:R95)</f>
        <v>550725623</v>
      </c>
      <c r="S96" s="32">
        <f>SUM(S92:S95)</f>
        <v>331924611</v>
      </c>
      <c r="T96" s="37">
        <f t="shared" si="22"/>
        <v>0.60270413639352316</v>
      </c>
      <c r="U96" s="37">
        <f t="shared" si="23"/>
        <v>0.10852184509352769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156241632</v>
      </c>
      <c r="E97" s="31">
        <v>157451000</v>
      </c>
      <c r="F97" s="31">
        <v>15559973</v>
      </c>
      <c r="G97" s="36">
        <f t="shared" si="16"/>
        <v>9.958916071742005E-2</v>
      </c>
      <c r="H97" s="31">
        <v>40687163</v>
      </c>
      <c r="I97" s="36">
        <f t="shared" si="17"/>
        <v>0.26041178960547468</v>
      </c>
      <c r="J97" s="31">
        <v>31100638</v>
      </c>
      <c r="K97" s="36">
        <f t="shared" si="18"/>
        <v>0.19752582073152916</v>
      </c>
      <c r="L97" s="31">
        <v>75324215</v>
      </c>
      <c r="M97" s="36">
        <f t="shared" si="19"/>
        <v>0.47839781900400757</v>
      </c>
      <c r="N97" s="31">
        <f t="shared" si="20"/>
        <v>162671989</v>
      </c>
      <c r="O97" s="36">
        <f t="shared" si="21"/>
        <v>1.0331594527821355</v>
      </c>
      <c r="P97" s="31">
        <v>35807614</v>
      </c>
      <c r="Q97" s="31">
        <v>121756822</v>
      </c>
      <c r="R97" s="31">
        <v>118840122</v>
      </c>
      <c r="S97" s="31">
        <v>136988123</v>
      </c>
      <c r="T97" s="36">
        <f t="shared" si="22"/>
        <v>1.1527093770570178</v>
      </c>
      <c r="U97" s="36">
        <f t="shared" si="23"/>
        <v>1.1035809590664152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193005685</v>
      </c>
      <c r="E98" s="31">
        <v>141926424</v>
      </c>
      <c r="F98" s="31">
        <v>15009651</v>
      </c>
      <c r="G98" s="36">
        <f t="shared" si="16"/>
        <v>7.7767921706554916E-2</v>
      </c>
      <c r="H98" s="31">
        <v>8420399</v>
      </c>
      <c r="I98" s="36">
        <f t="shared" si="17"/>
        <v>4.3627725266227262E-2</v>
      </c>
      <c r="J98" s="31">
        <v>56534223</v>
      </c>
      <c r="K98" s="36">
        <f t="shared" si="18"/>
        <v>0.39833472447667673</v>
      </c>
      <c r="L98" s="31">
        <v>13145444</v>
      </c>
      <c r="M98" s="36">
        <f t="shared" si="19"/>
        <v>9.2621540298936864E-2</v>
      </c>
      <c r="N98" s="31">
        <f t="shared" si="20"/>
        <v>93109717</v>
      </c>
      <c r="O98" s="36">
        <f t="shared" si="21"/>
        <v>0.65604215463076843</v>
      </c>
      <c r="P98" s="31">
        <v>15198171</v>
      </c>
      <c r="Q98" s="31">
        <v>167970250</v>
      </c>
      <c r="R98" s="31">
        <v>177405685</v>
      </c>
      <c r="S98" s="31">
        <v>51747947</v>
      </c>
      <c r="T98" s="36">
        <f t="shared" si="22"/>
        <v>0.29169272112108469</v>
      </c>
      <c r="U98" s="36">
        <f t="shared" si="23"/>
        <v>-0.13506408106607037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97660958</v>
      </c>
      <c r="E99" s="31">
        <v>87660958</v>
      </c>
      <c r="F99" s="31">
        <v>16525186</v>
      </c>
      <c r="G99" s="36">
        <f t="shared" si="16"/>
        <v>0.16920974705163142</v>
      </c>
      <c r="H99" s="31">
        <v>4088863</v>
      </c>
      <c r="I99" s="36">
        <f t="shared" si="17"/>
        <v>4.1867938670026153E-2</v>
      </c>
      <c r="J99" s="31">
        <v>30553459</v>
      </c>
      <c r="K99" s="36">
        <f t="shared" si="18"/>
        <v>0.34854123998964281</v>
      </c>
      <c r="L99" s="31">
        <v>15180841</v>
      </c>
      <c r="M99" s="36">
        <f t="shared" si="19"/>
        <v>0.17317676359411907</v>
      </c>
      <c r="N99" s="31">
        <f t="shared" si="20"/>
        <v>66348349</v>
      </c>
      <c r="O99" s="36">
        <f t="shared" si="21"/>
        <v>0.75687455982399832</v>
      </c>
      <c r="P99" s="31">
        <v>16554467</v>
      </c>
      <c r="Q99" s="31">
        <v>91586500</v>
      </c>
      <c r="R99" s="31">
        <v>94586501</v>
      </c>
      <c r="S99" s="31">
        <v>80840725</v>
      </c>
      <c r="T99" s="36">
        <f t="shared" si="22"/>
        <v>0.85467507673214382</v>
      </c>
      <c r="U99" s="36">
        <f t="shared" si="23"/>
        <v>-8.297615380791179E-2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108549</v>
      </c>
      <c r="M100" s="36">
        <f>IF(($E100     =0),0,($L100     /$E100     ))</f>
        <v>0</v>
      </c>
      <c r="N100" s="31">
        <f>$F100     +$H100     +$J100     +$L100</f>
        <v>108549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=0),0,(($L100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446908275</v>
      </c>
      <c r="E101" s="32">
        <f>SUM(E97:E100)</f>
        <v>387038382</v>
      </c>
      <c r="F101" s="32">
        <f>SUM(F97:F100)</f>
        <v>47094810</v>
      </c>
      <c r="G101" s="37">
        <f>IF(($D101     =0),0,($F101     /$D101     ))</f>
        <v>0.10537914071964767</v>
      </c>
      <c r="H101" s="32">
        <f>SUM(H97:H100)</f>
        <v>53196425</v>
      </c>
      <c r="I101" s="37">
        <f>IF(($D101     =0),0,($H101     /$D101     ))</f>
        <v>0.1190320877365719</v>
      </c>
      <c r="J101" s="32">
        <f>SUM(J97:J100)</f>
        <v>118188320</v>
      </c>
      <c r="K101" s="37">
        <f>IF(($E101     =0),0,($J101     /$E101     ))</f>
        <v>0.30536589004239895</v>
      </c>
      <c r="L101" s="32">
        <f>SUM(L97:L100)</f>
        <v>103759049</v>
      </c>
      <c r="M101" s="37">
        <f>IF(($E101     =0),0,($L101     /$E101     ))</f>
        <v>0.26808464954775468</v>
      </c>
      <c r="N101" s="32">
        <f>$F101     +$H101     +$J101     +$L101</f>
        <v>322238604</v>
      </c>
      <c r="O101" s="37">
        <f>IF(($E101     =0),0,($N101     /$E101     ))</f>
        <v>0.83257531807271767</v>
      </c>
      <c r="P101" s="32">
        <f>SUM(P97:P100)</f>
        <v>67560252</v>
      </c>
      <c r="Q101" s="32">
        <f>SUM(Q97:Q100)</f>
        <v>381313572</v>
      </c>
      <c r="R101" s="32">
        <f>SUM(R97:R100)</f>
        <v>390832308</v>
      </c>
      <c r="S101" s="32">
        <f>SUM(S97:S100)</f>
        <v>269576795</v>
      </c>
      <c r="T101" s="37">
        <f>IF(($R101     =0),0,($S101     /$R101     ))</f>
        <v>0.68975053874000614</v>
      </c>
      <c r="U101" s="37">
        <f>IF(($P101     =0),0,(($L101     /$P101     )-1))</f>
        <v>0.53580020690272145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10137462479</v>
      </c>
      <c r="E102" s="32">
        <f>SUM(E88:E90,E92:E95,E97:E100)</f>
        <v>9814668036</v>
      </c>
      <c r="F102" s="32">
        <f>SUM(F88:F90,F92:F95,F97:F100)</f>
        <v>1462987749</v>
      </c>
      <c r="G102" s="37">
        <f>IF(($D102     =0),0,($F102     /$D102     ))</f>
        <v>0.14431498533588802</v>
      </c>
      <c r="H102" s="32">
        <f>SUM(H88:H90,H92:H95,H97:H100)</f>
        <v>2298043735</v>
      </c>
      <c r="I102" s="37">
        <f>IF(($D102     =0),0,($H102     /$D102     ))</f>
        <v>0.22668826047548421</v>
      </c>
      <c r="J102" s="32">
        <f>SUM(J88:J90,J92:J95,J97:J100)</f>
        <v>2371287181</v>
      </c>
      <c r="K102" s="37">
        <f>IF(($E102     =0),0,($J102     /$E102     ))</f>
        <v>0.24160645803833278</v>
      </c>
      <c r="L102" s="32">
        <f>SUM(L88:L90,L92:L95,L97:L100)</f>
        <v>2421301488</v>
      </c>
      <c r="M102" s="37">
        <f>IF(($E102     =0),0,($L102     /$E102     ))</f>
        <v>0.24670233156319868</v>
      </c>
      <c r="N102" s="32">
        <f>$F102     +$H102     +$J102     +$L102</f>
        <v>8553620153</v>
      </c>
      <c r="O102" s="37">
        <f>IF(($E102     =0),0,($N102     /$E102     ))</f>
        <v>0.87151395458567704</v>
      </c>
      <c r="P102" s="32">
        <f>SUM(P88:P90,P92:P95,P97:P100)</f>
        <v>3286956779</v>
      </c>
      <c r="Q102" s="32">
        <f>SUM(Q88:Q90,Q92:Q95,Q97:Q100)</f>
        <v>9376399962</v>
      </c>
      <c r="R102" s="32">
        <f>SUM(R88:R90,R92:R95,R97:R100)</f>
        <v>9213410901</v>
      </c>
      <c r="S102" s="32">
        <f>SUM(S88:S90,S92:S95,S97:S100)</f>
        <v>8146450070</v>
      </c>
      <c r="T102" s="37">
        <f>IF(($R102     =0),0,($S102     /$R102     ))</f>
        <v>0.88419480662865102</v>
      </c>
      <c r="U102" s="37">
        <f>IF(($P102     =0),0,(($L102     /$P102     )-1))</f>
        <v>-0.26336071606738942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3753273860</v>
      </c>
      <c r="E105" s="31">
        <v>3554294418</v>
      </c>
      <c r="F105" s="31">
        <v>619915456</v>
      </c>
      <c r="G105" s="36">
        <f t="shared" ref="G105:G136" si="24">IF(($D105     =0),0,($F105     /$D105     ))</f>
        <v>0.16516659298610306</v>
      </c>
      <c r="H105" s="31">
        <v>840501281</v>
      </c>
      <c r="I105" s="36">
        <f t="shared" ref="I105:I136" si="25">IF(($D105     =0),0,($H105     /$D105     ))</f>
        <v>0.22393817034177196</v>
      </c>
      <c r="J105" s="31">
        <v>782330498</v>
      </c>
      <c r="K105" s="36">
        <f t="shared" ref="K105:K136" si="26">IF(($E105     =0),0,($J105     /$E105     ))</f>
        <v>0.22010852394164271</v>
      </c>
      <c r="L105" s="31">
        <v>708505288</v>
      </c>
      <c r="M105" s="36">
        <f t="shared" ref="M105:M136" si="27">IF(($E105     =0),0,($L105     /$E105     ))</f>
        <v>0.19933781636431672</v>
      </c>
      <c r="N105" s="31">
        <f t="shared" ref="N105:N136" si="28">$F105     +$H105     +$J105     +$L105</f>
        <v>2951252523</v>
      </c>
      <c r="O105" s="36">
        <f t="shared" ref="O105:O136" si="29">IF(($E105     =0),0,($N105     /$E105     ))</f>
        <v>0.83033428746194538</v>
      </c>
      <c r="P105" s="31">
        <v>737345478</v>
      </c>
      <c r="Q105" s="31">
        <v>3368229520</v>
      </c>
      <c r="R105" s="31">
        <v>3497864896</v>
      </c>
      <c r="S105" s="31">
        <v>2905309529</v>
      </c>
      <c r="T105" s="36">
        <f t="shared" ref="T105:T136" si="30">IF(($R105     =0),0,($S105     /$R105     ))</f>
        <v>0.83059512456366758</v>
      </c>
      <c r="U105" s="36">
        <f t="shared" ref="U105:U136" si="31">IF(($P105     =0),0,(($L105     /$P105     )-1))</f>
        <v>-3.9113537494292472E-2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3753273860</v>
      </c>
      <c r="E106" s="32">
        <f>E105</f>
        <v>3554294418</v>
      </c>
      <c r="F106" s="32">
        <f>F105</f>
        <v>619915456</v>
      </c>
      <c r="G106" s="37">
        <f t="shared" si="24"/>
        <v>0.16516659298610306</v>
      </c>
      <c r="H106" s="32">
        <f>H105</f>
        <v>840501281</v>
      </c>
      <c r="I106" s="37">
        <f t="shared" si="25"/>
        <v>0.22393817034177196</v>
      </c>
      <c r="J106" s="32">
        <f>J105</f>
        <v>782330498</v>
      </c>
      <c r="K106" s="37">
        <f t="shared" si="26"/>
        <v>0.22010852394164271</v>
      </c>
      <c r="L106" s="32">
        <f>L105</f>
        <v>708505288</v>
      </c>
      <c r="M106" s="37">
        <f t="shared" si="27"/>
        <v>0.19933781636431672</v>
      </c>
      <c r="N106" s="32">
        <f t="shared" si="28"/>
        <v>2951252523</v>
      </c>
      <c r="O106" s="37">
        <f t="shared" si="29"/>
        <v>0.83033428746194538</v>
      </c>
      <c r="P106" s="32">
        <f>P105</f>
        <v>737345478</v>
      </c>
      <c r="Q106" s="32">
        <f>Q105</f>
        <v>3368229520</v>
      </c>
      <c r="R106" s="32">
        <f>R105</f>
        <v>3497864896</v>
      </c>
      <c r="S106" s="32">
        <f>S105</f>
        <v>2905309529</v>
      </c>
      <c r="T106" s="37">
        <f t="shared" si="30"/>
        <v>0.83059512456366758</v>
      </c>
      <c r="U106" s="37">
        <f t="shared" si="31"/>
        <v>-3.9113537494292472E-2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108182693</v>
      </c>
      <c r="E107" s="31">
        <v>112535179</v>
      </c>
      <c r="F107" s="31">
        <v>19406577</v>
      </c>
      <c r="G107" s="36">
        <f t="shared" si="24"/>
        <v>0.17938707626736561</v>
      </c>
      <c r="H107" s="31">
        <v>41691891</v>
      </c>
      <c r="I107" s="36">
        <f t="shared" si="25"/>
        <v>0.38538411130142602</v>
      </c>
      <c r="J107" s="31">
        <v>20180111</v>
      </c>
      <c r="K107" s="36">
        <f t="shared" si="26"/>
        <v>0.17932268984083635</v>
      </c>
      <c r="L107" s="31">
        <v>30769789</v>
      </c>
      <c r="M107" s="36">
        <f t="shared" si="27"/>
        <v>0.27342373534590458</v>
      </c>
      <c r="N107" s="31">
        <f t="shared" si="28"/>
        <v>112048368</v>
      </c>
      <c r="O107" s="36">
        <f t="shared" si="29"/>
        <v>0.99567414381595287</v>
      </c>
      <c r="P107" s="31">
        <v>33210734</v>
      </c>
      <c r="Q107" s="31">
        <v>104591305</v>
      </c>
      <c r="R107" s="31">
        <v>112040560</v>
      </c>
      <c r="S107" s="31">
        <v>106104863</v>
      </c>
      <c r="T107" s="36">
        <f t="shared" si="30"/>
        <v>0.94702189100090184</v>
      </c>
      <c r="U107" s="36">
        <f t="shared" si="31"/>
        <v>-7.3498676662792195E-2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12025890</v>
      </c>
      <c r="E108" s="31">
        <v>13999381</v>
      </c>
      <c r="F108" s="31">
        <v>3709818</v>
      </c>
      <c r="G108" s="36">
        <f t="shared" si="24"/>
        <v>0.30848594158103892</v>
      </c>
      <c r="H108" s="31">
        <v>5347909</v>
      </c>
      <c r="I108" s="36">
        <f t="shared" si="25"/>
        <v>0.44469964385172323</v>
      </c>
      <c r="J108" s="31">
        <v>6284318</v>
      </c>
      <c r="K108" s="36">
        <f t="shared" si="26"/>
        <v>0.44889970492266767</v>
      </c>
      <c r="L108" s="31">
        <v>5666034</v>
      </c>
      <c r="M108" s="36">
        <f t="shared" si="27"/>
        <v>0.40473460933736999</v>
      </c>
      <c r="N108" s="31">
        <f t="shared" si="28"/>
        <v>21008079</v>
      </c>
      <c r="O108" s="36">
        <f t="shared" si="29"/>
        <v>1.5006434213055564</v>
      </c>
      <c r="P108" s="31">
        <v>3137355</v>
      </c>
      <c r="Q108" s="31">
        <v>21025311</v>
      </c>
      <c r="R108" s="31">
        <v>20525311</v>
      </c>
      <c r="S108" s="31">
        <v>15410338</v>
      </c>
      <c r="T108" s="36">
        <f t="shared" si="30"/>
        <v>0.75079680887661093</v>
      </c>
      <c r="U108" s="36">
        <f t="shared" si="31"/>
        <v>0.80599071510874598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22364700</v>
      </c>
      <c r="E109" s="31">
        <v>22976076</v>
      </c>
      <c r="F109" s="31">
        <v>7621147</v>
      </c>
      <c r="G109" s="36">
        <f t="shared" si="24"/>
        <v>0.34076678873403177</v>
      </c>
      <c r="H109" s="31">
        <v>6743081</v>
      </c>
      <c r="I109" s="36">
        <f t="shared" si="25"/>
        <v>0.30150554221608161</v>
      </c>
      <c r="J109" s="31">
        <v>4495512</v>
      </c>
      <c r="K109" s="36">
        <f t="shared" si="26"/>
        <v>0.19566056449325811</v>
      </c>
      <c r="L109" s="31">
        <v>4549987</v>
      </c>
      <c r="M109" s="36">
        <f t="shared" si="27"/>
        <v>0.1980315089486995</v>
      </c>
      <c r="N109" s="31">
        <f t="shared" si="28"/>
        <v>23409727</v>
      </c>
      <c r="O109" s="36">
        <f t="shared" si="29"/>
        <v>1.018874023571301</v>
      </c>
      <c r="P109" s="31">
        <v>9811393</v>
      </c>
      <c r="Q109" s="31">
        <v>23772284</v>
      </c>
      <c r="R109" s="31">
        <v>27162284</v>
      </c>
      <c r="S109" s="31">
        <v>25642586</v>
      </c>
      <c r="T109" s="36">
        <f t="shared" si="30"/>
        <v>0.94405117036549646</v>
      </c>
      <c r="U109" s="36">
        <f t="shared" si="31"/>
        <v>-0.5362547397703874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208151706</v>
      </c>
      <c r="E110" s="31">
        <v>228632012</v>
      </c>
      <c r="F110" s="31">
        <v>47597197</v>
      </c>
      <c r="G110" s="36">
        <f t="shared" si="24"/>
        <v>0.22866589909188637</v>
      </c>
      <c r="H110" s="31">
        <v>48610051</v>
      </c>
      <c r="I110" s="36">
        <f t="shared" si="25"/>
        <v>0.23353184047408193</v>
      </c>
      <c r="J110" s="31">
        <v>78358699</v>
      </c>
      <c r="K110" s="36">
        <f t="shared" si="26"/>
        <v>0.34272846708797716</v>
      </c>
      <c r="L110" s="31">
        <v>48437503</v>
      </c>
      <c r="M110" s="36">
        <f t="shared" si="27"/>
        <v>0.21185792215308852</v>
      </c>
      <c r="N110" s="31">
        <f t="shared" si="28"/>
        <v>223003450</v>
      </c>
      <c r="O110" s="36">
        <f t="shared" si="29"/>
        <v>0.97538156642736451</v>
      </c>
      <c r="P110" s="31">
        <v>71167214</v>
      </c>
      <c r="Q110" s="31">
        <v>285538862</v>
      </c>
      <c r="R110" s="31">
        <v>282800756</v>
      </c>
      <c r="S110" s="31">
        <v>251013926</v>
      </c>
      <c r="T110" s="36">
        <f t="shared" si="30"/>
        <v>0.88759991150801587</v>
      </c>
      <c r="U110" s="36">
        <f t="shared" si="31"/>
        <v>-0.31938458346844945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350724989</v>
      </c>
      <c r="E112" s="32">
        <f>SUM(E107:E111)</f>
        <v>378142648</v>
      </c>
      <c r="F112" s="32">
        <f>SUM(F107:F111)</f>
        <v>78334739</v>
      </c>
      <c r="G112" s="37">
        <f t="shared" si="24"/>
        <v>0.22335089160128252</v>
      </c>
      <c r="H112" s="32">
        <f>SUM(H107:H111)</f>
        <v>102392932</v>
      </c>
      <c r="I112" s="37">
        <f t="shared" si="25"/>
        <v>0.29194649714565962</v>
      </c>
      <c r="J112" s="32">
        <f>SUM(J107:J111)</f>
        <v>109318640</v>
      </c>
      <c r="K112" s="37">
        <f t="shared" si="26"/>
        <v>0.28909365441371743</v>
      </c>
      <c r="L112" s="32">
        <f>SUM(L107:L111)</f>
        <v>89423313</v>
      </c>
      <c r="M112" s="37">
        <f t="shared" si="27"/>
        <v>0.2364803691753912</v>
      </c>
      <c r="N112" s="32">
        <f t="shared" si="28"/>
        <v>379469624</v>
      </c>
      <c r="O112" s="37">
        <f t="shared" si="29"/>
        <v>1.0035091942340235</v>
      </c>
      <c r="P112" s="32">
        <f>SUM(P107:P111)</f>
        <v>117326696</v>
      </c>
      <c r="Q112" s="32">
        <f>SUM(Q107:Q111)</f>
        <v>434927762</v>
      </c>
      <c r="R112" s="32">
        <f>SUM(R107:R111)</f>
        <v>442528911</v>
      </c>
      <c r="S112" s="32">
        <f>SUM(S107:S111)</f>
        <v>398171713</v>
      </c>
      <c r="T112" s="37">
        <f t="shared" si="30"/>
        <v>0.89976429359210841</v>
      </c>
      <c r="U112" s="37">
        <f t="shared" si="31"/>
        <v>-0.2378263767011729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20595611</v>
      </c>
      <c r="E113" s="31">
        <v>19119111</v>
      </c>
      <c r="F113" s="31">
        <v>3051423</v>
      </c>
      <c r="G113" s="36">
        <f t="shared" si="24"/>
        <v>0.1481588965726727</v>
      </c>
      <c r="H113" s="31">
        <v>3631145</v>
      </c>
      <c r="I113" s="36">
        <f t="shared" si="25"/>
        <v>0.17630673836284827</v>
      </c>
      <c r="J113" s="31">
        <v>2665861</v>
      </c>
      <c r="K113" s="36">
        <f t="shared" si="26"/>
        <v>0.13943435968335557</v>
      </c>
      <c r="L113" s="31">
        <v>5810581</v>
      </c>
      <c r="M113" s="36">
        <f t="shared" si="27"/>
        <v>0.3039148106834047</v>
      </c>
      <c r="N113" s="31">
        <f t="shared" si="28"/>
        <v>15159010</v>
      </c>
      <c r="O113" s="36">
        <f t="shared" si="29"/>
        <v>0.79287211628197563</v>
      </c>
      <c r="P113" s="31">
        <v>4448338</v>
      </c>
      <c r="Q113" s="31">
        <v>13222492</v>
      </c>
      <c r="R113" s="31">
        <v>21211092</v>
      </c>
      <c r="S113" s="31">
        <v>19415345</v>
      </c>
      <c r="T113" s="36">
        <f t="shared" si="30"/>
        <v>0.91533924797459743</v>
      </c>
      <c r="U113" s="36">
        <f t="shared" si="31"/>
        <v>0.30623639660475432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21809397</v>
      </c>
      <c r="E114" s="31">
        <v>22933182</v>
      </c>
      <c r="F114" s="31">
        <v>1793263</v>
      </c>
      <c r="G114" s="36">
        <f t="shared" si="24"/>
        <v>8.2224327430969316E-2</v>
      </c>
      <c r="H114" s="31">
        <v>8438228</v>
      </c>
      <c r="I114" s="36">
        <f t="shared" si="25"/>
        <v>0.38690790029637223</v>
      </c>
      <c r="J114" s="31">
        <v>6491863</v>
      </c>
      <c r="K114" s="36">
        <f t="shared" si="26"/>
        <v>0.28307728949257893</v>
      </c>
      <c r="L114" s="31">
        <v>5656605</v>
      </c>
      <c r="M114" s="36">
        <f t="shared" si="27"/>
        <v>0.24665591543293033</v>
      </c>
      <c r="N114" s="31">
        <f t="shared" si="28"/>
        <v>22379959</v>
      </c>
      <c r="O114" s="36">
        <f t="shared" si="29"/>
        <v>0.97587674488433396</v>
      </c>
      <c r="P114" s="31">
        <v>3598033</v>
      </c>
      <c r="Q114" s="31">
        <v>15742765</v>
      </c>
      <c r="R114" s="31">
        <v>20575959</v>
      </c>
      <c r="S114" s="31">
        <v>17553987</v>
      </c>
      <c r="T114" s="36">
        <f t="shared" si="30"/>
        <v>0.85313092818662795</v>
      </c>
      <c r="U114" s="36">
        <f t="shared" si="31"/>
        <v>0.57213816549208962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29400422</v>
      </c>
      <c r="E115" s="31">
        <v>25177608</v>
      </c>
      <c r="F115" s="31">
        <v>4862945</v>
      </c>
      <c r="G115" s="36">
        <f t="shared" si="24"/>
        <v>0.16540391835192025</v>
      </c>
      <c r="H115" s="31">
        <v>5038880</v>
      </c>
      <c r="I115" s="36">
        <f t="shared" si="25"/>
        <v>0.17138801613119703</v>
      </c>
      <c r="J115" s="31">
        <v>3753579</v>
      </c>
      <c r="K115" s="36">
        <f t="shared" si="26"/>
        <v>0.14908401941916008</v>
      </c>
      <c r="L115" s="31">
        <v>3645240</v>
      </c>
      <c r="M115" s="36">
        <f t="shared" si="27"/>
        <v>0.14478102923836134</v>
      </c>
      <c r="N115" s="31">
        <f t="shared" si="28"/>
        <v>17300644</v>
      </c>
      <c r="O115" s="36">
        <f t="shared" si="29"/>
        <v>0.68714406865020694</v>
      </c>
      <c r="P115" s="31">
        <v>9561865</v>
      </c>
      <c r="Q115" s="31">
        <v>32944368</v>
      </c>
      <c r="R115" s="31">
        <v>16838706</v>
      </c>
      <c r="S115" s="31">
        <v>18315088</v>
      </c>
      <c r="T115" s="36">
        <f t="shared" si="30"/>
        <v>1.0876778773855902</v>
      </c>
      <c r="U115" s="36">
        <f t="shared" si="31"/>
        <v>-0.61877311591410256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300000</v>
      </c>
      <c r="E116" s="31">
        <v>300000</v>
      </c>
      <c r="F116" s="31">
        <v>0</v>
      </c>
      <c r="G116" s="36">
        <f t="shared" si="24"/>
        <v>0</v>
      </c>
      <c r="H116" s="31">
        <v>696223</v>
      </c>
      <c r="I116" s="36">
        <f t="shared" si="25"/>
        <v>2.3207433333333332</v>
      </c>
      <c r="J116" s="31">
        <v>-492194</v>
      </c>
      <c r="K116" s="36">
        <f t="shared" si="26"/>
        <v>-1.6406466666666666</v>
      </c>
      <c r="L116" s="31">
        <v>30000</v>
      </c>
      <c r="M116" s="36">
        <f t="shared" si="27"/>
        <v>0.1</v>
      </c>
      <c r="N116" s="31">
        <f t="shared" si="28"/>
        <v>234029</v>
      </c>
      <c r="O116" s="36">
        <f t="shared" si="29"/>
        <v>0.78009666666666666</v>
      </c>
      <c r="P116" s="31">
        <v>-20335</v>
      </c>
      <c r="Q116" s="31">
        <v>150000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-2.4752889107450207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400547247</v>
      </c>
      <c r="E117" s="31">
        <v>337084825</v>
      </c>
      <c r="F117" s="31">
        <v>52048997</v>
      </c>
      <c r="G117" s="36">
        <f t="shared" si="24"/>
        <v>0.12994471286429787</v>
      </c>
      <c r="H117" s="31">
        <v>123815158</v>
      </c>
      <c r="I117" s="36">
        <f t="shared" si="25"/>
        <v>0.30911498937352577</v>
      </c>
      <c r="J117" s="31">
        <v>88631277</v>
      </c>
      <c r="K117" s="36">
        <f t="shared" si="26"/>
        <v>0.26293463967118663</v>
      </c>
      <c r="L117" s="31">
        <v>97521124</v>
      </c>
      <c r="M117" s="36">
        <f t="shared" si="27"/>
        <v>0.28930736944328478</v>
      </c>
      <c r="N117" s="31">
        <f t="shared" si="28"/>
        <v>362016556</v>
      </c>
      <c r="O117" s="36">
        <f t="shared" si="29"/>
        <v>1.0739627807333065</v>
      </c>
      <c r="P117" s="31">
        <v>141366398</v>
      </c>
      <c r="Q117" s="31">
        <v>439197051</v>
      </c>
      <c r="R117" s="31">
        <v>370198858</v>
      </c>
      <c r="S117" s="31">
        <v>372851942</v>
      </c>
      <c r="T117" s="36">
        <f t="shared" si="30"/>
        <v>1.00716664555459</v>
      </c>
      <c r="U117" s="36">
        <f t="shared" si="31"/>
        <v>-0.31015343547198537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18263796</v>
      </c>
      <c r="E118" s="31">
        <v>31737719</v>
      </c>
      <c r="F118" s="31">
        <v>20186662</v>
      </c>
      <c r="G118" s="36">
        <f t="shared" si="24"/>
        <v>1.1052829324199636</v>
      </c>
      <c r="H118" s="31">
        <v>5931866</v>
      </c>
      <c r="I118" s="36">
        <f t="shared" si="25"/>
        <v>0.32478823131839624</v>
      </c>
      <c r="J118" s="31">
        <v>3694105</v>
      </c>
      <c r="K118" s="36">
        <f t="shared" si="26"/>
        <v>0.11639478564921442</v>
      </c>
      <c r="L118" s="31">
        <v>1970043</v>
      </c>
      <c r="M118" s="36">
        <f t="shared" si="27"/>
        <v>6.2072608305593732E-2</v>
      </c>
      <c r="N118" s="31">
        <f t="shared" si="28"/>
        <v>31782676</v>
      </c>
      <c r="O118" s="36">
        <f t="shared" si="29"/>
        <v>1.0014165164169486</v>
      </c>
      <c r="P118" s="31">
        <v>59286888</v>
      </c>
      <c r="Q118" s="31">
        <v>16719726</v>
      </c>
      <c r="R118" s="31">
        <v>80348396</v>
      </c>
      <c r="S118" s="31">
        <v>79008313</v>
      </c>
      <c r="T118" s="36">
        <f t="shared" si="30"/>
        <v>0.98332159611499903</v>
      </c>
      <c r="U118" s="36">
        <f t="shared" si="31"/>
        <v>-0.96677101688994027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53546168</v>
      </c>
      <c r="E119" s="31">
        <v>52047726</v>
      </c>
      <c r="F119" s="31">
        <v>10705222</v>
      </c>
      <c r="G119" s="36">
        <f t="shared" si="24"/>
        <v>0.19992508147361732</v>
      </c>
      <c r="H119" s="31">
        <v>12593475</v>
      </c>
      <c r="I119" s="36">
        <f t="shared" si="25"/>
        <v>0.23518909887258413</v>
      </c>
      <c r="J119" s="31">
        <v>10904704</v>
      </c>
      <c r="K119" s="36">
        <f t="shared" si="26"/>
        <v>0.20951355300325705</v>
      </c>
      <c r="L119" s="31">
        <v>37467436</v>
      </c>
      <c r="M119" s="36">
        <f t="shared" si="27"/>
        <v>0.7198669159916804</v>
      </c>
      <c r="N119" s="31">
        <f t="shared" si="28"/>
        <v>71670837</v>
      </c>
      <c r="O119" s="36">
        <f t="shared" si="29"/>
        <v>1.3770214860107433</v>
      </c>
      <c r="P119" s="31">
        <v>18101443</v>
      </c>
      <c r="Q119" s="31">
        <v>45522060</v>
      </c>
      <c r="R119" s="31">
        <v>57507910</v>
      </c>
      <c r="S119" s="31">
        <v>54753569</v>
      </c>
      <c r="T119" s="36">
        <f t="shared" si="30"/>
        <v>0.95210500607655535</v>
      </c>
      <c r="U119" s="36">
        <f t="shared" si="31"/>
        <v>1.0698590714563476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2469565</v>
      </c>
      <c r="E120" s="31">
        <v>2469565</v>
      </c>
      <c r="F120" s="31">
        <v>611577</v>
      </c>
      <c r="G120" s="36">
        <f t="shared" si="24"/>
        <v>0.24764563799697517</v>
      </c>
      <c r="H120" s="31">
        <v>412103</v>
      </c>
      <c r="I120" s="36">
        <f t="shared" si="25"/>
        <v>0.16687270835147081</v>
      </c>
      <c r="J120" s="31">
        <v>368446</v>
      </c>
      <c r="K120" s="36">
        <f t="shared" si="26"/>
        <v>0.14919469623192749</v>
      </c>
      <c r="L120" s="31">
        <v>1077439</v>
      </c>
      <c r="M120" s="36">
        <f t="shared" si="27"/>
        <v>0.43628695741962653</v>
      </c>
      <c r="N120" s="31">
        <f t="shared" si="28"/>
        <v>2469565</v>
      </c>
      <c r="O120" s="36">
        <f t="shared" si="29"/>
        <v>1</v>
      </c>
      <c r="P120" s="31">
        <v>1005682</v>
      </c>
      <c r="Q120" s="31">
        <v>2363478</v>
      </c>
      <c r="R120" s="31">
        <v>2363478</v>
      </c>
      <c r="S120" s="31">
        <v>2363478</v>
      </c>
      <c r="T120" s="36">
        <f t="shared" si="30"/>
        <v>1</v>
      </c>
      <c r="U120" s="36">
        <f t="shared" si="31"/>
        <v>7.1351580320618169E-2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546932206</v>
      </c>
      <c r="E121" s="32">
        <f>SUM(E113:E120)</f>
        <v>490869736</v>
      </c>
      <c r="F121" s="32">
        <f>SUM(F113:F120)</f>
        <v>93260089</v>
      </c>
      <c r="G121" s="37">
        <f t="shared" si="24"/>
        <v>0.17051489741673762</v>
      </c>
      <c r="H121" s="32">
        <f>SUM(H113:H120)</f>
        <v>160557078</v>
      </c>
      <c r="I121" s="37">
        <f t="shared" si="25"/>
        <v>0.29355937763153045</v>
      </c>
      <c r="J121" s="32">
        <f>SUM(J113:J120)</f>
        <v>116017641</v>
      </c>
      <c r="K121" s="37">
        <f t="shared" si="26"/>
        <v>0.23635117932795108</v>
      </c>
      <c r="L121" s="32">
        <f>SUM(L113:L120)</f>
        <v>153178468</v>
      </c>
      <c r="M121" s="37">
        <f t="shared" si="27"/>
        <v>0.31205522925128959</v>
      </c>
      <c r="N121" s="32">
        <f t="shared" si="28"/>
        <v>523013276</v>
      </c>
      <c r="O121" s="37">
        <f t="shared" si="29"/>
        <v>1.0654828310702782</v>
      </c>
      <c r="P121" s="32">
        <f>SUM(P113:P120)</f>
        <v>237348312</v>
      </c>
      <c r="Q121" s="32">
        <f>SUM(Q113:Q120)</f>
        <v>565861940</v>
      </c>
      <c r="R121" s="32">
        <f>SUM(R113:R120)</f>
        <v>569044399</v>
      </c>
      <c r="S121" s="32">
        <f>SUM(S113:S120)</f>
        <v>564261722</v>
      </c>
      <c r="T121" s="37">
        <f t="shared" si="30"/>
        <v>0.99159524808889299</v>
      </c>
      <c r="U121" s="37">
        <f t="shared" si="31"/>
        <v>-0.35462583782774071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0</v>
      </c>
      <c r="E122" s="31">
        <v>0</v>
      </c>
      <c r="F122" s="31">
        <v>0</v>
      </c>
      <c r="G122" s="36">
        <f t="shared" si="24"/>
        <v>0</v>
      </c>
      <c r="H122" s="31">
        <v>0</v>
      </c>
      <c r="I122" s="36">
        <f t="shared" si="25"/>
        <v>0</v>
      </c>
      <c r="J122" s="31">
        <v>0</v>
      </c>
      <c r="K122" s="36">
        <f t="shared" si="26"/>
        <v>0</v>
      </c>
      <c r="L122" s="31">
        <v>0</v>
      </c>
      <c r="M122" s="36">
        <f t="shared" si="27"/>
        <v>0</v>
      </c>
      <c r="N122" s="31">
        <f t="shared" si="28"/>
        <v>0</v>
      </c>
      <c r="O122" s="36">
        <f t="shared" si="29"/>
        <v>0</v>
      </c>
      <c r="P122" s="31">
        <v>0</v>
      </c>
      <c r="Q122" s="31">
        <v>0</v>
      </c>
      <c r="R122" s="31">
        <v>0</v>
      </c>
      <c r="S122" s="31">
        <v>0</v>
      </c>
      <c r="T122" s="36">
        <f t="shared" si="30"/>
        <v>0</v>
      </c>
      <c r="U122" s="36">
        <f t="shared" si="31"/>
        <v>0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157655749</v>
      </c>
      <c r="E123" s="31">
        <v>140140999</v>
      </c>
      <c r="F123" s="31">
        <v>11289289</v>
      </c>
      <c r="G123" s="36">
        <f t="shared" si="24"/>
        <v>7.1607214272915609E-2</v>
      </c>
      <c r="H123" s="31">
        <v>19409774</v>
      </c>
      <c r="I123" s="36">
        <f t="shared" si="25"/>
        <v>0.12311491412850413</v>
      </c>
      <c r="J123" s="31">
        <v>8931286</v>
      </c>
      <c r="K123" s="36">
        <f t="shared" si="26"/>
        <v>6.3730714521308643E-2</v>
      </c>
      <c r="L123" s="31">
        <v>15742369</v>
      </c>
      <c r="M123" s="36">
        <f t="shared" si="27"/>
        <v>0.11233235892659792</v>
      </c>
      <c r="N123" s="31">
        <f t="shared" si="28"/>
        <v>55372718</v>
      </c>
      <c r="O123" s="36">
        <f t="shared" si="29"/>
        <v>0.39512147333843395</v>
      </c>
      <c r="P123" s="31">
        <v>13847294</v>
      </c>
      <c r="Q123" s="31">
        <v>155393842</v>
      </c>
      <c r="R123" s="31">
        <v>149279690</v>
      </c>
      <c r="S123" s="31">
        <v>49683896</v>
      </c>
      <c r="T123" s="36">
        <f t="shared" si="30"/>
        <v>0.33282421741363477</v>
      </c>
      <c r="U123" s="36">
        <f t="shared" si="31"/>
        <v>0.13685525850754665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91616783</v>
      </c>
      <c r="E124" s="31">
        <v>117389368</v>
      </c>
      <c r="F124" s="31">
        <v>24686162</v>
      </c>
      <c r="G124" s="36">
        <f t="shared" si="24"/>
        <v>0.26945021634300342</v>
      </c>
      <c r="H124" s="31">
        <v>30786204</v>
      </c>
      <c r="I124" s="36">
        <f t="shared" si="25"/>
        <v>0.33603236210553256</v>
      </c>
      <c r="J124" s="31">
        <v>24600960</v>
      </c>
      <c r="K124" s="36">
        <f t="shared" si="26"/>
        <v>0.20956719010532537</v>
      </c>
      <c r="L124" s="31">
        <v>-3530211</v>
      </c>
      <c r="M124" s="36">
        <f t="shared" si="27"/>
        <v>-3.0072663820798491E-2</v>
      </c>
      <c r="N124" s="31">
        <f t="shared" si="28"/>
        <v>76543115</v>
      </c>
      <c r="O124" s="36">
        <f t="shared" si="29"/>
        <v>0.65204469794913622</v>
      </c>
      <c r="P124" s="31">
        <v>72440770</v>
      </c>
      <c r="Q124" s="31">
        <v>144606984</v>
      </c>
      <c r="R124" s="31">
        <v>87586805</v>
      </c>
      <c r="S124" s="31">
        <v>138342649</v>
      </c>
      <c r="T124" s="36">
        <f t="shared" si="30"/>
        <v>1.5794918994933085</v>
      </c>
      <c r="U124" s="36">
        <f t="shared" si="31"/>
        <v>-1.0487323781897957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249272532</v>
      </c>
      <c r="E126" s="32">
        <f>SUM(E122:E125)</f>
        <v>257530367</v>
      </c>
      <c r="F126" s="32">
        <f>SUM(F122:F125)</f>
        <v>35975451</v>
      </c>
      <c r="G126" s="37">
        <f t="shared" si="24"/>
        <v>0.14432176185380907</v>
      </c>
      <c r="H126" s="32">
        <f>SUM(H122:H125)</f>
        <v>50195978</v>
      </c>
      <c r="I126" s="37">
        <f t="shared" si="25"/>
        <v>0.20136987255378783</v>
      </c>
      <c r="J126" s="32">
        <f>SUM(J122:J125)</f>
        <v>33532246</v>
      </c>
      <c r="K126" s="37">
        <f t="shared" si="26"/>
        <v>0.13020695924376172</v>
      </c>
      <c r="L126" s="32">
        <f>SUM(L122:L125)</f>
        <v>12212158</v>
      </c>
      <c r="M126" s="37">
        <f t="shared" si="27"/>
        <v>4.7420264034338133E-2</v>
      </c>
      <c r="N126" s="32">
        <f t="shared" si="28"/>
        <v>131915833</v>
      </c>
      <c r="O126" s="37">
        <f t="shared" si="29"/>
        <v>0.51223408927149938</v>
      </c>
      <c r="P126" s="32">
        <f>SUM(P122:P125)</f>
        <v>86288064</v>
      </c>
      <c r="Q126" s="32">
        <f>SUM(Q122:Q125)</f>
        <v>300000826</v>
      </c>
      <c r="R126" s="32">
        <f>SUM(R122:R125)</f>
        <v>236866495</v>
      </c>
      <c r="S126" s="32">
        <f>SUM(S122:S125)</f>
        <v>188026545</v>
      </c>
      <c r="T126" s="37">
        <f t="shared" si="30"/>
        <v>0.79380811118938543</v>
      </c>
      <c r="U126" s="37">
        <f t="shared" si="31"/>
        <v>-0.8584722216041375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44157146</v>
      </c>
      <c r="E127" s="31">
        <v>40395275</v>
      </c>
      <c r="F127" s="31">
        <v>8762494</v>
      </c>
      <c r="G127" s="36">
        <f t="shared" si="24"/>
        <v>0.19843886649739545</v>
      </c>
      <c r="H127" s="31">
        <v>8544860</v>
      </c>
      <c r="I127" s="36">
        <f t="shared" si="25"/>
        <v>0.19351024180774726</v>
      </c>
      <c r="J127" s="31">
        <v>8496051</v>
      </c>
      <c r="K127" s="36">
        <f t="shared" si="26"/>
        <v>0.21032289048657299</v>
      </c>
      <c r="L127" s="31">
        <v>19251735</v>
      </c>
      <c r="M127" s="36">
        <f t="shared" si="27"/>
        <v>0.47658383313394947</v>
      </c>
      <c r="N127" s="31">
        <f t="shared" si="28"/>
        <v>45055140</v>
      </c>
      <c r="O127" s="36">
        <f t="shared" si="29"/>
        <v>1.1153566846617582</v>
      </c>
      <c r="P127" s="31">
        <v>8459758</v>
      </c>
      <c r="Q127" s="31">
        <v>46048834</v>
      </c>
      <c r="R127" s="31">
        <v>40107167</v>
      </c>
      <c r="S127" s="31">
        <v>33833497</v>
      </c>
      <c r="T127" s="36">
        <f t="shared" si="30"/>
        <v>0.84357733369699239</v>
      </c>
      <c r="U127" s="36">
        <f t="shared" si="31"/>
        <v>1.2756838907212238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11123339</v>
      </c>
      <c r="E128" s="31">
        <v>10940085</v>
      </c>
      <c r="F128" s="31">
        <v>2355983</v>
      </c>
      <c r="G128" s="36">
        <f t="shared" si="24"/>
        <v>0.21180537606558605</v>
      </c>
      <c r="H128" s="31">
        <v>4600527</v>
      </c>
      <c r="I128" s="36">
        <f t="shared" si="25"/>
        <v>0.41359226757361256</v>
      </c>
      <c r="J128" s="31">
        <v>2201042</v>
      </c>
      <c r="K128" s="36">
        <f t="shared" si="26"/>
        <v>0.20119057575878066</v>
      </c>
      <c r="L128" s="31">
        <v>2230610</v>
      </c>
      <c r="M128" s="36">
        <f t="shared" si="27"/>
        <v>0.20389329698992284</v>
      </c>
      <c r="N128" s="31">
        <f t="shared" si="28"/>
        <v>11388162</v>
      </c>
      <c r="O128" s="36">
        <f t="shared" si="29"/>
        <v>1.0409573600205118</v>
      </c>
      <c r="P128" s="31">
        <v>5112044</v>
      </c>
      <c r="Q128" s="31">
        <v>16754977</v>
      </c>
      <c r="R128" s="31">
        <v>33473490</v>
      </c>
      <c r="S128" s="31">
        <v>30344267</v>
      </c>
      <c r="T128" s="36">
        <f t="shared" si="30"/>
        <v>0.90651638057459794</v>
      </c>
      <c r="U128" s="36">
        <f t="shared" si="31"/>
        <v>-0.56365594662330765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55899088</v>
      </c>
      <c r="E129" s="31">
        <v>64839095</v>
      </c>
      <c r="F129" s="31">
        <v>1812741</v>
      </c>
      <c r="G129" s="36">
        <f t="shared" si="24"/>
        <v>3.2428811718717129E-2</v>
      </c>
      <c r="H129" s="31">
        <v>2710031</v>
      </c>
      <c r="I129" s="36">
        <f t="shared" si="25"/>
        <v>4.8480773067353086E-2</v>
      </c>
      <c r="J129" s="31">
        <v>2406985</v>
      </c>
      <c r="K129" s="36">
        <f t="shared" si="26"/>
        <v>3.7122433618174341E-2</v>
      </c>
      <c r="L129" s="31">
        <v>6016520</v>
      </c>
      <c r="M129" s="36">
        <f t="shared" si="27"/>
        <v>9.2791548062168355E-2</v>
      </c>
      <c r="N129" s="31">
        <f t="shared" si="28"/>
        <v>12946277</v>
      </c>
      <c r="O129" s="36">
        <f t="shared" si="29"/>
        <v>0.1996677621734233</v>
      </c>
      <c r="P129" s="31">
        <v>0</v>
      </c>
      <c r="Q129" s="31">
        <v>49306428</v>
      </c>
      <c r="R129" s="31">
        <v>80901420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41720031</v>
      </c>
      <c r="E130" s="31">
        <v>45485031</v>
      </c>
      <c r="F130" s="31">
        <v>8394704</v>
      </c>
      <c r="G130" s="36">
        <f t="shared" si="24"/>
        <v>0.20121519085160794</v>
      </c>
      <c r="H130" s="31">
        <v>9279775</v>
      </c>
      <c r="I130" s="36">
        <f t="shared" si="25"/>
        <v>0.22242972446496984</v>
      </c>
      <c r="J130" s="31">
        <v>18043432</v>
      </c>
      <c r="K130" s="36">
        <f t="shared" si="26"/>
        <v>0.39668945152527213</v>
      </c>
      <c r="L130" s="31">
        <v>3078786</v>
      </c>
      <c r="M130" s="36">
        <f t="shared" si="27"/>
        <v>6.7687894947240992E-2</v>
      </c>
      <c r="N130" s="31">
        <f t="shared" si="28"/>
        <v>38796697</v>
      </c>
      <c r="O130" s="36">
        <f t="shared" si="29"/>
        <v>0.85295527225209544</v>
      </c>
      <c r="P130" s="31">
        <v>10324840</v>
      </c>
      <c r="Q130" s="31">
        <v>47866442</v>
      </c>
      <c r="R130" s="31">
        <v>47811948</v>
      </c>
      <c r="S130" s="31">
        <v>44279442</v>
      </c>
      <c r="T130" s="36">
        <f t="shared" si="30"/>
        <v>0.92611666857832275</v>
      </c>
      <c r="U130" s="36">
        <f t="shared" si="31"/>
        <v>-0.70180787305178582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152899604</v>
      </c>
      <c r="E132" s="32">
        <f>SUM(E127:E131)</f>
        <v>161659486</v>
      </c>
      <c r="F132" s="32">
        <f>SUM(F127:F131)</f>
        <v>21325922</v>
      </c>
      <c r="G132" s="37">
        <f t="shared" si="24"/>
        <v>0.13947663330769647</v>
      </c>
      <c r="H132" s="32">
        <f>SUM(H127:H131)</f>
        <v>25135193</v>
      </c>
      <c r="I132" s="37">
        <f t="shared" si="25"/>
        <v>0.16439017723028243</v>
      </c>
      <c r="J132" s="32">
        <f>SUM(J127:J131)</f>
        <v>31147510</v>
      </c>
      <c r="K132" s="37">
        <f t="shared" si="26"/>
        <v>0.19267356819382686</v>
      </c>
      <c r="L132" s="32">
        <f>SUM(L127:L131)</f>
        <v>30577651</v>
      </c>
      <c r="M132" s="37">
        <f t="shared" si="27"/>
        <v>0.18914851059219623</v>
      </c>
      <c r="N132" s="32">
        <f t="shared" si="28"/>
        <v>108186276</v>
      </c>
      <c r="O132" s="37">
        <f t="shared" si="29"/>
        <v>0.66922318434193218</v>
      </c>
      <c r="P132" s="32">
        <f>SUM(P127:P131)</f>
        <v>23896642</v>
      </c>
      <c r="Q132" s="32">
        <f>SUM(Q127:Q131)</f>
        <v>159976681</v>
      </c>
      <c r="R132" s="32">
        <f>SUM(R127:R131)</f>
        <v>202294025</v>
      </c>
      <c r="S132" s="32">
        <f>SUM(S127:S131)</f>
        <v>108457206</v>
      </c>
      <c r="T132" s="37">
        <f t="shared" si="30"/>
        <v>0.53613647758503991</v>
      </c>
      <c r="U132" s="37">
        <f t="shared" si="31"/>
        <v>0.27957940701459227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169615180</v>
      </c>
      <c r="E133" s="31">
        <v>181417255</v>
      </c>
      <c r="F133" s="31">
        <v>47563731</v>
      </c>
      <c r="G133" s="36">
        <f t="shared" si="24"/>
        <v>0.28042142808208559</v>
      </c>
      <c r="H133" s="31">
        <v>64734239</v>
      </c>
      <c r="I133" s="36">
        <f t="shared" si="25"/>
        <v>0.38165357015804835</v>
      </c>
      <c r="J133" s="31">
        <v>55717678</v>
      </c>
      <c r="K133" s="36">
        <f t="shared" si="26"/>
        <v>0.30712446839745206</v>
      </c>
      <c r="L133" s="31">
        <v>76643905</v>
      </c>
      <c r="M133" s="36">
        <f t="shared" si="27"/>
        <v>0.42247307181447541</v>
      </c>
      <c r="N133" s="31">
        <f t="shared" si="28"/>
        <v>244659553</v>
      </c>
      <c r="O133" s="36">
        <f t="shared" si="29"/>
        <v>1.3486013389409954</v>
      </c>
      <c r="P133" s="31">
        <v>32057571</v>
      </c>
      <c r="Q133" s="31">
        <v>181646574</v>
      </c>
      <c r="R133" s="31">
        <v>183526372</v>
      </c>
      <c r="S133" s="31">
        <v>180127004</v>
      </c>
      <c r="T133" s="36">
        <f t="shared" si="30"/>
        <v>0.98147749577918975</v>
      </c>
      <c r="U133" s="36">
        <f t="shared" si="31"/>
        <v>1.3908207206341365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7349871</v>
      </c>
      <c r="E134" s="31">
        <v>6879860</v>
      </c>
      <c r="F134" s="31">
        <v>2398033</v>
      </c>
      <c r="G134" s="36">
        <f t="shared" si="24"/>
        <v>0.32626871954623421</v>
      </c>
      <c r="H134" s="31">
        <v>2956485</v>
      </c>
      <c r="I134" s="36">
        <f t="shared" si="25"/>
        <v>0.40224991703936031</v>
      </c>
      <c r="J134" s="31">
        <v>1966181</v>
      </c>
      <c r="K134" s="36">
        <f t="shared" si="26"/>
        <v>0.28578793754524073</v>
      </c>
      <c r="L134" s="31">
        <v>2687155</v>
      </c>
      <c r="M134" s="36">
        <f t="shared" si="27"/>
        <v>0.39058280255702876</v>
      </c>
      <c r="N134" s="31">
        <f t="shared" si="28"/>
        <v>10007854</v>
      </c>
      <c r="O134" s="36">
        <f t="shared" si="29"/>
        <v>1.4546595424906903</v>
      </c>
      <c r="P134" s="31">
        <v>3116948</v>
      </c>
      <c r="Q134" s="31">
        <v>7160006</v>
      </c>
      <c r="R134" s="31">
        <v>5735583</v>
      </c>
      <c r="S134" s="31">
        <v>10199854</v>
      </c>
      <c r="T134" s="36">
        <f t="shared" si="30"/>
        <v>1.7783465081056276</v>
      </c>
      <c r="U134" s="36">
        <f t="shared" si="31"/>
        <v>-0.13788905044293331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14338425</v>
      </c>
      <c r="E136" s="31">
        <v>13600880</v>
      </c>
      <c r="F136" s="31">
        <v>3012005</v>
      </c>
      <c r="G136" s="36">
        <f t="shared" si="24"/>
        <v>0.21006526170064008</v>
      </c>
      <c r="H136" s="31">
        <v>3651288</v>
      </c>
      <c r="I136" s="36">
        <f t="shared" si="25"/>
        <v>0.25465056308485767</v>
      </c>
      <c r="J136" s="31">
        <v>3475285</v>
      </c>
      <c r="K136" s="36">
        <f t="shared" si="26"/>
        <v>0.25551912817405931</v>
      </c>
      <c r="L136" s="31">
        <v>3940475</v>
      </c>
      <c r="M136" s="36">
        <f t="shared" si="27"/>
        <v>0.28972206210186402</v>
      </c>
      <c r="N136" s="31">
        <f t="shared" si="28"/>
        <v>14079053</v>
      </c>
      <c r="O136" s="36">
        <f t="shared" si="29"/>
        <v>1.0351575045144137</v>
      </c>
      <c r="P136" s="31">
        <v>4485427</v>
      </c>
      <c r="Q136" s="31">
        <v>12628923</v>
      </c>
      <c r="R136" s="31">
        <v>14909937</v>
      </c>
      <c r="S136" s="31">
        <v>16541567</v>
      </c>
      <c r="T136" s="36">
        <f t="shared" si="30"/>
        <v>1.1094323872729979</v>
      </c>
      <c r="U136" s="36">
        <f t="shared" si="31"/>
        <v>-0.12149389567593005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191303476</v>
      </c>
      <c r="E137" s="32">
        <f>SUM(E133:E136)</f>
        <v>201897995</v>
      </c>
      <c r="F137" s="32">
        <f>SUM(F133:F136)</f>
        <v>52973769</v>
      </c>
      <c r="G137" s="37">
        <f t="shared" ref="G137:G170" si="32">IF(($D137     =0),0,($F137     /$D137     ))</f>
        <v>0.27690959990711306</v>
      </c>
      <c r="H137" s="32">
        <f>SUM(H133:H136)</f>
        <v>71342012</v>
      </c>
      <c r="I137" s="37">
        <f t="shared" ref="I137:I170" si="33">IF(($D137     =0),0,($H137     /$D137     ))</f>
        <v>0.37292585316118354</v>
      </c>
      <c r="J137" s="32">
        <f>SUM(J133:J136)</f>
        <v>61159144</v>
      </c>
      <c r="K137" s="37">
        <f t="shared" ref="K137:K170" si="34">IF(($E137     =0),0,($J137     /$E137     ))</f>
        <v>0.302921007214559</v>
      </c>
      <c r="L137" s="32">
        <f>SUM(L133:L136)</f>
        <v>83271535</v>
      </c>
      <c r="M137" s="37">
        <f t="shared" ref="M137:M170" si="35">IF(($E137     =0),0,($L137     /$E137     ))</f>
        <v>0.41244359558895077</v>
      </c>
      <c r="N137" s="32">
        <f t="shared" ref="N137:N170" si="36">$F137     +$H137     +$J137     +$L137</f>
        <v>268746460</v>
      </c>
      <c r="O137" s="37">
        <f t="shared" ref="O137:O170" si="37">IF(($E137     =0),0,($N137     /$E137     ))</f>
        <v>1.3311001924511434</v>
      </c>
      <c r="P137" s="32">
        <f>SUM(P133:P136)</f>
        <v>39659946</v>
      </c>
      <c r="Q137" s="32">
        <f>SUM(Q133:Q136)</f>
        <v>201435503</v>
      </c>
      <c r="R137" s="32">
        <f>SUM(R133:R136)</f>
        <v>204171892</v>
      </c>
      <c r="S137" s="32">
        <f>SUM(S133:S136)</f>
        <v>206868425</v>
      </c>
      <c r="T137" s="37">
        <f t="shared" ref="T137:T170" si="38">IF(($R137     =0),0,($S137     /$R137     ))</f>
        <v>1.0132071705541132</v>
      </c>
      <c r="U137" s="37">
        <f t="shared" ref="U137:U170" si="39">IF(($P137     =0),0,(($L137     /$P137     )-1))</f>
        <v>1.0996381336474839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2539906</v>
      </c>
      <c r="E138" s="31">
        <v>2539906</v>
      </c>
      <c r="F138" s="31">
        <v>500000</v>
      </c>
      <c r="G138" s="36">
        <f t="shared" si="32"/>
        <v>0.19685767898497031</v>
      </c>
      <c r="H138" s="31">
        <v>499377</v>
      </c>
      <c r="I138" s="36">
        <f t="shared" si="33"/>
        <v>0.19661239431695504</v>
      </c>
      <c r="J138" s="31">
        <v>749976</v>
      </c>
      <c r="K138" s="36">
        <f t="shared" si="34"/>
        <v>0.29527706930886416</v>
      </c>
      <c r="L138" s="31">
        <v>2138718</v>
      </c>
      <c r="M138" s="36">
        <f t="shared" si="35"/>
        <v>0.84204612296675552</v>
      </c>
      <c r="N138" s="31">
        <f t="shared" si="36"/>
        <v>3888071</v>
      </c>
      <c r="O138" s="36">
        <f t="shared" si="37"/>
        <v>1.5307932655775449</v>
      </c>
      <c r="P138" s="31">
        <v>890075</v>
      </c>
      <c r="Q138" s="31">
        <v>3884475</v>
      </c>
      <c r="R138" s="31">
        <v>4884475</v>
      </c>
      <c r="S138" s="31">
        <v>994287</v>
      </c>
      <c r="T138" s="36">
        <f t="shared" si="38"/>
        <v>0.20356066926332922</v>
      </c>
      <c r="U138" s="36">
        <f t="shared" si="39"/>
        <v>1.4028514451029408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42735574</v>
      </c>
      <c r="E139" s="31">
        <v>47879554</v>
      </c>
      <c r="F139" s="31">
        <v>10517680</v>
      </c>
      <c r="G139" s="36">
        <f t="shared" si="32"/>
        <v>0.24611065245081298</v>
      </c>
      <c r="H139" s="31">
        <v>15796492</v>
      </c>
      <c r="I139" s="36">
        <f t="shared" si="33"/>
        <v>0.36963331766644808</v>
      </c>
      <c r="J139" s="31">
        <v>11607472</v>
      </c>
      <c r="K139" s="36">
        <f t="shared" si="34"/>
        <v>0.24243066257467644</v>
      </c>
      <c r="L139" s="31">
        <v>11058275</v>
      </c>
      <c r="M139" s="36">
        <f t="shared" si="35"/>
        <v>0.23096027586221876</v>
      </c>
      <c r="N139" s="31">
        <f t="shared" si="36"/>
        <v>48979919</v>
      </c>
      <c r="O139" s="36">
        <f t="shared" si="37"/>
        <v>1.0229819392219066</v>
      </c>
      <c r="P139" s="31">
        <v>11416780</v>
      </c>
      <c r="Q139" s="31">
        <v>35007341</v>
      </c>
      <c r="R139" s="31">
        <v>36646291</v>
      </c>
      <c r="S139" s="31">
        <v>40511539</v>
      </c>
      <c r="T139" s="36">
        <f t="shared" si="38"/>
        <v>1.1054744667066034</v>
      </c>
      <c r="U139" s="36">
        <f t="shared" si="39"/>
        <v>-3.1401586086444722E-2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47618708</v>
      </c>
      <c r="E140" s="31">
        <v>55509678</v>
      </c>
      <c r="F140" s="31">
        <v>13372139</v>
      </c>
      <c r="G140" s="36">
        <f t="shared" si="32"/>
        <v>0.2808169217862862</v>
      </c>
      <c r="H140" s="31">
        <v>15067722</v>
      </c>
      <c r="I140" s="36">
        <f t="shared" si="33"/>
        <v>0.31642441873895444</v>
      </c>
      <c r="J140" s="31">
        <v>22828117</v>
      </c>
      <c r="K140" s="36">
        <f t="shared" si="34"/>
        <v>0.41124571106321317</v>
      </c>
      <c r="L140" s="31">
        <v>16774590</v>
      </c>
      <c r="M140" s="36">
        <f t="shared" si="35"/>
        <v>0.30219216908446128</v>
      </c>
      <c r="N140" s="31">
        <f t="shared" si="36"/>
        <v>68042568</v>
      </c>
      <c r="O140" s="36">
        <f t="shared" si="37"/>
        <v>1.2257784669548974</v>
      </c>
      <c r="P140" s="31">
        <v>15711525</v>
      </c>
      <c r="Q140" s="31">
        <v>32591919</v>
      </c>
      <c r="R140" s="31">
        <v>34400952</v>
      </c>
      <c r="S140" s="31">
        <v>52384339</v>
      </c>
      <c r="T140" s="36">
        <f t="shared" si="38"/>
        <v>1.5227584108718852</v>
      </c>
      <c r="U140" s="36">
        <f t="shared" si="39"/>
        <v>6.7661477800531777E-2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10313686</v>
      </c>
      <c r="E141" s="31">
        <v>9436039</v>
      </c>
      <c r="F141" s="31">
        <v>4539312</v>
      </c>
      <c r="G141" s="36">
        <f t="shared" si="32"/>
        <v>0.44012509203789996</v>
      </c>
      <c r="H141" s="31">
        <v>4433992</v>
      </c>
      <c r="I141" s="36">
        <f t="shared" si="33"/>
        <v>0.42991341795745963</v>
      </c>
      <c r="J141" s="31">
        <v>5890313</v>
      </c>
      <c r="K141" s="36">
        <f t="shared" si="34"/>
        <v>0.62423576248466117</v>
      </c>
      <c r="L141" s="31">
        <v>4449131</v>
      </c>
      <c r="M141" s="36">
        <f t="shared" si="35"/>
        <v>0.47150409191822967</v>
      </c>
      <c r="N141" s="31">
        <f t="shared" si="36"/>
        <v>19312748</v>
      </c>
      <c r="O141" s="36">
        <f t="shared" si="37"/>
        <v>2.0467007395793932</v>
      </c>
      <c r="P141" s="31">
        <v>1311457</v>
      </c>
      <c r="Q141" s="31">
        <v>16158328</v>
      </c>
      <c r="R141" s="31">
        <v>18572083</v>
      </c>
      <c r="S141" s="31">
        <v>21723096</v>
      </c>
      <c r="T141" s="36">
        <f t="shared" si="38"/>
        <v>1.1696639520725811</v>
      </c>
      <c r="U141" s="36">
        <f t="shared" si="39"/>
        <v>2.3925100098592633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11901398</v>
      </c>
      <c r="E142" s="31">
        <v>39990500</v>
      </c>
      <c r="F142" s="31">
        <v>19407726</v>
      </c>
      <c r="G142" s="36">
        <f t="shared" si="32"/>
        <v>1.6307097703984019</v>
      </c>
      <c r="H142" s="31">
        <v>12232257</v>
      </c>
      <c r="I142" s="36">
        <f t="shared" si="33"/>
        <v>1.0278000113936194</v>
      </c>
      <c r="J142" s="31">
        <v>9347391</v>
      </c>
      <c r="K142" s="36">
        <f t="shared" si="34"/>
        <v>0.23374028831847563</v>
      </c>
      <c r="L142" s="31">
        <v>6115244</v>
      </c>
      <c r="M142" s="36">
        <f t="shared" si="35"/>
        <v>0.15291741788674809</v>
      </c>
      <c r="N142" s="31">
        <f t="shared" si="36"/>
        <v>47102618</v>
      </c>
      <c r="O142" s="36">
        <f t="shared" si="37"/>
        <v>1.1778451882322052</v>
      </c>
      <c r="P142" s="31">
        <v>9185482</v>
      </c>
      <c r="Q142" s="31">
        <v>10523796</v>
      </c>
      <c r="R142" s="31">
        <v>25787236</v>
      </c>
      <c r="S142" s="31">
        <v>36795943</v>
      </c>
      <c r="T142" s="36">
        <f t="shared" si="38"/>
        <v>1.4269052720500948</v>
      </c>
      <c r="U142" s="36">
        <f t="shared" si="39"/>
        <v>-0.33424898116397161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115109272</v>
      </c>
      <c r="E144" s="32">
        <f>SUM(E138:E143)</f>
        <v>155355677</v>
      </c>
      <c r="F144" s="32">
        <f>SUM(F138:F143)</f>
        <v>48336857</v>
      </c>
      <c r="G144" s="37">
        <f t="shared" si="32"/>
        <v>0.41992148990395839</v>
      </c>
      <c r="H144" s="32">
        <f>SUM(H138:H143)</f>
        <v>48029840</v>
      </c>
      <c r="I144" s="37">
        <f t="shared" si="33"/>
        <v>0.41725431119050077</v>
      </c>
      <c r="J144" s="32">
        <f>SUM(J138:J143)</f>
        <v>50423269</v>
      </c>
      <c r="K144" s="37">
        <f t="shared" si="34"/>
        <v>0.32456663299146771</v>
      </c>
      <c r="L144" s="32">
        <f>SUM(L138:L143)</f>
        <v>40535958</v>
      </c>
      <c r="M144" s="37">
        <f t="shared" si="35"/>
        <v>0.26092357088437779</v>
      </c>
      <c r="N144" s="32">
        <f t="shared" si="36"/>
        <v>187325924</v>
      </c>
      <c r="O144" s="37">
        <f t="shared" si="37"/>
        <v>1.2057874396183152</v>
      </c>
      <c r="P144" s="32">
        <f>SUM(P138:P143)</f>
        <v>38515319</v>
      </c>
      <c r="Q144" s="32">
        <f>SUM(Q138:Q143)</f>
        <v>98165859</v>
      </c>
      <c r="R144" s="32">
        <f>SUM(R138:R143)</f>
        <v>120291037</v>
      </c>
      <c r="S144" s="32">
        <f>SUM(S138:S143)</f>
        <v>152409204</v>
      </c>
      <c r="T144" s="37">
        <f t="shared" si="38"/>
        <v>1.2670038250647053</v>
      </c>
      <c r="U144" s="37">
        <f t="shared" si="39"/>
        <v>5.2463254945389393E-2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51086332</v>
      </c>
      <c r="E145" s="31">
        <v>44007669</v>
      </c>
      <c r="F145" s="31">
        <v>8446154</v>
      </c>
      <c r="G145" s="36">
        <f t="shared" si="32"/>
        <v>0.16533099303351825</v>
      </c>
      <c r="H145" s="31">
        <v>6826717</v>
      </c>
      <c r="I145" s="36">
        <f t="shared" si="33"/>
        <v>0.13363098763872888</v>
      </c>
      <c r="J145" s="31">
        <v>7330440</v>
      </c>
      <c r="K145" s="36">
        <f t="shared" si="34"/>
        <v>0.1665718763700027</v>
      </c>
      <c r="L145" s="31">
        <v>11631736</v>
      </c>
      <c r="M145" s="36">
        <f t="shared" si="35"/>
        <v>0.26431156805873995</v>
      </c>
      <c r="N145" s="31">
        <f t="shared" si="36"/>
        <v>34235047</v>
      </c>
      <c r="O145" s="36">
        <f t="shared" si="37"/>
        <v>0.77793365969917649</v>
      </c>
      <c r="P145" s="31">
        <v>6599220</v>
      </c>
      <c r="Q145" s="31">
        <v>33757668</v>
      </c>
      <c r="R145" s="31">
        <v>39240116</v>
      </c>
      <c r="S145" s="31">
        <v>31743367</v>
      </c>
      <c r="T145" s="36">
        <f t="shared" si="38"/>
        <v>0.80895191543266587</v>
      </c>
      <c r="U145" s="36">
        <f t="shared" si="39"/>
        <v>0.76259254881637517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14283299</v>
      </c>
      <c r="E146" s="31">
        <v>9611526</v>
      </c>
      <c r="F146" s="31">
        <v>3827827</v>
      </c>
      <c r="G146" s="36">
        <f t="shared" si="32"/>
        <v>0.26799319961025808</v>
      </c>
      <c r="H146" s="31">
        <v>4087350</v>
      </c>
      <c r="I146" s="36">
        <f t="shared" si="33"/>
        <v>0.2861628815583851</v>
      </c>
      <c r="J146" s="31">
        <v>4109137</v>
      </c>
      <c r="K146" s="36">
        <f t="shared" si="34"/>
        <v>0.42752181079258383</v>
      </c>
      <c r="L146" s="31">
        <v>4004186</v>
      </c>
      <c r="M146" s="36">
        <f t="shared" si="35"/>
        <v>0.41660252492684302</v>
      </c>
      <c r="N146" s="31">
        <f t="shared" si="36"/>
        <v>16028500</v>
      </c>
      <c r="O146" s="36">
        <f t="shared" si="37"/>
        <v>1.6676332145384614</v>
      </c>
      <c r="P146" s="31">
        <v>3518945</v>
      </c>
      <c r="Q146" s="31">
        <v>86957</v>
      </c>
      <c r="R146" s="31">
        <v>1590581</v>
      </c>
      <c r="S146" s="31">
        <v>15197142</v>
      </c>
      <c r="T146" s="36">
        <f t="shared" si="38"/>
        <v>9.5544596597092504</v>
      </c>
      <c r="U146" s="36">
        <f t="shared" si="39"/>
        <v>0.13789388580952533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20360416</v>
      </c>
      <c r="E147" s="31">
        <v>39395520</v>
      </c>
      <c r="F147" s="31">
        <v>3493456</v>
      </c>
      <c r="G147" s="36">
        <f t="shared" si="32"/>
        <v>0.17158077713146921</v>
      </c>
      <c r="H147" s="31">
        <v>7418768</v>
      </c>
      <c r="I147" s="36">
        <f t="shared" si="33"/>
        <v>0.36437212284857046</v>
      </c>
      <c r="J147" s="31">
        <v>3987882</v>
      </c>
      <c r="K147" s="36">
        <f t="shared" si="34"/>
        <v>0.10122678923897946</v>
      </c>
      <c r="L147" s="31">
        <v>3412557</v>
      </c>
      <c r="M147" s="36">
        <f t="shared" si="35"/>
        <v>8.6622971342934424E-2</v>
      </c>
      <c r="N147" s="31">
        <f t="shared" si="36"/>
        <v>18312663</v>
      </c>
      <c r="O147" s="36">
        <f t="shared" si="37"/>
        <v>0.46484125606160293</v>
      </c>
      <c r="P147" s="31">
        <v>3345764</v>
      </c>
      <c r="Q147" s="31">
        <v>23130101</v>
      </c>
      <c r="R147" s="31">
        <v>34918101</v>
      </c>
      <c r="S147" s="31">
        <v>19174732</v>
      </c>
      <c r="T147" s="36">
        <f t="shared" si="38"/>
        <v>0.54913444462515304</v>
      </c>
      <c r="U147" s="36">
        <f t="shared" si="39"/>
        <v>1.9963452293706219E-2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2075655</v>
      </c>
      <c r="E148" s="31">
        <v>2075655</v>
      </c>
      <c r="F148" s="31">
        <v>287637</v>
      </c>
      <c r="G148" s="36">
        <f t="shared" si="32"/>
        <v>0.13857649753933096</v>
      </c>
      <c r="H148" s="31">
        <v>282837</v>
      </c>
      <c r="I148" s="36">
        <f t="shared" si="33"/>
        <v>0.13626397450443353</v>
      </c>
      <c r="J148" s="31">
        <v>305232</v>
      </c>
      <c r="K148" s="36">
        <f t="shared" si="34"/>
        <v>0.1470533397891268</v>
      </c>
      <c r="L148" s="31">
        <v>309533</v>
      </c>
      <c r="M148" s="36">
        <f t="shared" si="35"/>
        <v>0.14912545678352135</v>
      </c>
      <c r="N148" s="31">
        <f t="shared" si="36"/>
        <v>1185239</v>
      </c>
      <c r="O148" s="36">
        <f t="shared" si="37"/>
        <v>0.57101926861641261</v>
      </c>
      <c r="P148" s="31">
        <v>341559</v>
      </c>
      <c r="Q148" s="31">
        <v>2020292</v>
      </c>
      <c r="R148" s="31">
        <v>2020292</v>
      </c>
      <c r="S148" s="31">
        <v>1192099</v>
      </c>
      <c r="T148" s="36">
        <f t="shared" si="38"/>
        <v>0.59006272360629053</v>
      </c>
      <c r="U148" s="36">
        <f t="shared" si="39"/>
        <v>-9.3764181298106597E-2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2945000</v>
      </c>
      <c r="E149" s="31">
        <v>2945000</v>
      </c>
      <c r="F149" s="31">
        <v>401823</v>
      </c>
      <c r="G149" s="36">
        <f t="shared" si="32"/>
        <v>0.13644244482173176</v>
      </c>
      <c r="H149" s="31">
        <v>1058847</v>
      </c>
      <c r="I149" s="36">
        <f t="shared" si="33"/>
        <v>0.35954057724957555</v>
      </c>
      <c r="J149" s="31">
        <v>343006</v>
      </c>
      <c r="K149" s="36">
        <f t="shared" si="34"/>
        <v>0.11647062818336162</v>
      </c>
      <c r="L149" s="31">
        <v>361458</v>
      </c>
      <c r="M149" s="36">
        <f t="shared" si="35"/>
        <v>0.12273616298811545</v>
      </c>
      <c r="N149" s="31">
        <f t="shared" si="36"/>
        <v>2165134</v>
      </c>
      <c r="O149" s="36">
        <f t="shared" si="37"/>
        <v>0.73518981324278443</v>
      </c>
      <c r="P149" s="31">
        <v>1317746</v>
      </c>
      <c r="Q149" s="31">
        <v>2819000</v>
      </c>
      <c r="R149" s="31">
        <v>2819000</v>
      </c>
      <c r="S149" s="31">
        <v>3441032</v>
      </c>
      <c r="T149" s="36">
        <f t="shared" si="38"/>
        <v>1.220656970556935</v>
      </c>
      <c r="U149" s="36">
        <f t="shared" si="39"/>
        <v>-0.72569979343515367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90750702</v>
      </c>
      <c r="E150" s="32">
        <f>SUM(E145:E149)</f>
        <v>98035370</v>
      </c>
      <c r="F150" s="32">
        <f>SUM(F145:F149)</f>
        <v>16456897</v>
      </c>
      <c r="G150" s="37">
        <f t="shared" si="32"/>
        <v>0.18134181485450107</v>
      </c>
      <c r="H150" s="32">
        <f>SUM(H145:H149)</f>
        <v>19674519</v>
      </c>
      <c r="I150" s="37">
        <f t="shared" si="33"/>
        <v>0.216797430393431</v>
      </c>
      <c r="J150" s="32">
        <f>SUM(J145:J149)</f>
        <v>16075697</v>
      </c>
      <c r="K150" s="37">
        <f t="shared" si="34"/>
        <v>0.16397854162227368</v>
      </c>
      <c r="L150" s="32">
        <f>SUM(L145:L149)</f>
        <v>19719470</v>
      </c>
      <c r="M150" s="37">
        <f t="shared" si="35"/>
        <v>0.20114648417198813</v>
      </c>
      <c r="N150" s="32">
        <f t="shared" si="36"/>
        <v>71926583</v>
      </c>
      <c r="O150" s="37">
        <f t="shared" si="37"/>
        <v>0.73367992592877451</v>
      </c>
      <c r="P150" s="32">
        <f>SUM(P145:P149)</f>
        <v>15123234</v>
      </c>
      <c r="Q150" s="32">
        <f>SUM(Q145:Q149)</f>
        <v>61814018</v>
      </c>
      <c r="R150" s="32">
        <f>SUM(R145:R149)</f>
        <v>80588090</v>
      </c>
      <c r="S150" s="32">
        <f>SUM(S145:S149)</f>
        <v>70748372</v>
      </c>
      <c r="T150" s="37">
        <f t="shared" si="38"/>
        <v>0.87790108935451872</v>
      </c>
      <c r="U150" s="37">
        <f t="shared" si="39"/>
        <v>0.30391885756710502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31889488</v>
      </c>
      <c r="E151" s="31">
        <v>35793360</v>
      </c>
      <c r="F151" s="31">
        <v>2509199</v>
      </c>
      <c r="G151" s="36">
        <f t="shared" si="32"/>
        <v>7.8684204650761411E-2</v>
      </c>
      <c r="H151" s="31">
        <v>14825430</v>
      </c>
      <c r="I151" s="36">
        <f t="shared" si="33"/>
        <v>0.46490022041119006</v>
      </c>
      <c r="J151" s="31">
        <v>8639430</v>
      </c>
      <c r="K151" s="36">
        <f t="shared" si="34"/>
        <v>0.24136962833329981</v>
      </c>
      <c r="L151" s="31">
        <v>8186377</v>
      </c>
      <c r="M151" s="36">
        <f t="shared" si="35"/>
        <v>0.22871216896094695</v>
      </c>
      <c r="N151" s="31">
        <f t="shared" si="36"/>
        <v>34160436</v>
      </c>
      <c r="O151" s="36">
        <f t="shared" si="37"/>
        <v>0.9543791362420293</v>
      </c>
      <c r="P151" s="31">
        <v>7236758</v>
      </c>
      <c r="Q151" s="31">
        <v>24649904</v>
      </c>
      <c r="R151" s="31">
        <v>23339887</v>
      </c>
      <c r="S151" s="31">
        <v>28724854</v>
      </c>
      <c r="T151" s="36">
        <f t="shared" si="38"/>
        <v>1.2307194974851421</v>
      </c>
      <c r="U151" s="36">
        <f t="shared" si="39"/>
        <v>0.13122160503363522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227480400</v>
      </c>
      <c r="E152" s="31">
        <v>214625716</v>
      </c>
      <c r="F152" s="31">
        <v>56001470</v>
      </c>
      <c r="G152" s="36">
        <f t="shared" si="32"/>
        <v>0.24618151717686446</v>
      </c>
      <c r="H152" s="31">
        <v>62069708</v>
      </c>
      <c r="I152" s="36">
        <f t="shared" si="33"/>
        <v>0.27285738903219792</v>
      </c>
      <c r="J152" s="31">
        <v>51325211</v>
      </c>
      <c r="K152" s="36">
        <f t="shared" si="34"/>
        <v>0.23913821678293201</v>
      </c>
      <c r="L152" s="31">
        <v>57347924</v>
      </c>
      <c r="M152" s="36">
        <f t="shared" si="35"/>
        <v>0.2671996863600446</v>
      </c>
      <c r="N152" s="31">
        <f t="shared" si="36"/>
        <v>226744313</v>
      </c>
      <c r="O152" s="36">
        <f t="shared" si="37"/>
        <v>1.0564638628858436</v>
      </c>
      <c r="P152" s="31">
        <v>48537265</v>
      </c>
      <c r="Q152" s="31">
        <v>220964300</v>
      </c>
      <c r="R152" s="31">
        <v>238587600</v>
      </c>
      <c r="S152" s="31">
        <v>215016286</v>
      </c>
      <c r="T152" s="36">
        <f t="shared" si="38"/>
        <v>0.90120478180760444</v>
      </c>
      <c r="U152" s="36">
        <f t="shared" si="39"/>
        <v>0.1815235984145378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73133600</v>
      </c>
      <c r="E153" s="31">
        <v>101336500</v>
      </c>
      <c r="F153" s="31">
        <v>19389725</v>
      </c>
      <c r="G153" s="36">
        <f t="shared" si="32"/>
        <v>0.26512745167747792</v>
      </c>
      <c r="H153" s="31">
        <v>17400989</v>
      </c>
      <c r="I153" s="36">
        <f t="shared" si="33"/>
        <v>0.23793426003916121</v>
      </c>
      <c r="J153" s="31">
        <v>23103340</v>
      </c>
      <c r="K153" s="36">
        <f t="shared" si="34"/>
        <v>0.22798636226828439</v>
      </c>
      <c r="L153" s="31">
        <v>20049326</v>
      </c>
      <c r="M153" s="36">
        <f t="shared" si="35"/>
        <v>0.19784900800797345</v>
      </c>
      <c r="N153" s="31">
        <f t="shared" si="36"/>
        <v>79943380</v>
      </c>
      <c r="O153" s="36">
        <f t="shared" si="37"/>
        <v>0.78889028138923289</v>
      </c>
      <c r="P153" s="31">
        <v>11632881</v>
      </c>
      <c r="Q153" s="31">
        <v>64705480</v>
      </c>
      <c r="R153" s="31">
        <v>82950012</v>
      </c>
      <c r="S153" s="31">
        <v>72539879</v>
      </c>
      <c r="T153" s="36">
        <f t="shared" si="38"/>
        <v>0.87450112725722084</v>
      </c>
      <c r="U153" s="36">
        <f t="shared" si="39"/>
        <v>0.72350477925459744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34482029</v>
      </c>
      <c r="E154" s="31">
        <v>38915727</v>
      </c>
      <c r="F154" s="31">
        <v>10222901</v>
      </c>
      <c r="G154" s="36">
        <f t="shared" si="32"/>
        <v>0.29647040201723629</v>
      </c>
      <c r="H154" s="31">
        <v>16522631</v>
      </c>
      <c r="I154" s="36">
        <f t="shared" si="33"/>
        <v>0.47916643768265493</v>
      </c>
      <c r="J154" s="31">
        <v>12164376</v>
      </c>
      <c r="K154" s="36">
        <f t="shared" si="34"/>
        <v>0.31258251965844042</v>
      </c>
      <c r="L154" s="31">
        <v>3761673</v>
      </c>
      <c r="M154" s="36">
        <f t="shared" si="35"/>
        <v>9.6662025612421432E-2</v>
      </c>
      <c r="N154" s="31">
        <f t="shared" si="36"/>
        <v>42671581</v>
      </c>
      <c r="O154" s="36">
        <f t="shared" si="37"/>
        <v>1.0965124973767033</v>
      </c>
      <c r="P154" s="31">
        <v>13823912</v>
      </c>
      <c r="Q154" s="31">
        <v>35470278</v>
      </c>
      <c r="R154" s="31">
        <v>37884324</v>
      </c>
      <c r="S154" s="31">
        <v>49330045</v>
      </c>
      <c r="T154" s="36">
        <f t="shared" si="38"/>
        <v>1.3021228780537302</v>
      </c>
      <c r="U154" s="36">
        <f t="shared" si="39"/>
        <v>-0.72788650564326507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23874247</v>
      </c>
      <c r="E155" s="31">
        <v>23058359</v>
      </c>
      <c r="F155" s="31">
        <v>3166931</v>
      </c>
      <c r="G155" s="36">
        <f t="shared" si="32"/>
        <v>0.1326505083071311</v>
      </c>
      <c r="H155" s="31">
        <v>4731967</v>
      </c>
      <c r="I155" s="36">
        <f t="shared" si="33"/>
        <v>0.19820382188389021</v>
      </c>
      <c r="J155" s="31">
        <v>4200663</v>
      </c>
      <c r="K155" s="36">
        <f t="shared" si="34"/>
        <v>0.18217527968924416</v>
      </c>
      <c r="L155" s="31">
        <v>5146422</v>
      </c>
      <c r="M155" s="36">
        <f t="shared" si="35"/>
        <v>0.22319116464445712</v>
      </c>
      <c r="N155" s="31">
        <f t="shared" si="36"/>
        <v>17245983</v>
      </c>
      <c r="O155" s="36">
        <f t="shared" si="37"/>
        <v>0.74792759536790976</v>
      </c>
      <c r="P155" s="31">
        <v>2713818</v>
      </c>
      <c r="Q155" s="31">
        <v>20984405</v>
      </c>
      <c r="R155" s="31">
        <v>12157991</v>
      </c>
      <c r="S155" s="31">
        <v>14915952</v>
      </c>
      <c r="T155" s="36">
        <f t="shared" si="38"/>
        <v>1.2268434809665512</v>
      </c>
      <c r="U155" s="36">
        <f t="shared" si="39"/>
        <v>0.89637698622383666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390859764</v>
      </c>
      <c r="E157" s="32">
        <f>SUM(E151:E156)</f>
        <v>413729662</v>
      </c>
      <c r="F157" s="32">
        <f>SUM(F151:F156)</f>
        <v>91290226</v>
      </c>
      <c r="G157" s="37">
        <f t="shared" si="32"/>
        <v>0.23356260840396967</v>
      </c>
      <c r="H157" s="32">
        <f>SUM(H151:H156)</f>
        <v>115550725</v>
      </c>
      <c r="I157" s="37">
        <f t="shared" si="33"/>
        <v>0.29563218228827465</v>
      </c>
      <c r="J157" s="32">
        <f>SUM(J151:J156)</f>
        <v>99433020</v>
      </c>
      <c r="K157" s="37">
        <f t="shared" si="34"/>
        <v>0.24033331214236217</v>
      </c>
      <c r="L157" s="32">
        <f>SUM(L151:L156)</f>
        <v>94491722</v>
      </c>
      <c r="M157" s="37">
        <f t="shared" si="35"/>
        <v>0.22839001086656435</v>
      </c>
      <c r="N157" s="32">
        <f t="shared" si="36"/>
        <v>400765693</v>
      </c>
      <c r="O157" s="37">
        <f t="shared" si="37"/>
        <v>0.9686656041596553</v>
      </c>
      <c r="P157" s="32">
        <f>SUM(P151:P156)</f>
        <v>83944634</v>
      </c>
      <c r="Q157" s="32">
        <f>SUM(Q151:Q156)</f>
        <v>366774367</v>
      </c>
      <c r="R157" s="32">
        <f>SUM(R151:R156)</f>
        <v>394919814</v>
      </c>
      <c r="S157" s="32">
        <f>SUM(S151:S156)</f>
        <v>380527016</v>
      </c>
      <c r="T157" s="37">
        <f t="shared" si="38"/>
        <v>0.9635551383096721</v>
      </c>
      <c r="U157" s="37">
        <f t="shared" si="39"/>
        <v>0.12564338537708086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53422966</v>
      </c>
      <c r="E158" s="31">
        <v>54653354</v>
      </c>
      <c r="F158" s="31">
        <v>10222947</v>
      </c>
      <c r="G158" s="36">
        <f t="shared" si="32"/>
        <v>0.19135865649990305</v>
      </c>
      <c r="H158" s="31">
        <v>15558768</v>
      </c>
      <c r="I158" s="36">
        <f t="shared" si="33"/>
        <v>0.29123744271330798</v>
      </c>
      <c r="J158" s="31">
        <v>14706646</v>
      </c>
      <c r="K158" s="36">
        <f t="shared" si="34"/>
        <v>0.26908954206177355</v>
      </c>
      <c r="L158" s="31">
        <v>13540526</v>
      </c>
      <c r="M158" s="36">
        <f t="shared" si="35"/>
        <v>0.24775288265016635</v>
      </c>
      <c r="N158" s="31">
        <f t="shared" si="36"/>
        <v>54028887</v>
      </c>
      <c r="O158" s="36">
        <f t="shared" si="37"/>
        <v>0.98857404067095311</v>
      </c>
      <c r="P158" s="31">
        <v>16751104</v>
      </c>
      <c r="Q158" s="31">
        <v>55749656</v>
      </c>
      <c r="R158" s="31">
        <v>58796178</v>
      </c>
      <c r="S158" s="31">
        <v>49196031</v>
      </c>
      <c r="T158" s="36">
        <f t="shared" si="38"/>
        <v>0.83672158078030179</v>
      </c>
      <c r="U158" s="36">
        <f t="shared" si="39"/>
        <v>-0.19166366586942563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161522378</v>
      </c>
      <c r="E159" s="31">
        <v>171042089</v>
      </c>
      <c r="F159" s="31">
        <v>37590654</v>
      </c>
      <c r="G159" s="36">
        <f t="shared" si="32"/>
        <v>0.23272722000167678</v>
      </c>
      <c r="H159" s="31">
        <v>39292091</v>
      </c>
      <c r="I159" s="36">
        <f t="shared" si="33"/>
        <v>0.24326097403048388</v>
      </c>
      <c r="J159" s="31">
        <v>26636645</v>
      </c>
      <c r="K159" s="36">
        <f t="shared" si="34"/>
        <v>0.15573152290019096</v>
      </c>
      <c r="L159" s="31">
        <v>35268558</v>
      </c>
      <c r="M159" s="36">
        <f t="shared" si="35"/>
        <v>0.20619812472005064</v>
      </c>
      <c r="N159" s="31">
        <f t="shared" si="36"/>
        <v>138787948</v>
      </c>
      <c r="O159" s="36">
        <f t="shared" si="37"/>
        <v>0.81142570703752337</v>
      </c>
      <c r="P159" s="31">
        <v>32596392</v>
      </c>
      <c r="Q159" s="31">
        <v>173609633</v>
      </c>
      <c r="R159" s="31">
        <v>162633272</v>
      </c>
      <c r="S159" s="31">
        <v>125721336</v>
      </c>
      <c r="T159" s="36">
        <f t="shared" si="38"/>
        <v>0.77303576601471802</v>
      </c>
      <c r="U159" s="36">
        <f t="shared" si="39"/>
        <v>8.1977355039784872E-2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18801171</v>
      </c>
      <c r="E160" s="31">
        <v>18769155</v>
      </c>
      <c r="F160" s="31">
        <v>2617722</v>
      </c>
      <c r="G160" s="36">
        <f t="shared" si="32"/>
        <v>0.1392318595474718</v>
      </c>
      <c r="H160" s="31">
        <v>7003143</v>
      </c>
      <c r="I160" s="36">
        <f t="shared" si="33"/>
        <v>0.37248440535964489</v>
      </c>
      <c r="J160" s="31">
        <v>4981487</v>
      </c>
      <c r="K160" s="36">
        <f t="shared" si="34"/>
        <v>0.26540816568460329</v>
      </c>
      <c r="L160" s="31">
        <v>2617965</v>
      </c>
      <c r="M160" s="36">
        <f t="shared" si="35"/>
        <v>0.13948230487733732</v>
      </c>
      <c r="N160" s="31">
        <f t="shared" si="36"/>
        <v>17220317</v>
      </c>
      <c r="O160" s="36">
        <f t="shared" si="37"/>
        <v>0.91747960949760388</v>
      </c>
      <c r="P160" s="31">
        <v>3311055</v>
      </c>
      <c r="Q160" s="31">
        <v>17697160</v>
      </c>
      <c r="R160" s="31">
        <v>17344953</v>
      </c>
      <c r="S160" s="31">
        <v>16950018</v>
      </c>
      <c r="T160" s="36">
        <f t="shared" si="38"/>
        <v>0.9772305523110959</v>
      </c>
      <c r="U160" s="36">
        <f t="shared" si="39"/>
        <v>-0.20932603052501397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3285842</v>
      </c>
      <c r="E161" s="31">
        <v>2584735</v>
      </c>
      <c r="F161" s="31">
        <v>309100</v>
      </c>
      <c r="G161" s="36">
        <f t="shared" si="32"/>
        <v>9.4070256573505359E-2</v>
      </c>
      <c r="H161" s="31">
        <v>666940</v>
      </c>
      <c r="I161" s="36">
        <f t="shared" si="33"/>
        <v>0.20297384962514936</v>
      </c>
      <c r="J161" s="31">
        <v>660167</v>
      </c>
      <c r="K161" s="36">
        <f t="shared" si="34"/>
        <v>0.25540993564137138</v>
      </c>
      <c r="L161" s="31">
        <v>663838</v>
      </c>
      <c r="M161" s="36">
        <f t="shared" si="35"/>
        <v>0.25683019729295264</v>
      </c>
      <c r="N161" s="31">
        <f t="shared" si="36"/>
        <v>2300045</v>
      </c>
      <c r="O161" s="36">
        <f t="shared" si="37"/>
        <v>0.88985718071678532</v>
      </c>
      <c r="P161" s="31">
        <v>2266505</v>
      </c>
      <c r="Q161" s="31">
        <v>6009587</v>
      </c>
      <c r="R161" s="31">
        <v>6003737</v>
      </c>
      <c r="S161" s="31">
        <v>7779132</v>
      </c>
      <c r="T161" s="36">
        <f t="shared" si="38"/>
        <v>1.2957149855165209</v>
      </c>
      <c r="U161" s="36">
        <f t="shared" si="39"/>
        <v>-0.70710940412661794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237032357</v>
      </c>
      <c r="E163" s="32">
        <f>SUM(E158:E162)</f>
        <v>247049333</v>
      </c>
      <c r="F163" s="32">
        <f>SUM(F158:F162)</f>
        <v>50740423</v>
      </c>
      <c r="G163" s="37">
        <f t="shared" si="32"/>
        <v>0.21406538601816291</v>
      </c>
      <c r="H163" s="32">
        <f>SUM(H158:H162)</f>
        <v>62520942</v>
      </c>
      <c r="I163" s="37">
        <f t="shared" si="33"/>
        <v>0.26376543182245787</v>
      </c>
      <c r="J163" s="32">
        <f>SUM(J158:J162)</f>
        <v>46984945</v>
      </c>
      <c r="K163" s="37">
        <f t="shared" si="34"/>
        <v>0.19018446408839323</v>
      </c>
      <c r="L163" s="32">
        <f>SUM(L158:L162)</f>
        <v>52090887</v>
      </c>
      <c r="M163" s="37">
        <f t="shared" si="35"/>
        <v>0.2108521661137211</v>
      </c>
      <c r="N163" s="32">
        <f t="shared" si="36"/>
        <v>212337197</v>
      </c>
      <c r="O163" s="37">
        <f t="shared" si="37"/>
        <v>0.85949309970409837</v>
      </c>
      <c r="P163" s="32">
        <f>SUM(P158:P162)</f>
        <v>54925056</v>
      </c>
      <c r="Q163" s="32">
        <f>SUM(Q158:Q162)</f>
        <v>253066036</v>
      </c>
      <c r="R163" s="32">
        <f>SUM(R158:R162)</f>
        <v>244778140</v>
      </c>
      <c r="S163" s="32">
        <f>SUM(S158:S162)</f>
        <v>199646517</v>
      </c>
      <c r="T163" s="37">
        <f t="shared" si="38"/>
        <v>0.81562233049078647</v>
      </c>
      <c r="U163" s="37">
        <f t="shared" si="39"/>
        <v>-5.1600657448578668E-2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46129572</v>
      </c>
      <c r="E164" s="31">
        <v>46568727</v>
      </c>
      <c r="F164" s="31">
        <v>9947186</v>
      </c>
      <c r="G164" s="36">
        <f t="shared" si="32"/>
        <v>0.21563577481273835</v>
      </c>
      <c r="H164" s="31">
        <v>10805265</v>
      </c>
      <c r="I164" s="36">
        <f t="shared" si="33"/>
        <v>0.23423726974965214</v>
      </c>
      <c r="J164" s="31">
        <v>10319982</v>
      </c>
      <c r="K164" s="36">
        <f t="shared" si="34"/>
        <v>0.22160756079933214</v>
      </c>
      <c r="L164" s="31">
        <v>12000804</v>
      </c>
      <c r="M164" s="36">
        <f t="shared" si="35"/>
        <v>0.25770092448522375</v>
      </c>
      <c r="N164" s="31">
        <f t="shared" si="36"/>
        <v>43073237</v>
      </c>
      <c r="O164" s="36">
        <f t="shared" si="37"/>
        <v>0.92493911203542245</v>
      </c>
      <c r="P164" s="31">
        <v>9401308</v>
      </c>
      <c r="Q164" s="31">
        <v>43351882</v>
      </c>
      <c r="R164" s="31">
        <v>40651180</v>
      </c>
      <c r="S164" s="31">
        <v>35945306</v>
      </c>
      <c r="T164" s="36">
        <f t="shared" si="38"/>
        <v>0.88423770232500021</v>
      </c>
      <c r="U164" s="36">
        <f t="shared" si="39"/>
        <v>0.27650365247048603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17423251</v>
      </c>
      <c r="E165" s="31">
        <v>21161996</v>
      </c>
      <c r="F165" s="31">
        <v>4433991</v>
      </c>
      <c r="G165" s="36">
        <f t="shared" si="32"/>
        <v>0.25448700704592958</v>
      </c>
      <c r="H165" s="31">
        <v>5402111</v>
      </c>
      <c r="I165" s="36">
        <f t="shared" si="33"/>
        <v>0.3100518382017225</v>
      </c>
      <c r="J165" s="31">
        <v>5041796</v>
      </c>
      <c r="K165" s="36">
        <f t="shared" si="34"/>
        <v>0.23824765868021144</v>
      </c>
      <c r="L165" s="31">
        <v>4704684</v>
      </c>
      <c r="M165" s="36">
        <f t="shared" si="35"/>
        <v>0.2223175923480942</v>
      </c>
      <c r="N165" s="31">
        <f t="shared" si="36"/>
        <v>19582582</v>
      </c>
      <c r="O165" s="36">
        <f t="shared" si="37"/>
        <v>0.92536554680380811</v>
      </c>
      <c r="P165" s="31">
        <v>5062732</v>
      </c>
      <c r="Q165" s="31">
        <v>22559396</v>
      </c>
      <c r="R165" s="31">
        <v>23181395</v>
      </c>
      <c r="S165" s="31">
        <v>18170601</v>
      </c>
      <c r="T165" s="36">
        <f t="shared" si="38"/>
        <v>0.78384415605704494</v>
      </c>
      <c r="U165" s="36">
        <f t="shared" si="39"/>
        <v>-7.0722289862469534E-2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75787185</v>
      </c>
      <c r="E166" s="31">
        <v>74517418</v>
      </c>
      <c r="F166" s="31">
        <v>17337314</v>
      </c>
      <c r="G166" s="36">
        <f t="shared" si="32"/>
        <v>0.22876313455896272</v>
      </c>
      <c r="H166" s="31">
        <v>17997461</v>
      </c>
      <c r="I166" s="36">
        <f t="shared" si="33"/>
        <v>0.23747367051566831</v>
      </c>
      <c r="J166" s="31">
        <v>16783359</v>
      </c>
      <c r="K166" s="36">
        <f t="shared" si="34"/>
        <v>0.2252273287300427</v>
      </c>
      <c r="L166" s="31">
        <v>17901628</v>
      </c>
      <c r="M166" s="36">
        <f t="shared" si="35"/>
        <v>0.24023414230482329</v>
      </c>
      <c r="N166" s="31">
        <f t="shared" si="36"/>
        <v>70019762</v>
      </c>
      <c r="O166" s="36">
        <f t="shared" si="37"/>
        <v>0.93964288993480694</v>
      </c>
      <c r="P166" s="31">
        <v>18396646</v>
      </c>
      <c r="Q166" s="31">
        <v>81813489</v>
      </c>
      <c r="R166" s="31">
        <v>77483764</v>
      </c>
      <c r="S166" s="31">
        <v>71831722</v>
      </c>
      <c r="T166" s="36">
        <f t="shared" si="38"/>
        <v>0.92705514409444534</v>
      </c>
      <c r="U166" s="36">
        <f t="shared" si="39"/>
        <v>-2.6908057044746081E-2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31710145</v>
      </c>
      <c r="E167" s="31">
        <v>33565433</v>
      </c>
      <c r="F167" s="31">
        <v>12507296</v>
      </c>
      <c r="G167" s="36">
        <f t="shared" si="32"/>
        <v>0.39442569562516983</v>
      </c>
      <c r="H167" s="31">
        <v>10278839</v>
      </c>
      <c r="I167" s="36">
        <f t="shared" si="33"/>
        <v>0.32414985803439245</v>
      </c>
      <c r="J167" s="31">
        <v>8674396</v>
      </c>
      <c r="K167" s="36">
        <f t="shared" si="34"/>
        <v>0.25843241766015651</v>
      </c>
      <c r="L167" s="31">
        <v>7572030</v>
      </c>
      <c r="M167" s="36">
        <f t="shared" si="35"/>
        <v>0.22559011826243983</v>
      </c>
      <c r="N167" s="31">
        <f t="shared" si="36"/>
        <v>39032561</v>
      </c>
      <c r="O167" s="36">
        <f t="shared" si="37"/>
        <v>1.1628797102066284</v>
      </c>
      <c r="P167" s="31">
        <v>13195676</v>
      </c>
      <c r="Q167" s="31">
        <v>28531061</v>
      </c>
      <c r="R167" s="31">
        <v>43967611</v>
      </c>
      <c r="S167" s="31">
        <v>35280386</v>
      </c>
      <c r="T167" s="36">
        <f t="shared" si="38"/>
        <v>0.80241762510135017</v>
      </c>
      <c r="U167" s="36">
        <f t="shared" si="39"/>
        <v>-0.42617339195051473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171050153</v>
      </c>
      <c r="E169" s="32">
        <f>SUM(E164:E168)</f>
        <v>175813574</v>
      </c>
      <c r="F169" s="32">
        <f>SUM(F164:F168)</f>
        <v>44225787</v>
      </c>
      <c r="G169" s="37">
        <f t="shared" si="32"/>
        <v>0.2585545012637317</v>
      </c>
      <c r="H169" s="32">
        <f>SUM(H164:H168)</f>
        <v>44483676</v>
      </c>
      <c r="I169" s="37">
        <f t="shared" si="33"/>
        <v>0.26006218187948654</v>
      </c>
      <c r="J169" s="32">
        <f>SUM(J164:J168)</f>
        <v>40819533</v>
      </c>
      <c r="K169" s="37">
        <f t="shared" si="34"/>
        <v>0.23217509360227215</v>
      </c>
      <c r="L169" s="32">
        <f>SUM(L164:L168)</f>
        <v>42179146</v>
      </c>
      <c r="M169" s="37">
        <f t="shared" si="35"/>
        <v>0.23990835883923275</v>
      </c>
      <c r="N169" s="32">
        <f t="shared" si="36"/>
        <v>171708142</v>
      </c>
      <c r="O169" s="37">
        <f t="shared" si="37"/>
        <v>0.97664894748115405</v>
      </c>
      <c r="P169" s="32">
        <f>SUM(P164:P168)</f>
        <v>46056362</v>
      </c>
      <c r="Q169" s="32">
        <f>SUM(Q164:Q168)</f>
        <v>176255828</v>
      </c>
      <c r="R169" s="32">
        <f>SUM(R164:R168)</f>
        <v>185283950</v>
      </c>
      <c r="S169" s="32">
        <f>SUM(S164:S168)</f>
        <v>161228015</v>
      </c>
      <c r="T169" s="37">
        <f t="shared" si="38"/>
        <v>0.87016719473003468</v>
      </c>
      <c r="U169" s="37">
        <f t="shared" si="39"/>
        <v>-8.4184156794668286E-2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6249208915</v>
      </c>
      <c r="E170" s="32">
        <f>SUM(E105,E107:E111,E113:E120,E122:E125,E127:E131,E133:E136,E138:E143,E145:E149,E151:E156,E158:E162,E164:E168)</f>
        <v>6134378266</v>
      </c>
      <c r="F170" s="32">
        <f>SUM(F105,F107:F111,F113:F120,F122:F125,F127:F131,F133:F136,F138:F143,F145:F149,F151:F156,F158:F162,F164:F168)</f>
        <v>1152835616</v>
      </c>
      <c r="G170" s="37">
        <f t="shared" si="32"/>
        <v>0.18447704848414401</v>
      </c>
      <c r="H170" s="32">
        <f>SUM(H105,H107:H111,H113:H120,H122:H125,H127:H131,H133:H136,H138:H143,H145:H149,H151:H156,H158:H162,H164:H168)</f>
        <v>1540384176</v>
      </c>
      <c r="I170" s="37">
        <f t="shared" si="33"/>
        <v>0.24649266762431482</v>
      </c>
      <c r="J170" s="32">
        <f>SUM(J105,J107:J111,J113:J120,J122:J125,J127:J131,J133:J136,J138:J143,J145:J149,J151:J156,J158:J162,J164:J168)</f>
        <v>1387242143</v>
      </c>
      <c r="K170" s="37">
        <f t="shared" si="34"/>
        <v>0.22614225645145439</v>
      </c>
      <c r="L170" s="32">
        <f>SUM(L105,L107:L111,L113:L120,L122:L125,L127:L131,L133:L136,L138:L143,L145:L149,L151:L156,L158:L162,L164:L168)</f>
        <v>1326185596</v>
      </c>
      <c r="M170" s="37">
        <f t="shared" si="35"/>
        <v>0.2161890803751749</v>
      </c>
      <c r="N170" s="32">
        <f t="shared" si="36"/>
        <v>5406647531</v>
      </c>
      <c r="O170" s="37">
        <f t="shared" si="37"/>
        <v>0.88136846091910037</v>
      </c>
      <c r="P170" s="32">
        <f>SUM(P105,P107:P111,P113:P120,P122:P125,P127:P131,P133:P136,P138:P143,P145:P149,P151:P156,P158:P162,P164:P168)</f>
        <v>1480429743</v>
      </c>
      <c r="Q170" s="32">
        <f>SUM(Q105,Q107:Q111,Q113:Q120,Q122:Q125,Q127:Q131,Q133:Q136,Q138:Q143,Q145:Q149,Q151:Q156,Q158:Q162,Q164:Q168)</f>
        <v>5986508340</v>
      </c>
      <c r="R170" s="32">
        <f>SUM(R105,R107:R111,R113:R120,R122:R125,R127:R131,R133:R136,R138:R143,R145:R149,R151:R156,R158:R162,R164:R168)</f>
        <v>6178631649</v>
      </c>
      <c r="S170" s="32">
        <f>SUM(S105,S107:S111,S113:S120,S122:S125,S127:S131,S133:S136,S138:S143,S145:S149,S151:S156,S158:S162,S164:S168)</f>
        <v>5335654264</v>
      </c>
      <c r="T170" s="37">
        <f t="shared" si="38"/>
        <v>0.86356568365158415</v>
      </c>
      <c r="U170" s="37">
        <f t="shared" si="39"/>
        <v>-0.10418876527530019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167719686</v>
      </c>
      <c r="E173" s="31">
        <v>181665437</v>
      </c>
      <c r="F173" s="31">
        <v>10137576</v>
      </c>
      <c r="G173" s="36">
        <f t="shared" ref="G173:G205" si="40">IF(($D173     =0),0,($F173     /$D173     ))</f>
        <v>6.0443566535177032E-2</v>
      </c>
      <c r="H173" s="31">
        <v>72203475</v>
      </c>
      <c r="I173" s="36">
        <f t="shared" ref="I173:I205" si="41">IF(($D173     =0),0,($H173     /$D173     ))</f>
        <v>0.43050089540472908</v>
      </c>
      <c r="J173" s="31">
        <v>19055744</v>
      </c>
      <c r="K173" s="36">
        <f t="shared" ref="K173:K205" si="42">IF(($E173     =0),0,($J173     /$E173     ))</f>
        <v>0.1048947136818326</v>
      </c>
      <c r="L173" s="31">
        <v>79327371</v>
      </c>
      <c r="M173" s="36">
        <f t="shared" ref="M173:M205" si="43">IF(($E173     =0),0,($L173     /$E173     ))</f>
        <v>0.43666738324032434</v>
      </c>
      <c r="N173" s="31">
        <f t="shared" ref="N173:N205" si="44">$F173     +$H173     +$J173     +$L173</f>
        <v>180724166</v>
      </c>
      <c r="O173" s="36">
        <f t="shared" ref="O173:O205" si="45">IF(($E173     =0),0,($N173     /$E173     ))</f>
        <v>0.99481865667160452</v>
      </c>
      <c r="P173" s="31">
        <v>57562426</v>
      </c>
      <c r="Q173" s="31">
        <v>80693062</v>
      </c>
      <c r="R173" s="31">
        <v>159824321</v>
      </c>
      <c r="S173" s="31">
        <v>162874093</v>
      </c>
      <c r="T173" s="36">
        <f t="shared" ref="T173:T205" si="46">IF(($R173     =0),0,($S173     /$R173     ))</f>
        <v>1.0190820269463243</v>
      </c>
      <c r="U173" s="36">
        <f t="shared" ref="U173:U205" si="47">IF(($P173     =0),0,(($L173     /$P173     )-1))</f>
        <v>0.3781102797856366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87451767</v>
      </c>
      <c r="E174" s="31">
        <v>86065897</v>
      </c>
      <c r="F174" s="31">
        <v>14424102</v>
      </c>
      <c r="G174" s="36">
        <f t="shared" si="40"/>
        <v>0.16493779937002301</v>
      </c>
      <c r="H174" s="31">
        <v>38750936</v>
      </c>
      <c r="I174" s="36">
        <f t="shared" si="41"/>
        <v>0.44311209858115275</v>
      </c>
      <c r="J174" s="31">
        <v>22464080</v>
      </c>
      <c r="K174" s="36">
        <f t="shared" si="42"/>
        <v>0.26101023498308512</v>
      </c>
      <c r="L174" s="31">
        <v>24558730</v>
      </c>
      <c r="M174" s="36">
        <f t="shared" si="43"/>
        <v>0.28534798167501818</v>
      </c>
      <c r="N174" s="31">
        <f t="shared" si="44"/>
        <v>100197848</v>
      </c>
      <c r="O174" s="36">
        <f t="shared" si="45"/>
        <v>1.1641991949494235</v>
      </c>
      <c r="P174" s="31">
        <v>23517880</v>
      </c>
      <c r="Q174" s="31">
        <v>71014865</v>
      </c>
      <c r="R174" s="31">
        <v>78094758</v>
      </c>
      <c r="S174" s="31">
        <v>86624961</v>
      </c>
      <c r="T174" s="36">
        <f t="shared" si="46"/>
        <v>1.1092288806375454</v>
      </c>
      <c r="U174" s="36">
        <f t="shared" si="47"/>
        <v>4.4257815755501806E-2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204847816</v>
      </c>
      <c r="E175" s="31">
        <v>211279817</v>
      </c>
      <c r="F175" s="31">
        <v>25615070</v>
      </c>
      <c r="G175" s="36">
        <f t="shared" si="40"/>
        <v>0.12504438905025964</v>
      </c>
      <c r="H175" s="31">
        <v>60247997</v>
      </c>
      <c r="I175" s="36">
        <f t="shared" si="41"/>
        <v>0.2941110048251625</v>
      </c>
      <c r="J175" s="31">
        <v>43408497</v>
      </c>
      <c r="K175" s="36">
        <f t="shared" si="42"/>
        <v>0.20545501040451961</v>
      </c>
      <c r="L175" s="31">
        <v>58168754</v>
      </c>
      <c r="M175" s="36">
        <f t="shared" si="43"/>
        <v>0.2753161888624695</v>
      </c>
      <c r="N175" s="31">
        <f t="shared" si="44"/>
        <v>187440318</v>
      </c>
      <c r="O175" s="36">
        <f t="shared" si="45"/>
        <v>0.88716622657809285</v>
      </c>
      <c r="P175" s="31">
        <v>39527950</v>
      </c>
      <c r="Q175" s="31">
        <v>208519330</v>
      </c>
      <c r="R175" s="31">
        <v>210988130</v>
      </c>
      <c r="S175" s="31">
        <v>156243043</v>
      </c>
      <c r="T175" s="36">
        <f t="shared" si="46"/>
        <v>0.74053001465058721</v>
      </c>
      <c r="U175" s="36">
        <f t="shared" si="47"/>
        <v>0.47158539716833281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107194365</v>
      </c>
      <c r="E176" s="31">
        <v>110658215</v>
      </c>
      <c r="F176" s="31">
        <v>20222914</v>
      </c>
      <c r="G176" s="36">
        <f t="shared" si="40"/>
        <v>0.1886565026062704</v>
      </c>
      <c r="H176" s="31">
        <v>26893255</v>
      </c>
      <c r="I176" s="36">
        <f t="shared" si="41"/>
        <v>0.25088310379001733</v>
      </c>
      <c r="J176" s="31">
        <v>22404583</v>
      </c>
      <c r="K176" s="36">
        <f t="shared" si="42"/>
        <v>0.20246651367004248</v>
      </c>
      <c r="L176" s="31">
        <v>27999351</v>
      </c>
      <c r="M176" s="36">
        <f t="shared" si="43"/>
        <v>0.25302550741488106</v>
      </c>
      <c r="N176" s="31">
        <f t="shared" si="44"/>
        <v>97520103</v>
      </c>
      <c r="O176" s="36">
        <f t="shared" si="45"/>
        <v>0.88127305324778649</v>
      </c>
      <c r="P176" s="31">
        <v>25249099</v>
      </c>
      <c r="Q176" s="31">
        <v>85910502</v>
      </c>
      <c r="R176" s="31">
        <v>97886740</v>
      </c>
      <c r="S176" s="31">
        <v>91245094</v>
      </c>
      <c r="T176" s="36">
        <f t="shared" si="46"/>
        <v>0.93214968646417273</v>
      </c>
      <c r="U176" s="36">
        <f t="shared" si="47"/>
        <v>0.10892475806760471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20385512</v>
      </c>
      <c r="E177" s="31">
        <v>16571546</v>
      </c>
      <c r="F177" s="31">
        <v>2449740</v>
      </c>
      <c r="G177" s="36">
        <f t="shared" si="40"/>
        <v>0.12017063883408963</v>
      </c>
      <c r="H177" s="31">
        <v>3203848</v>
      </c>
      <c r="I177" s="36">
        <f t="shared" si="41"/>
        <v>0.15716298908754414</v>
      </c>
      <c r="J177" s="31">
        <v>5946223</v>
      </c>
      <c r="K177" s="36">
        <f t="shared" si="42"/>
        <v>0.35882125904245749</v>
      </c>
      <c r="L177" s="31">
        <v>3431046</v>
      </c>
      <c r="M177" s="36">
        <f t="shared" si="43"/>
        <v>0.20704441215080355</v>
      </c>
      <c r="N177" s="31">
        <f t="shared" si="44"/>
        <v>15030857</v>
      </c>
      <c r="O177" s="36">
        <f t="shared" si="45"/>
        <v>0.90702804674953075</v>
      </c>
      <c r="P177" s="31">
        <v>1667455</v>
      </c>
      <c r="Q177" s="31">
        <v>15690380</v>
      </c>
      <c r="R177" s="31">
        <v>16130956</v>
      </c>
      <c r="S177" s="31">
        <v>11370826</v>
      </c>
      <c r="T177" s="36">
        <f t="shared" si="46"/>
        <v>0.7049071363160373</v>
      </c>
      <c r="U177" s="36">
        <f t="shared" si="47"/>
        <v>1.0576543295021454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7059156</v>
      </c>
      <c r="E178" s="31">
        <v>9119156</v>
      </c>
      <c r="F178" s="31">
        <v>1555781</v>
      </c>
      <c r="G178" s="36">
        <f t="shared" si="40"/>
        <v>0.22039192787353049</v>
      </c>
      <c r="H178" s="31">
        <v>1326761</v>
      </c>
      <c r="I178" s="36">
        <f t="shared" si="41"/>
        <v>0.18794895593750868</v>
      </c>
      <c r="J178" s="31">
        <v>1661007</v>
      </c>
      <c r="K178" s="36">
        <f t="shared" si="42"/>
        <v>0.18214481691068779</v>
      </c>
      <c r="L178" s="31">
        <v>1810199</v>
      </c>
      <c r="M178" s="36">
        <f t="shared" si="43"/>
        <v>0.19850510288452133</v>
      </c>
      <c r="N178" s="31">
        <f t="shared" si="44"/>
        <v>6353748</v>
      </c>
      <c r="O178" s="36">
        <f t="shared" si="45"/>
        <v>0.69674737442807211</v>
      </c>
      <c r="P178" s="31">
        <v>1735456</v>
      </c>
      <c r="Q178" s="31">
        <v>7992031</v>
      </c>
      <c r="R178" s="31">
        <v>8022031</v>
      </c>
      <c r="S178" s="31">
        <v>6634279</v>
      </c>
      <c r="T178" s="36">
        <f t="shared" si="46"/>
        <v>0.8270073999963351</v>
      </c>
      <c r="U178" s="36">
        <f t="shared" si="47"/>
        <v>4.3068219534232011E-2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594658302</v>
      </c>
      <c r="E179" s="32">
        <f>SUM(E173:E178)</f>
        <v>615360068</v>
      </c>
      <c r="F179" s="32">
        <f>SUM(F173:F178)</f>
        <v>74405183</v>
      </c>
      <c r="G179" s="37">
        <f t="shared" si="40"/>
        <v>0.12512258342270652</v>
      </c>
      <c r="H179" s="32">
        <f>SUM(H173:H178)</f>
        <v>202626272</v>
      </c>
      <c r="I179" s="37">
        <f t="shared" si="41"/>
        <v>0.34074403959132821</v>
      </c>
      <c r="J179" s="32">
        <f>SUM(J173:J178)</f>
        <v>114940134</v>
      </c>
      <c r="K179" s="37">
        <f t="shared" si="42"/>
        <v>0.18678516851697957</v>
      </c>
      <c r="L179" s="32">
        <f>SUM(L173:L178)</f>
        <v>195295451</v>
      </c>
      <c r="M179" s="37">
        <f t="shared" si="43"/>
        <v>0.31736776751656237</v>
      </c>
      <c r="N179" s="32">
        <f t="shared" si="44"/>
        <v>587267040</v>
      </c>
      <c r="O179" s="37">
        <f t="shared" si="45"/>
        <v>0.95434700842499254</v>
      </c>
      <c r="P179" s="32">
        <f>SUM(P173:P178)</f>
        <v>149260266</v>
      </c>
      <c r="Q179" s="32">
        <f>SUM(Q173:Q178)</f>
        <v>469820170</v>
      </c>
      <c r="R179" s="32">
        <f>SUM(R173:R178)</f>
        <v>570946936</v>
      </c>
      <c r="S179" s="32">
        <f>SUM(S173:S178)</f>
        <v>514992296</v>
      </c>
      <c r="T179" s="37">
        <f t="shared" si="46"/>
        <v>0.9019967768072934</v>
      </c>
      <c r="U179" s="37">
        <f t="shared" si="47"/>
        <v>0.30842223609597474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12172426</v>
      </c>
      <c r="E180" s="31">
        <v>11251120</v>
      </c>
      <c r="F180" s="31">
        <v>2540276</v>
      </c>
      <c r="G180" s="36">
        <f t="shared" si="40"/>
        <v>0.2086910201795435</v>
      </c>
      <c r="H180" s="31">
        <v>3966874</v>
      </c>
      <c r="I180" s="36">
        <f t="shared" si="41"/>
        <v>0.32589017177019602</v>
      </c>
      <c r="J180" s="31">
        <v>2777523</v>
      </c>
      <c r="K180" s="36">
        <f t="shared" si="42"/>
        <v>0.24686635641607235</v>
      </c>
      <c r="L180" s="31">
        <v>4941246</v>
      </c>
      <c r="M180" s="36">
        <f t="shared" si="43"/>
        <v>0.43917814404254868</v>
      </c>
      <c r="N180" s="31">
        <f t="shared" si="44"/>
        <v>14225919</v>
      </c>
      <c r="O180" s="36">
        <f t="shared" si="45"/>
        <v>1.2644002552634759</v>
      </c>
      <c r="P180" s="31">
        <v>2866239</v>
      </c>
      <c r="Q180" s="31">
        <v>11210987</v>
      </c>
      <c r="R180" s="31">
        <v>11210987</v>
      </c>
      <c r="S180" s="31">
        <v>12397871</v>
      </c>
      <c r="T180" s="36">
        <f t="shared" si="46"/>
        <v>1.1058679311643123</v>
      </c>
      <c r="U180" s="36">
        <f t="shared" si="47"/>
        <v>0.72394765405118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238934424</v>
      </c>
      <c r="E181" s="31">
        <v>242201735</v>
      </c>
      <c r="F181" s="31">
        <v>48306334</v>
      </c>
      <c r="G181" s="36">
        <f t="shared" si="40"/>
        <v>0.20217402411634081</v>
      </c>
      <c r="H181" s="31">
        <v>69980145</v>
      </c>
      <c r="I181" s="36">
        <f t="shared" si="41"/>
        <v>0.29288431456825159</v>
      </c>
      <c r="J181" s="31">
        <v>98485408</v>
      </c>
      <c r="K181" s="36">
        <f t="shared" si="42"/>
        <v>0.40662552644389605</v>
      </c>
      <c r="L181" s="31">
        <v>17074445</v>
      </c>
      <c r="M181" s="36">
        <f t="shared" si="43"/>
        <v>7.0496790619604774E-2</v>
      </c>
      <c r="N181" s="31">
        <f t="shared" si="44"/>
        <v>233846332</v>
      </c>
      <c r="O181" s="36">
        <f t="shared" si="45"/>
        <v>0.96550229914744412</v>
      </c>
      <c r="P181" s="31">
        <v>95161719</v>
      </c>
      <c r="Q181" s="31">
        <v>269244105</v>
      </c>
      <c r="R181" s="31">
        <v>310239401</v>
      </c>
      <c r="S181" s="31">
        <v>290171314</v>
      </c>
      <c r="T181" s="36">
        <f t="shared" si="46"/>
        <v>0.9353141898310976</v>
      </c>
      <c r="U181" s="36">
        <f t="shared" si="47"/>
        <v>-0.82057443708010358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117446872</v>
      </c>
      <c r="E182" s="31">
        <v>142355411</v>
      </c>
      <c r="F182" s="31">
        <v>39269551</v>
      </c>
      <c r="G182" s="36">
        <f t="shared" si="40"/>
        <v>0.33436012667923587</v>
      </c>
      <c r="H182" s="31">
        <v>40620283</v>
      </c>
      <c r="I182" s="36">
        <f t="shared" si="41"/>
        <v>0.34586091828822824</v>
      </c>
      <c r="J182" s="31">
        <v>24651397</v>
      </c>
      <c r="K182" s="36">
        <f t="shared" si="42"/>
        <v>0.1731679661969435</v>
      </c>
      <c r="L182" s="31">
        <v>23285010</v>
      </c>
      <c r="M182" s="36">
        <f t="shared" si="43"/>
        <v>0.16356954636589122</v>
      </c>
      <c r="N182" s="31">
        <f t="shared" si="44"/>
        <v>127826241</v>
      </c>
      <c r="O182" s="36">
        <f t="shared" si="45"/>
        <v>0.89793735343154601</v>
      </c>
      <c r="P182" s="31">
        <v>42200293</v>
      </c>
      <c r="Q182" s="31">
        <v>109898854</v>
      </c>
      <c r="R182" s="31">
        <v>142601354</v>
      </c>
      <c r="S182" s="31">
        <v>128939116</v>
      </c>
      <c r="T182" s="36">
        <f t="shared" si="46"/>
        <v>0.90419278908109102</v>
      </c>
      <c r="U182" s="36">
        <f t="shared" si="47"/>
        <v>-0.44822634288344865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70373707</v>
      </c>
      <c r="E183" s="31">
        <v>85344097</v>
      </c>
      <c r="F183" s="31">
        <v>22225584</v>
      </c>
      <c r="G183" s="36">
        <f t="shared" si="40"/>
        <v>0.31582227151967424</v>
      </c>
      <c r="H183" s="31">
        <v>12221544</v>
      </c>
      <c r="I183" s="36">
        <f t="shared" si="41"/>
        <v>0.17366633819645169</v>
      </c>
      <c r="J183" s="31">
        <v>26860159</v>
      </c>
      <c r="K183" s="36">
        <f t="shared" si="42"/>
        <v>0.31472778955057668</v>
      </c>
      <c r="L183" s="31">
        <v>16077308</v>
      </c>
      <c r="M183" s="36">
        <f t="shared" si="43"/>
        <v>0.18838219121352939</v>
      </c>
      <c r="N183" s="31">
        <f t="shared" si="44"/>
        <v>77384595</v>
      </c>
      <c r="O183" s="36">
        <f t="shared" si="45"/>
        <v>0.90673634990830121</v>
      </c>
      <c r="P183" s="31">
        <v>20411275</v>
      </c>
      <c r="Q183" s="31">
        <v>63122869</v>
      </c>
      <c r="R183" s="31">
        <v>92763531</v>
      </c>
      <c r="S183" s="31">
        <v>83821608</v>
      </c>
      <c r="T183" s="36">
        <f t="shared" si="46"/>
        <v>0.90360518941436152</v>
      </c>
      <c r="U183" s="36">
        <f t="shared" si="47"/>
        <v>-0.21233200767712945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3874348</v>
      </c>
      <c r="E184" s="31">
        <v>3412333</v>
      </c>
      <c r="F184" s="31">
        <v>628972</v>
      </c>
      <c r="G184" s="36">
        <f t="shared" si="40"/>
        <v>0.16234267030220312</v>
      </c>
      <c r="H184" s="31">
        <v>650748</v>
      </c>
      <c r="I184" s="36">
        <f t="shared" si="41"/>
        <v>0.16796322890974172</v>
      </c>
      <c r="J184" s="31">
        <v>176740</v>
      </c>
      <c r="K184" s="36">
        <f t="shared" si="42"/>
        <v>5.1794476095973048E-2</v>
      </c>
      <c r="L184" s="31">
        <v>211932</v>
      </c>
      <c r="M184" s="36">
        <f t="shared" si="43"/>
        <v>6.2107654792190561E-2</v>
      </c>
      <c r="N184" s="31">
        <f t="shared" si="44"/>
        <v>1668392</v>
      </c>
      <c r="O184" s="36">
        <f t="shared" si="45"/>
        <v>0.48893000771026746</v>
      </c>
      <c r="P184" s="31">
        <v>1015145</v>
      </c>
      <c r="Q184" s="31">
        <v>4271305</v>
      </c>
      <c r="R184" s="31">
        <v>3384485</v>
      </c>
      <c r="S184" s="31">
        <v>2714839</v>
      </c>
      <c r="T184" s="36">
        <f t="shared" si="46"/>
        <v>0.80214242344108488</v>
      </c>
      <c r="U184" s="36">
        <f t="shared" si="47"/>
        <v>-0.79122982431081268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442801777</v>
      </c>
      <c r="E185" s="32">
        <f>SUM(E180:E184)</f>
        <v>484564696</v>
      </c>
      <c r="F185" s="32">
        <f>SUM(F180:F184)</f>
        <v>112970717</v>
      </c>
      <c r="G185" s="37">
        <f t="shared" si="40"/>
        <v>0.25512706332251239</v>
      </c>
      <c r="H185" s="32">
        <f>SUM(H180:H184)</f>
        <v>127439594</v>
      </c>
      <c r="I185" s="37">
        <f t="shared" si="41"/>
        <v>0.28780280617527876</v>
      </c>
      <c r="J185" s="32">
        <f>SUM(J180:J184)</f>
        <v>152951227</v>
      </c>
      <c r="K185" s="37">
        <f t="shared" si="42"/>
        <v>0.31564665825345228</v>
      </c>
      <c r="L185" s="32">
        <f>SUM(L180:L184)</f>
        <v>61589941</v>
      </c>
      <c r="M185" s="37">
        <f t="shared" si="43"/>
        <v>0.12710364892121651</v>
      </c>
      <c r="N185" s="32">
        <f t="shared" si="44"/>
        <v>454951479</v>
      </c>
      <c r="O185" s="37">
        <f t="shared" si="45"/>
        <v>0.93888696959466478</v>
      </c>
      <c r="P185" s="32">
        <f>SUM(P180:P184)</f>
        <v>161654671</v>
      </c>
      <c r="Q185" s="32">
        <f>SUM(Q180:Q184)</f>
        <v>457748120</v>
      </c>
      <c r="R185" s="32">
        <f>SUM(R180:R184)</f>
        <v>560199758</v>
      </c>
      <c r="S185" s="32">
        <f>SUM(S180:S184)</f>
        <v>518044748</v>
      </c>
      <c r="T185" s="37">
        <f t="shared" si="46"/>
        <v>0.92475003889594687</v>
      </c>
      <c r="U185" s="37">
        <f t="shared" si="47"/>
        <v>-0.61900302280779751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19725025</v>
      </c>
      <c r="E186" s="31">
        <v>19525025</v>
      </c>
      <c r="F186" s="31">
        <v>2492482</v>
      </c>
      <c r="G186" s="36">
        <f t="shared" si="40"/>
        <v>0.12636141145575228</v>
      </c>
      <c r="H186" s="31">
        <v>824237</v>
      </c>
      <c r="I186" s="36">
        <f t="shared" si="41"/>
        <v>4.1786360220075765E-2</v>
      </c>
      <c r="J186" s="31">
        <v>2277942</v>
      </c>
      <c r="K186" s="36">
        <f t="shared" si="42"/>
        <v>0.1166678147659222</v>
      </c>
      <c r="L186" s="31">
        <v>2283087</v>
      </c>
      <c r="M186" s="36">
        <f t="shared" si="43"/>
        <v>0.11693132275118726</v>
      </c>
      <c r="N186" s="31">
        <f t="shared" si="44"/>
        <v>7877748</v>
      </c>
      <c r="O186" s="36">
        <f t="shared" si="45"/>
        <v>0.40346929133253351</v>
      </c>
      <c r="P186" s="31">
        <v>2672915</v>
      </c>
      <c r="Q186" s="31">
        <v>20351716</v>
      </c>
      <c r="R186" s="31">
        <v>23594716</v>
      </c>
      <c r="S186" s="31">
        <v>18306768</v>
      </c>
      <c r="T186" s="36">
        <f t="shared" si="46"/>
        <v>0.7758842276380864</v>
      </c>
      <c r="U186" s="36">
        <f t="shared" si="47"/>
        <v>-0.14584376981684788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10565367</v>
      </c>
      <c r="E187" s="31">
        <v>9574387</v>
      </c>
      <c r="F187" s="31">
        <v>1498479</v>
      </c>
      <c r="G187" s="36">
        <f t="shared" si="40"/>
        <v>0.14182933730555691</v>
      </c>
      <c r="H187" s="31">
        <v>2920940</v>
      </c>
      <c r="I187" s="36">
        <f t="shared" si="41"/>
        <v>0.27646365715455035</v>
      </c>
      <c r="J187" s="31">
        <v>1251312</v>
      </c>
      <c r="K187" s="36">
        <f t="shared" si="42"/>
        <v>0.13069369349703538</v>
      </c>
      <c r="L187" s="31">
        <v>3829949</v>
      </c>
      <c r="M187" s="36">
        <f t="shared" si="43"/>
        <v>0.40002028328288797</v>
      </c>
      <c r="N187" s="31">
        <f t="shared" si="44"/>
        <v>9500680</v>
      </c>
      <c r="O187" s="36">
        <f t="shared" si="45"/>
        <v>0.99230164813684674</v>
      </c>
      <c r="P187" s="31">
        <v>1097554</v>
      </c>
      <c r="Q187" s="31">
        <v>12014827</v>
      </c>
      <c r="R187" s="31">
        <v>8408233</v>
      </c>
      <c r="S187" s="31">
        <v>7348662</v>
      </c>
      <c r="T187" s="36">
        <f t="shared" si="46"/>
        <v>0.87398410581628749</v>
      </c>
      <c r="U187" s="36">
        <f t="shared" si="47"/>
        <v>2.4895312667987177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659679067</v>
      </c>
      <c r="E188" s="31">
        <v>722660469</v>
      </c>
      <c r="F188" s="31">
        <v>242815067</v>
      </c>
      <c r="G188" s="36">
        <f t="shared" si="40"/>
        <v>0.36808060032015538</v>
      </c>
      <c r="H188" s="31">
        <v>262643572</v>
      </c>
      <c r="I188" s="36">
        <f t="shared" si="41"/>
        <v>0.39813840568629111</v>
      </c>
      <c r="J188" s="31">
        <v>111658610</v>
      </c>
      <c r="K188" s="36">
        <f t="shared" si="42"/>
        <v>0.15451047177730709</v>
      </c>
      <c r="L188" s="31">
        <v>269426331</v>
      </c>
      <c r="M188" s="36">
        <f t="shared" si="43"/>
        <v>0.37282561113772505</v>
      </c>
      <c r="N188" s="31">
        <f t="shared" si="44"/>
        <v>886543580</v>
      </c>
      <c r="O188" s="36">
        <f t="shared" si="45"/>
        <v>1.2267774674693048</v>
      </c>
      <c r="P188" s="31">
        <v>274126728</v>
      </c>
      <c r="Q188" s="31">
        <v>533117281</v>
      </c>
      <c r="R188" s="31">
        <v>522476857</v>
      </c>
      <c r="S188" s="31">
        <v>978626407</v>
      </c>
      <c r="T188" s="36">
        <f t="shared" si="46"/>
        <v>1.8730521627678525</v>
      </c>
      <c r="U188" s="36">
        <f t="shared" si="47"/>
        <v>-1.7146802992519583E-2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49852797</v>
      </c>
      <c r="E189" s="31">
        <v>47624533</v>
      </c>
      <c r="F189" s="31">
        <v>11197029</v>
      </c>
      <c r="G189" s="36">
        <f t="shared" si="40"/>
        <v>0.22460182123783345</v>
      </c>
      <c r="H189" s="31">
        <v>6823034</v>
      </c>
      <c r="I189" s="36">
        <f t="shared" si="41"/>
        <v>0.13686361469347447</v>
      </c>
      <c r="J189" s="31">
        <v>6215095</v>
      </c>
      <c r="K189" s="36">
        <f t="shared" si="42"/>
        <v>0.13050196208748124</v>
      </c>
      <c r="L189" s="31">
        <v>9473321</v>
      </c>
      <c r="M189" s="36">
        <f t="shared" si="43"/>
        <v>0.19891682717392736</v>
      </c>
      <c r="N189" s="31">
        <f t="shared" si="44"/>
        <v>33708479</v>
      </c>
      <c r="O189" s="36">
        <f t="shared" si="45"/>
        <v>0.70779652579480412</v>
      </c>
      <c r="P189" s="31">
        <v>7361222</v>
      </c>
      <c r="Q189" s="31">
        <v>68124547</v>
      </c>
      <c r="R189" s="31">
        <v>80865103</v>
      </c>
      <c r="S189" s="31">
        <v>30359347</v>
      </c>
      <c r="T189" s="36">
        <f t="shared" si="46"/>
        <v>0.37543199567803681</v>
      </c>
      <c r="U189" s="36">
        <f t="shared" si="47"/>
        <v>0.28692233436241965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9101000</v>
      </c>
      <c r="E190" s="31">
        <v>9101000</v>
      </c>
      <c r="F190" s="31">
        <v>1635333</v>
      </c>
      <c r="G190" s="36">
        <f t="shared" si="40"/>
        <v>0.17968717723327107</v>
      </c>
      <c r="H190" s="31">
        <v>2287034</v>
      </c>
      <c r="I190" s="36">
        <f t="shared" si="41"/>
        <v>0.25129480276892652</v>
      </c>
      <c r="J190" s="31">
        <v>1676152</v>
      </c>
      <c r="K190" s="36">
        <f t="shared" si="42"/>
        <v>0.18417228875947697</v>
      </c>
      <c r="L190" s="31">
        <v>2163970</v>
      </c>
      <c r="M190" s="36">
        <f t="shared" si="43"/>
        <v>0.23777277222283266</v>
      </c>
      <c r="N190" s="31">
        <f t="shared" si="44"/>
        <v>7762489</v>
      </c>
      <c r="O190" s="36">
        <f t="shared" si="45"/>
        <v>0.85292704098450722</v>
      </c>
      <c r="P190" s="31">
        <v>1923168</v>
      </c>
      <c r="Q190" s="31">
        <v>7617000</v>
      </c>
      <c r="R190" s="31">
        <v>8534000</v>
      </c>
      <c r="S190" s="31">
        <v>7963978</v>
      </c>
      <c r="T190" s="36">
        <f t="shared" si="46"/>
        <v>0.93320576517459575</v>
      </c>
      <c r="U190" s="36">
        <f t="shared" si="47"/>
        <v>0.12521111000183027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748923256</v>
      </c>
      <c r="E191" s="32">
        <f>SUM(E186:E190)</f>
        <v>808485414</v>
      </c>
      <c r="F191" s="32">
        <f>SUM(F186:F190)</f>
        <v>259638390</v>
      </c>
      <c r="G191" s="37">
        <f t="shared" si="40"/>
        <v>0.34668223735864334</v>
      </c>
      <c r="H191" s="32">
        <f>SUM(H186:H190)</f>
        <v>275498817</v>
      </c>
      <c r="I191" s="37">
        <f t="shared" si="41"/>
        <v>0.36785987722085106</v>
      </c>
      <c r="J191" s="32">
        <f>SUM(J186:J190)</f>
        <v>123079111</v>
      </c>
      <c r="K191" s="37">
        <f t="shared" si="42"/>
        <v>0.15223417623709906</v>
      </c>
      <c r="L191" s="32">
        <f>SUM(L186:L190)</f>
        <v>287176658</v>
      </c>
      <c r="M191" s="37">
        <f t="shared" si="43"/>
        <v>0.3552032640628443</v>
      </c>
      <c r="N191" s="32">
        <f t="shared" si="44"/>
        <v>945392976</v>
      </c>
      <c r="O191" s="37">
        <f t="shared" si="45"/>
        <v>1.1693383203076562</v>
      </c>
      <c r="P191" s="32">
        <f>SUM(P186:P190)</f>
        <v>287181587</v>
      </c>
      <c r="Q191" s="32">
        <f>SUM(Q186:Q190)</f>
        <v>641225371</v>
      </c>
      <c r="R191" s="32">
        <f>SUM(R186:R190)</f>
        <v>643878909</v>
      </c>
      <c r="S191" s="32">
        <f>SUM(S186:S190)</f>
        <v>1042605162</v>
      </c>
      <c r="T191" s="37">
        <f t="shared" si="46"/>
        <v>1.6192565829175187</v>
      </c>
      <c r="U191" s="37">
        <f t="shared" si="47"/>
        <v>-1.7163356646587857E-5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33344430</v>
      </c>
      <c r="E192" s="31">
        <v>32218596</v>
      </c>
      <c r="F192" s="31">
        <v>5198140</v>
      </c>
      <c r="G192" s="36">
        <f t="shared" si="40"/>
        <v>0.15589230345218077</v>
      </c>
      <c r="H192" s="31">
        <v>3972890</v>
      </c>
      <c r="I192" s="36">
        <f t="shared" si="41"/>
        <v>0.11914703595173166</v>
      </c>
      <c r="J192" s="31">
        <v>5238640</v>
      </c>
      <c r="K192" s="36">
        <f t="shared" si="42"/>
        <v>0.1625967810639545</v>
      </c>
      <c r="L192" s="31">
        <v>5246104</v>
      </c>
      <c r="M192" s="36">
        <f t="shared" si="43"/>
        <v>0.16282844851464043</v>
      </c>
      <c r="N192" s="31">
        <f t="shared" si="44"/>
        <v>19655774</v>
      </c>
      <c r="O192" s="36">
        <f t="shared" si="45"/>
        <v>0.61007543593768021</v>
      </c>
      <c r="P192" s="31">
        <v>13947368</v>
      </c>
      <c r="Q192" s="31">
        <v>37424858</v>
      </c>
      <c r="R192" s="31">
        <v>30946772</v>
      </c>
      <c r="S192" s="31">
        <v>27229492</v>
      </c>
      <c r="T192" s="36">
        <f t="shared" si="46"/>
        <v>0.87988149458689913</v>
      </c>
      <c r="U192" s="36">
        <f t="shared" si="47"/>
        <v>-0.62386423015439185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55829269</v>
      </c>
      <c r="E193" s="31">
        <v>56098909</v>
      </c>
      <c r="F193" s="31">
        <v>3902997</v>
      </c>
      <c r="G193" s="36">
        <f t="shared" si="40"/>
        <v>6.9909512875764149E-2</v>
      </c>
      <c r="H193" s="31">
        <v>5948628</v>
      </c>
      <c r="I193" s="36">
        <f t="shared" si="41"/>
        <v>0.10655034727393618</v>
      </c>
      <c r="J193" s="31">
        <v>4884034</v>
      </c>
      <c r="K193" s="36">
        <f t="shared" si="42"/>
        <v>8.7061122703830124E-2</v>
      </c>
      <c r="L193" s="31">
        <v>5784834</v>
      </c>
      <c r="M193" s="36">
        <f t="shared" si="43"/>
        <v>0.10311847597606577</v>
      </c>
      <c r="N193" s="31">
        <f t="shared" si="44"/>
        <v>20520493</v>
      </c>
      <c r="O193" s="36">
        <f t="shared" si="45"/>
        <v>0.36579130264369314</v>
      </c>
      <c r="P193" s="31">
        <v>4729763</v>
      </c>
      <c r="Q193" s="31">
        <v>49415048</v>
      </c>
      <c r="R193" s="31">
        <v>49124009</v>
      </c>
      <c r="S193" s="31">
        <v>20107746</v>
      </c>
      <c r="T193" s="36">
        <f t="shared" si="46"/>
        <v>0.40932624208256291</v>
      </c>
      <c r="U193" s="36">
        <f t="shared" si="47"/>
        <v>0.22307058514348399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31504347</v>
      </c>
      <c r="E194" s="31">
        <v>30917989</v>
      </c>
      <c r="F194" s="31">
        <v>1965610</v>
      </c>
      <c r="G194" s="36">
        <f t="shared" si="40"/>
        <v>6.2391707404695615E-2</v>
      </c>
      <c r="H194" s="31">
        <v>11092982</v>
      </c>
      <c r="I194" s="36">
        <f t="shared" si="41"/>
        <v>0.35210956760982859</v>
      </c>
      <c r="J194" s="31">
        <v>7573021</v>
      </c>
      <c r="K194" s="36">
        <f t="shared" si="42"/>
        <v>0.24493899004880298</v>
      </c>
      <c r="L194" s="31">
        <v>2504360</v>
      </c>
      <c r="M194" s="36">
        <f t="shared" si="43"/>
        <v>8.1000093505434648E-2</v>
      </c>
      <c r="N194" s="31">
        <f t="shared" si="44"/>
        <v>23135973</v>
      </c>
      <c r="O194" s="36">
        <f t="shared" si="45"/>
        <v>0.74830135297609424</v>
      </c>
      <c r="P194" s="31">
        <v>2472005</v>
      </c>
      <c r="Q194" s="31">
        <v>30851746</v>
      </c>
      <c r="R194" s="31">
        <v>29669526</v>
      </c>
      <c r="S194" s="31">
        <v>18501214</v>
      </c>
      <c r="T194" s="36">
        <f t="shared" si="46"/>
        <v>0.62357632541888264</v>
      </c>
      <c r="U194" s="36">
        <f t="shared" si="47"/>
        <v>1.308856575937356E-2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83368860</v>
      </c>
      <c r="E195" s="31">
        <v>95465649</v>
      </c>
      <c r="F195" s="31">
        <v>14169605</v>
      </c>
      <c r="G195" s="36">
        <f t="shared" si="40"/>
        <v>0.16996280145848222</v>
      </c>
      <c r="H195" s="31">
        <v>23376460</v>
      </c>
      <c r="I195" s="36">
        <f t="shared" si="41"/>
        <v>0.28039798073285399</v>
      </c>
      <c r="J195" s="31">
        <v>15800664</v>
      </c>
      <c r="K195" s="36">
        <f t="shared" si="42"/>
        <v>0.16551151294221023</v>
      </c>
      <c r="L195" s="31">
        <v>20478534</v>
      </c>
      <c r="M195" s="36">
        <f t="shared" si="43"/>
        <v>0.21451207020024554</v>
      </c>
      <c r="N195" s="31">
        <f t="shared" si="44"/>
        <v>73825263</v>
      </c>
      <c r="O195" s="36">
        <f t="shared" si="45"/>
        <v>0.77331756263449269</v>
      </c>
      <c r="P195" s="31">
        <v>16021612</v>
      </c>
      <c r="Q195" s="31">
        <v>90945080</v>
      </c>
      <c r="R195" s="31">
        <v>75912712</v>
      </c>
      <c r="S195" s="31">
        <v>52016853</v>
      </c>
      <c r="T195" s="36">
        <f t="shared" si="46"/>
        <v>0.68521926867795213</v>
      </c>
      <c r="U195" s="36">
        <f t="shared" si="47"/>
        <v>0.27818187083796553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35709346</v>
      </c>
      <c r="E196" s="31">
        <v>44305754</v>
      </c>
      <c r="F196" s="31">
        <v>10764326</v>
      </c>
      <c r="G196" s="36">
        <f t="shared" si="40"/>
        <v>0.30144282115948023</v>
      </c>
      <c r="H196" s="31">
        <v>9385081</v>
      </c>
      <c r="I196" s="36">
        <f t="shared" si="41"/>
        <v>0.2628186189688268</v>
      </c>
      <c r="J196" s="31">
        <v>19391264</v>
      </c>
      <c r="K196" s="36">
        <f t="shared" si="42"/>
        <v>0.4376692020634611</v>
      </c>
      <c r="L196" s="31">
        <v>8516743</v>
      </c>
      <c r="M196" s="36">
        <f t="shared" si="43"/>
        <v>0.19222656723097412</v>
      </c>
      <c r="N196" s="31">
        <f t="shared" si="44"/>
        <v>48057414</v>
      </c>
      <c r="O196" s="36">
        <f t="shared" si="45"/>
        <v>1.084676586251077</v>
      </c>
      <c r="P196" s="31">
        <v>8017902</v>
      </c>
      <c r="Q196" s="31">
        <v>39271808</v>
      </c>
      <c r="R196" s="31">
        <v>30266252</v>
      </c>
      <c r="S196" s="31">
        <v>27627344</v>
      </c>
      <c r="T196" s="36">
        <f t="shared" si="46"/>
        <v>0.91281021515316796</v>
      </c>
      <c r="U196" s="36">
        <f t="shared" si="47"/>
        <v>6.221590136671673E-2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6652247</v>
      </c>
      <c r="E197" s="31">
        <v>7179130</v>
      </c>
      <c r="F197" s="31">
        <v>1608857</v>
      </c>
      <c r="G197" s="36">
        <f t="shared" si="40"/>
        <v>0.24185166305460395</v>
      </c>
      <c r="H197" s="31">
        <v>2434557</v>
      </c>
      <c r="I197" s="36">
        <f t="shared" si="41"/>
        <v>0.36597513592023867</v>
      </c>
      <c r="J197" s="31">
        <v>1517928</v>
      </c>
      <c r="K197" s="36">
        <f t="shared" si="42"/>
        <v>0.21143620466546781</v>
      </c>
      <c r="L197" s="31">
        <v>851929</v>
      </c>
      <c r="M197" s="36">
        <f t="shared" si="43"/>
        <v>0.11866744299100308</v>
      </c>
      <c r="N197" s="31">
        <f t="shared" si="44"/>
        <v>6413271</v>
      </c>
      <c r="O197" s="36">
        <f t="shared" si="45"/>
        <v>0.8933214748862327</v>
      </c>
      <c r="P197" s="31">
        <v>1623624</v>
      </c>
      <c r="Q197" s="31">
        <v>4169823</v>
      </c>
      <c r="R197" s="31">
        <v>5317215</v>
      </c>
      <c r="S197" s="31">
        <v>4892165</v>
      </c>
      <c r="T197" s="36">
        <f t="shared" si="46"/>
        <v>0.92006153597324913</v>
      </c>
      <c r="U197" s="36">
        <f t="shared" si="47"/>
        <v>-0.47529169315063091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246408499</v>
      </c>
      <c r="E198" s="32">
        <f>SUM(E192:E197)</f>
        <v>266186027</v>
      </c>
      <c r="F198" s="32">
        <f>SUM(F192:F197)</f>
        <v>37609535</v>
      </c>
      <c r="G198" s="37">
        <f t="shared" si="40"/>
        <v>0.15263083518884632</v>
      </c>
      <c r="H198" s="32">
        <f>SUM(H192:H197)</f>
        <v>56210598</v>
      </c>
      <c r="I198" s="37">
        <f t="shared" si="41"/>
        <v>0.22811955848974186</v>
      </c>
      <c r="J198" s="32">
        <f>SUM(J192:J197)</f>
        <v>54405551</v>
      </c>
      <c r="K198" s="37">
        <f t="shared" si="42"/>
        <v>0.20438920710139305</v>
      </c>
      <c r="L198" s="32">
        <f>SUM(L192:L197)</f>
        <v>43382504</v>
      </c>
      <c r="M198" s="37">
        <f t="shared" si="43"/>
        <v>0.16297814159869481</v>
      </c>
      <c r="N198" s="32">
        <f t="shared" si="44"/>
        <v>191608188</v>
      </c>
      <c r="O198" s="37">
        <f t="shared" si="45"/>
        <v>0.71982812230786253</v>
      </c>
      <c r="P198" s="32">
        <f>SUM(P192:P197)</f>
        <v>46812274</v>
      </c>
      <c r="Q198" s="32">
        <f>SUM(Q192:Q197)</f>
        <v>252078363</v>
      </c>
      <c r="R198" s="32">
        <f>SUM(R192:R197)</f>
        <v>221236486</v>
      </c>
      <c r="S198" s="32">
        <f>SUM(S192:S197)</f>
        <v>150374814</v>
      </c>
      <c r="T198" s="37">
        <f t="shared" si="46"/>
        <v>0.67970169260417557</v>
      </c>
      <c r="U198" s="37">
        <f t="shared" si="47"/>
        <v>-7.3266468533444873E-2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16951972</v>
      </c>
      <c r="E199" s="31">
        <v>18444598</v>
      </c>
      <c r="F199" s="31">
        <v>938314</v>
      </c>
      <c r="G199" s="36">
        <f t="shared" si="40"/>
        <v>5.5351318418883654E-2</v>
      </c>
      <c r="H199" s="31">
        <v>5561256</v>
      </c>
      <c r="I199" s="36">
        <f t="shared" si="41"/>
        <v>0.32805953195297871</v>
      </c>
      <c r="J199" s="31">
        <v>5842486</v>
      </c>
      <c r="K199" s="36">
        <f t="shared" si="42"/>
        <v>0.31675865204543902</v>
      </c>
      <c r="L199" s="31">
        <v>4201016</v>
      </c>
      <c r="M199" s="36">
        <f t="shared" si="43"/>
        <v>0.22776403150667746</v>
      </c>
      <c r="N199" s="31">
        <f t="shared" si="44"/>
        <v>16543072</v>
      </c>
      <c r="O199" s="36">
        <f t="shared" si="45"/>
        <v>0.89690607515544662</v>
      </c>
      <c r="P199" s="31">
        <v>8364874</v>
      </c>
      <c r="Q199" s="31">
        <v>18712140</v>
      </c>
      <c r="R199" s="31">
        <v>21592062</v>
      </c>
      <c r="S199" s="31">
        <v>20510804</v>
      </c>
      <c r="T199" s="36">
        <f t="shared" si="46"/>
        <v>0.94992335609262335</v>
      </c>
      <c r="U199" s="36">
        <f t="shared" si="47"/>
        <v>-0.49777892649668121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222792338</v>
      </c>
      <c r="E200" s="31">
        <v>189843071</v>
      </c>
      <c r="F200" s="31">
        <v>26989571</v>
      </c>
      <c r="G200" s="36">
        <f t="shared" si="40"/>
        <v>0.12114227644579052</v>
      </c>
      <c r="H200" s="31">
        <v>28443830</v>
      </c>
      <c r="I200" s="36">
        <f t="shared" si="41"/>
        <v>0.12766969571458064</v>
      </c>
      <c r="J200" s="31">
        <v>56699138</v>
      </c>
      <c r="K200" s="36">
        <f t="shared" si="42"/>
        <v>0.29866319429693594</v>
      </c>
      <c r="L200" s="31">
        <v>-14012067</v>
      </c>
      <c r="M200" s="36">
        <f t="shared" si="43"/>
        <v>-7.3808682751450014E-2</v>
      </c>
      <c r="N200" s="31">
        <f t="shared" si="44"/>
        <v>98120472</v>
      </c>
      <c r="O200" s="36">
        <f t="shared" si="45"/>
        <v>0.51685042537054193</v>
      </c>
      <c r="P200" s="31">
        <v>21880109</v>
      </c>
      <c r="Q200" s="31">
        <v>173220422</v>
      </c>
      <c r="R200" s="31">
        <v>187006302</v>
      </c>
      <c r="S200" s="31">
        <v>91758957</v>
      </c>
      <c r="T200" s="36">
        <f t="shared" si="46"/>
        <v>0.49067307368069341</v>
      </c>
      <c r="U200" s="36">
        <f t="shared" si="47"/>
        <v>-1.6404020656387042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53104477</v>
      </c>
      <c r="E201" s="31">
        <v>70375606</v>
      </c>
      <c r="F201" s="31">
        <v>9872842</v>
      </c>
      <c r="G201" s="36">
        <f t="shared" si="40"/>
        <v>0.18591355301361878</v>
      </c>
      <c r="H201" s="31">
        <v>14361626</v>
      </c>
      <c r="I201" s="36">
        <f t="shared" si="41"/>
        <v>0.27044096489265868</v>
      </c>
      <c r="J201" s="31">
        <v>12716945</v>
      </c>
      <c r="K201" s="36">
        <f t="shared" si="42"/>
        <v>0.18070103723156572</v>
      </c>
      <c r="L201" s="31">
        <v>84423365</v>
      </c>
      <c r="M201" s="36">
        <f t="shared" si="43"/>
        <v>1.1996111976641453</v>
      </c>
      <c r="N201" s="31">
        <f t="shared" si="44"/>
        <v>121374778</v>
      </c>
      <c r="O201" s="36">
        <f t="shared" si="45"/>
        <v>1.7246711594923958</v>
      </c>
      <c r="P201" s="31">
        <v>20957060</v>
      </c>
      <c r="Q201" s="31">
        <v>52435959</v>
      </c>
      <c r="R201" s="31">
        <v>54245081</v>
      </c>
      <c r="S201" s="31">
        <v>69569517</v>
      </c>
      <c r="T201" s="36">
        <f t="shared" si="46"/>
        <v>1.2825036983537732</v>
      </c>
      <c r="U201" s="36">
        <f t="shared" si="47"/>
        <v>3.0283973515369045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157645303</v>
      </c>
      <c r="E202" s="31">
        <v>148503997</v>
      </c>
      <c r="F202" s="31">
        <v>26686599</v>
      </c>
      <c r="G202" s="36">
        <f t="shared" si="40"/>
        <v>0.1692825507144986</v>
      </c>
      <c r="H202" s="31">
        <v>22782886</v>
      </c>
      <c r="I202" s="36">
        <f t="shared" si="41"/>
        <v>0.14451991633394876</v>
      </c>
      <c r="J202" s="31">
        <v>31754297</v>
      </c>
      <c r="K202" s="36">
        <f t="shared" si="42"/>
        <v>0.21382789447747996</v>
      </c>
      <c r="L202" s="31">
        <v>22373617</v>
      </c>
      <c r="M202" s="36">
        <f t="shared" si="43"/>
        <v>0.15066003240303358</v>
      </c>
      <c r="N202" s="31">
        <f t="shared" si="44"/>
        <v>103597399</v>
      </c>
      <c r="O202" s="36">
        <f t="shared" si="45"/>
        <v>0.69760680582893675</v>
      </c>
      <c r="P202" s="31">
        <v>51798639</v>
      </c>
      <c r="Q202" s="31">
        <v>162200393</v>
      </c>
      <c r="R202" s="31">
        <v>192273152</v>
      </c>
      <c r="S202" s="31">
        <v>140461070</v>
      </c>
      <c r="T202" s="36">
        <f t="shared" si="46"/>
        <v>0.73052877398088323</v>
      </c>
      <c r="U202" s="36">
        <f t="shared" si="47"/>
        <v>-0.56806554318927183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450494090</v>
      </c>
      <c r="E204" s="32">
        <f>SUM(E199:E203)</f>
        <v>427167272</v>
      </c>
      <c r="F204" s="32">
        <f>SUM(F199:F203)</f>
        <v>64487326</v>
      </c>
      <c r="G204" s="37">
        <f t="shared" si="40"/>
        <v>0.1431479955708187</v>
      </c>
      <c r="H204" s="32">
        <f>SUM(H199:H203)</f>
        <v>71149598</v>
      </c>
      <c r="I204" s="37">
        <f t="shared" si="41"/>
        <v>0.15793680667375681</v>
      </c>
      <c r="J204" s="32">
        <f>SUM(J199:J203)</f>
        <v>107012866</v>
      </c>
      <c r="K204" s="37">
        <f t="shared" si="42"/>
        <v>0.25051747410087166</v>
      </c>
      <c r="L204" s="32">
        <f>SUM(L199:L203)</f>
        <v>96985931</v>
      </c>
      <c r="M204" s="37">
        <f t="shared" si="43"/>
        <v>0.22704438602215762</v>
      </c>
      <c r="N204" s="32">
        <f t="shared" si="44"/>
        <v>339635721</v>
      </c>
      <c r="O204" s="37">
        <f t="shared" si="45"/>
        <v>0.79508834890328395</v>
      </c>
      <c r="P204" s="32">
        <f>SUM(P199:P203)</f>
        <v>103000682</v>
      </c>
      <c r="Q204" s="32">
        <f>SUM(Q199:Q203)</f>
        <v>406568914</v>
      </c>
      <c r="R204" s="32">
        <f>SUM(R199:R203)</f>
        <v>455116597</v>
      </c>
      <c r="S204" s="32">
        <f>SUM(S199:S203)</f>
        <v>322300348</v>
      </c>
      <c r="T204" s="37">
        <f t="shared" si="46"/>
        <v>0.70817093932524722</v>
      </c>
      <c r="U204" s="37">
        <f t="shared" si="47"/>
        <v>-5.8395254120744533E-2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2483285924</v>
      </c>
      <c r="E205" s="32">
        <f>SUM(E173:E178,E180:E184,E186:E190,E192:E197,E199:E203)</f>
        <v>2601763477</v>
      </c>
      <c r="F205" s="32">
        <f>SUM(F173:F178,F180:F184,F186:F190,F192:F197,F199:F203)</f>
        <v>549111151</v>
      </c>
      <c r="G205" s="37">
        <f t="shared" si="40"/>
        <v>0.22112280575227067</v>
      </c>
      <c r="H205" s="32">
        <f>SUM(H173:H178,H180:H184,H186:H190,H192:H197,H199:H203)</f>
        <v>732924879</v>
      </c>
      <c r="I205" s="37">
        <f t="shared" si="41"/>
        <v>0.29514316974801974</v>
      </c>
      <c r="J205" s="32">
        <f>SUM(J173:J178,J180:J184,J186:J190,J192:J197,J199:J203)</f>
        <v>552388889</v>
      </c>
      <c r="K205" s="37">
        <f t="shared" si="42"/>
        <v>0.21231326132571426</v>
      </c>
      <c r="L205" s="32">
        <f>SUM(L173:L178,L180:L184,L186:L190,L192:L197,L199:L203)</f>
        <v>684430485</v>
      </c>
      <c r="M205" s="37">
        <f t="shared" si="43"/>
        <v>0.26306406829462925</v>
      </c>
      <c r="N205" s="32">
        <f t="shared" si="44"/>
        <v>2518855404</v>
      </c>
      <c r="O205" s="37">
        <f t="shared" si="45"/>
        <v>0.96813389313328424</v>
      </c>
      <c r="P205" s="32">
        <f>SUM(P173:P178,P180:P184,P186:P190,P192:P197,P199:P203)</f>
        <v>747909480</v>
      </c>
      <c r="Q205" s="32">
        <f>SUM(Q173:Q178,Q180:Q184,Q186:Q190,Q192:Q197,Q199:Q203)</f>
        <v>2227440938</v>
      </c>
      <c r="R205" s="32">
        <f>SUM(R173:R178,R180:R184,R186:R190,R192:R197,R199:R203)</f>
        <v>2451378686</v>
      </c>
      <c r="S205" s="32">
        <f>SUM(S173:S178,S180:S184,S186:S190,S192:S197,S199:S203)</f>
        <v>2548317368</v>
      </c>
      <c r="T205" s="37">
        <f t="shared" si="46"/>
        <v>1.0395445561118826</v>
      </c>
      <c r="U205" s="37">
        <f t="shared" si="47"/>
        <v>-8.4875237842953921E-2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27535087</v>
      </c>
      <c r="E208" s="31">
        <v>37887498</v>
      </c>
      <c r="F208" s="31">
        <v>6352977</v>
      </c>
      <c r="G208" s="36">
        <f t="shared" ref="G208:G231" si="48">IF(($D208     =0),0,($F208     /$D208     ))</f>
        <v>0.23072296811700649</v>
      </c>
      <c r="H208" s="31">
        <v>8316868</v>
      </c>
      <c r="I208" s="36">
        <f t="shared" ref="I208:I231" si="49">IF(($D208     =0),0,($H208     /$D208     ))</f>
        <v>0.30204618565396218</v>
      </c>
      <c r="J208" s="31">
        <v>10687437</v>
      </c>
      <c r="K208" s="36">
        <f t="shared" ref="K208:K231" si="50">IF(($E208     =0),0,($J208     /$E208     ))</f>
        <v>0.28208347249533344</v>
      </c>
      <c r="L208" s="31">
        <v>5447471</v>
      </c>
      <c r="M208" s="36">
        <f t="shared" ref="M208:M231" si="51">IF(($E208     =0),0,($L208     /$E208     ))</f>
        <v>0.14378017255190617</v>
      </c>
      <c r="N208" s="31">
        <f t="shared" ref="N208:N231" si="52">$F208     +$H208     +$J208     +$L208</f>
        <v>30804753</v>
      </c>
      <c r="O208" s="36">
        <f t="shared" ref="O208:O231" si="53">IF(($E208     =0),0,($N208     /$E208     ))</f>
        <v>0.81305851867019563</v>
      </c>
      <c r="P208" s="31">
        <v>9566465</v>
      </c>
      <c r="Q208" s="31">
        <v>17655968</v>
      </c>
      <c r="R208" s="31">
        <v>45384946</v>
      </c>
      <c r="S208" s="31">
        <v>24980300</v>
      </c>
      <c r="T208" s="36">
        <f t="shared" ref="T208:T231" si="54">IF(($R208     =0),0,($S208     /$R208     ))</f>
        <v>0.55040938023810804</v>
      </c>
      <c r="U208" s="36">
        <f t="shared" ref="U208:U231" si="55">IF(($P208     =0),0,(($L208     /$P208     )-1))</f>
        <v>-0.43056594050153318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94664159</v>
      </c>
      <c r="E209" s="31">
        <v>87493516</v>
      </c>
      <c r="F209" s="31">
        <v>6401379</v>
      </c>
      <c r="G209" s="36">
        <f t="shared" si="48"/>
        <v>6.7621991972695805E-2</v>
      </c>
      <c r="H209" s="31">
        <v>9899762</v>
      </c>
      <c r="I209" s="36">
        <f t="shared" si="49"/>
        <v>0.10457772090913521</v>
      </c>
      <c r="J209" s="31">
        <v>10364344</v>
      </c>
      <c r="K209" s="36">
        <f t="shared" si="50"/>
        <v>0.11845842382194356</v>
      </c>
      <c r="L209" s="31">
        <v>11129060</v>
      </c>
      <c r="M209" s="36">
        <f t="shared" si="51"/>
        <v>0.12719868292868697</v>
      </c>
      <c r="N209" s="31">
        <f t="shared" si="52"/>
        <v>37794545</v>
      </c>
      <c r="O209" s="36">
        <f t="shared" si="53"/>
        <v>0.43196966732940528</v>
      </c>
      <c r="P209" s="31">
        <v>10529064</v>
      </c>
      <c r="Q209" s="31">
        <v>91495884</v>
      </c>
      <c r="R209" s="31">
        <v>98955884</v>
      </c>
      <c r="S209" s="31">
        <v>29456213</v>
      </c>
      <c r="T209" s="36">
        <f t="shared" si="54"/>
        <v>0.29767015168092481</v>
      </c>
      <c r="U209" s="36">
        <f t="shared" si="55"/>
        <v>5.6984742423447976E-2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38766454</v>
      </c>
      <c r="E210" s="31">
        <v>43139409</v>
      </c>
      <c r="F210" s="31">
        <v>9404946</v>
      </c>
      <c r="G210" s="36">
        <f t="shared" si="48"/>
        <v>0.24260526897817375</v>
      </c>
      <c r="H210" s="31">
        <v>8766509</v>
      </c>
      <c r="I210" s="36">
        <f t="shared" si="49"/>
        <v>0.22613646840126259</v>
      </c>
      <c r="J210" s="31">
        <v>8410164</v>
      </c>
      <c r="K210" s="36">
        <f t="shared" si="50"/>
        <v>0.19495315756411963</v>
      </c>
      <c r="L210" s="31">
        <v>11904176</v>
      </c>
      <c r="M210" s="36">
        <f t="shared" si="51"/>
        <v>0.27594666398883677</v>
      </c>
      <c r="N210" s="31">
        <f t="shared" si="52"/>
        <v>38485795</v>
      </c>
      <c r="O210" s="36">
        <f t="shared" si="53"/>
        <v>0.8921261531422463</v>
      </c>
      <c r="P210" s="31">
        <v>15165704</v>
      </c>
      <c r="Q210" s="31">
        <v>43527538</v>
      </c>
      <c r="R210" s="31">
        <v>54005889</v>
      </c>
      <c r="S210" s="31">
        <v>50822541</v>
      </c>
      <c r="T210" s="36">
        <f t="shared" si="54"/>
        <v>0.94105553933201613</v>
      </c>
      <c r="U210" s="36">
        <f t="shared" si="55"/>
        <v>-0.21505945256481329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33472861</v>
      </c>
      <c r="E211" s="31">
        <v>30064336</v>
      </c>
      <c r="F211" s="31">
        <v>841887</v>
      </c>
      <c r="G211" s="36">
        <f t="shared" si="48"/>
        <v>2.5151330804976606E-2</v>
      </c>
      <c r="H211" s="31">
        <v>3624737</v>
      </c>
      <c r="I211" s="36">
        <f t="shared" si="49"/>
        <v>0.10828883136102409</v>
      </c>
      <c r="J211" s="31">
        <v>3392589</v>
      </c>
      <c r="K211" s="36">
        <f t="shared" si="50"/>
        <v>0.11284430163366987</v>
      </c>
      <c r="L211" s="31">
        <v>1388429</v>
      </c>
      <c r="M211" s="36">
        <f t="shared" si="51"/>
        <v>4.6181927982710147E-2</v>
      </c>
      <c r="N211" s="31">
        <f t="shared" si="52"/>
        <v>9247642</v>
      </c>
      <c r="O211" s="36">
        <f t="shared" si="53"/>
        <v>0.30759508541948172</v>
      </c>
      <c r="P211" s="31">
        <v>1866786</v>
      </c>
      <c r="Q211" s="31">
        <v>29000429</v>
      </c>
      <c r="R211" s="31">
        <v>23291034</v>
      </c>
      <c r="S211" s="31">
        <v>5286398</v>
      </c>
      <c r="T211" s="36">
        <f t="shared" si="54"/>
        <v>0.2269713744782649</v>
      </c>
      <c r="U211" s="36">
        <f t="shared" si="55"/>
        <v>-0.25624629711172031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55307363</v>
      </c>
      <c r="E212" s="31">
        <v>54008668</v>
      </c>
      <c r="F212" s="31">
        <v>166545</v>
      </c>
      <c r="G212" s="36">
        <f t="shared" si="48"/>
        <v>3.0112627137909285E-3</v>
      </c>
      <c r="H212" s="31">
        <v>5081571</v>
      </c>
      <c r="I212" s="36">
        <f t="shared" si="49"/>
        <v>9.1878743161195375E-2</v>
      </c>
      <c r="J212" s="31">
        <v>6010604</v>
      </c>
      <c r="K212" s="36">
        <f t="shared" si="50"/>
        <v>0.11128961743696401</v>
      </c>
      <c r="L212" s="31">
        <v>24620871</v>
      </c>
      <c r="M212" s="36">
        <f t="shared" si="51"/>
        <v>0.45586888015827387</v>
      </c>
      <c r="N212" s="31">
        <f t="shared" si="52"/>
        <v>35879591</v>
      </c>
      <c r="O212" s="36">
        <f t="shared" si="53"/>
        <v>0.66433023306555161</v>
      </c>
      <c r="P212" s="31">
        <v>7247693</v>
      </c>
      <c r="Q212" s="31">
        <v>89945316</v>
      </c>
      <c r="R212" s="31">
        <v>66796084</v>
      </c>
      <c r="S212" s="31">
        <v>29431695</v>
      </c>
      <c r="T212" s="36">
        <f t="shared" si="54"/>
        <v>0.44062006688895117</v>
      </c>
      <c r="U212" s="36">
        <f t="shared" si="55"/>
        <v>2.3970631758271219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4855384</v>
      </c>
      <c r="E213" s="31">
        <v>4855384</v>
      </c>
      <c r="F213" s="31">
        <v>906169</v>
      </c>
      <c r="G213" s="36">
        <f t="shared" si="48"/>
        <v>0.18663178854648776</v>
      </c>
      <c r="H213" s="31">
        <v>351416</v>
      </c>
      <c r="I213" s="36">
        <f t="shared" si="49"/>
        <v>7.2376561771427345E-2</v>
      </c>
      <c r="J213" s="31">
        <v>0</v>
      </c>
      <c r="K213" s="36">
        <f t="shared" si="50"/>
        <v>0</v>
      </c>
      <c r="L213" s="31">
        <v>594762</v>
      </c>
      <c r="M213" s="36">
        <f t="shared" si="51"/>
        <v>0.12249535773071707</v>
      </c>
      <c r="N213" s="31">
        <f t="shared" si="52"/>
        <v>1852347</v>
      </c>
      <c r="O213" s="36">
        <f t="shared" si="53"/>
        <v>0.38150370804863221</v>
      </c>
      <c r="P213" s="31">
        <v>1273128</v>
      </c>
      <c r="Q213" s="31">
        <v>4717440</v>
      </c>
      <c r="R213" s="31">
        <v>4717440</v>
      </c>
      <c r="S213" s="31">
        <v>3476202</v>
      </c>
      <c r="T213" s="36">
        <f t="shared" si="54"/>
        <v>0.73688314000814004</v>
      </c>
      <c r="U213" s="36">
        <f t="shared" si="55"/>
        <v>-0.53283409052349806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47711330</v>
      </c>
      <c r="E214" s="31">
        <v>62155410</v>
      </c>
      <c r="F214" s="31">
        <v>13897877</v>
      </c>
      <c r="G214" s="36">
        <f t="shared" si="48"/>
        <v>0.29129091559593917</v>
      </c>
      <c r="H214" s="31">
        <v>21629059</v>
      </c>
      <c r="I214" s="36">
        <f t="shared" si="49"/>
        <v>0.45333171387173654</v>
      </c>
      <c r="J214" s="31">
        <v>9650328</v>
      </c>
      <c r="K214" s="36">
        <f t="shared" si="50"/>
        <v>0.15526127170587403</v>
      </c>
      <c r="L214" s="31">
        <v>11733861</v>
      </c>
      <c r="M214" s="36">
        <f t="shared" si="51"/>
        <v>0.18878261763537557</v>
      </c>
      <c r="N214" s="31">
        <f t="shared" si="52"/>
        <v>56911125</v>
      </c>
      <c r="O214" s="36">
        <f t="shared" si="53"/>
        <v>0.91562625039397216</v>
      </c>
      <c r="P214" s="31">
        <v>10316924</v>
      </c>
      <c r="Q214" s="31">
        <v>51052287</v>
      </c>
      <c r="R214" s="31">
        <v>50860562</v>
      </c>
      <c r="S214" s="31">
        <v>57106583</v>
      </c>
      <c r="T214" s="36">
        <f t="shared" si="54"/>
        <v>1.1228067633228276</v>
      </c>
      <c r="U214" s="36">
        <f t="shared" si="55"/>
        <v>0.13734103304434542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302312638</v>
      </c>
      <c r="E216" s="32">
        <f>SUM(E208:E215)</f>
        <v>319604221</v>
      </c>
      <c r="F216" s="32">
        <f>SUM(F208:F215)</f>
        <v>37971780</v>
      </c>
      <c r="G216" s="37">
        <f t="shared" si="48"/>
        <v>0.12560434208509669</v>
      </c>
      <c r="H216" s="32">
        <f>SUM(H208:H215)</f>
        <v>57669922</v>
      </c>
      <c r="I216" s="37">
        <f t="shared" si="49"/>
        <v>0.19076252445655281</v>
      </c>
      <c r="J216" s="32">
        <f>SUM(J208:J215)</f>
        <v>48515466</v>
      </c>
      <c r="K216" s="37">
        <f t="shared" si="50"/>
        <v>0.15179857715333492</v>
      </c>
      <c r="L216" s="32">
        <f>SUM(L208:L215)</f>
        <v>66818630</v>
      </c>
      <c r="M216" s="37">
        <f t="shared" si="51"/>
        <v>0.20906679452146534</v>
      </c>
      <c r="N216" s="32">
        <f t="shared" si="52"/>
        <v>210975798</v>
      </c>
      <c r="O216" s="37">
        <f t="shared" si="53"/>
        <v>0.66011580616765386</v>
      </c>
      <c r="P216" s="32">
        <f>SUM(P208:P215)</f>
        <v>55965764</v>
      </c>
      <c r="Q216" s="32">
        <f>SUM(Q208:Q215)</f>
        <v>327394862</v>
      </c>
      <c r="R216" s="32">
        <f>SUM(R208:R215)</f>
        <v>344011839</v>
      </c>
      <c r="S216" s="32">
        <f>SUM(S208:S215)</f>
        <v>200559932</v>
      </c>
      <c r="T216" s="37">
        <f t="shared" si="54"/>
        <v>0.58300299368476094</v>
      </c>
      <c r="U216" s="37">
        <f t="shared" si="55"/>
        <v>0.1939197327852078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36374111</v>
      </c>
      <c r="E217" s="31">
        <v>36374111</v>
      </c>
      <c r="F217" s="31">
        <v>2097459</v>
      </c>
      <c r="G217" s="36">
        <f t="shared" si="48"/>
        <v>5.7663512381099846E-2</v>
      </c>
      <c r="H217" s="31">
        <v>3918829</v>
      </c>
      <c r="I217" s="36">
        <f t="shared" si="49"/>
        <v>0.10773676365588701</v>
      </c>
      <c r="J217" s="31">
        <v>5876398</v>
      </c>
      <c r="K217" s="36">
        <f t="shared" si="50"/>
        <v>0.16155440884864514</v>
      </c>
      <c r="L217" s="31">
        <v>1917705</v>
      </c>
      <c r="M217" s="36">
        <f t="shared" si="51"/>
        <v>5.2721700882256611E-2</v>
      </c>
      <c r="N217" s="31">
        <f t="shared" si="52"/>
        <v>13810391</v>
      </c>
      <c r="O217" s="36">
        <f t="shared" si="53"/>
        <v>0.37967638576788859</v>
      </c>
      <c r="P217" s="31">
        <v>947137</v>
      </c>
      <c r="Q217" s="31">
        <v>30701655</v>
      </c>
      <c r="R217" s="31">
        <v>30701655</v>
      </c>
      <c r="S217" s="31">
        <v>24397650</v>
      </c>
      <c r="T217" s="36">
        <f t="shared" si="54"/>
        <v>0.79466888674242475</v>
      </c>
      <c r="U217" s="36">
        <f t="shared" si="55"/>
        <v>1.0247387653528475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170994680</v>
      </c>
      <c r="E218" s="31">
        <v>257894680</v>
      </c>
      <c r="F218" s="31">
        <v>34765014</v>
      </c>
      <c r="G218" s="36">
        <f t="shared" si="48"/>
        <v>0.20331050065417239</v>
      </c>
      <c r="H218" s="31">
        <v>36797203</v>
      </c>
      <c r="I218" s="36">
        <f t="shared" si="49"/>
        <v>0.21519501659349871</v>
      </c>
      <c r="J218" s="31">
        <v>45816239</v>
      </c>
      <c r="K218" s="36">
        <f t="shared" si="50"/>
        <v>0.17765484344229202</v>
      </c>
      <c r="L218" s="31">
        <v>21171995</v>
      </c>
      <c r="M218" s="36">
        <f t="shared" si="51"/>
        <v>8.2095508910846868E-2</v>
      </c>
      <c r="N218" s="31">
        <f t="shared" si="52"/>
        <v>138550451</v>
      </c>
      <c r="O218" s="36">
        <f t="shared" si="53"/>
        <v>0.53723656106438489</v>
      </c>
      <c r="P218" s="31">
        <v>55363005</v>
      </c>
      <c r="Q218" s="31">
        <v>166975427</v>
      </c>
      <c r="R218" s="31">
        <v>213817061</v>
      </c>
      <c r="S218" s="31">
        <v>112056893</v>
      </c>
      <c r="T218" s="36">
        <f t="shared" si="54"/>
        <v>0.52407835219472965</v>
      </c>
      <c r="U218" s="36">
        <f t="shared" si="55"/>
        <v>-0.61757865202584283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108148831</v>
      </c>
      <c r="E219" s="31">
        <v>107863326</v>
      </c>
      <c r="F219" s="31">
        <v>22402124</v>
      </c>
      <c r="G219" s="36">
        <f t="shared" si="48"/>
        <v>0.2071416194965621</v>
      </c>
      <c r="H219" s="31">
        <v>23417007</v>
      </c>
      <c r="I219" s="36">
        <f t="shared" si="49"/>
        <v>0.21652575236804916</v>
      </c>
      <c r="J219" s="31">
        <v>25286388</v>
      </c>
      <c r="K219" s="36">
        <f t="shared" si="50"/>
        <v>0.23442989325213279</v>
      </c>
      <c r="L219" s="31">
        <v>25709741</v>
      </c>
      <c r="M219" s="36">
        <f t="shared" si="51"/>
        <v>0.23835479540098736</v>
      </c>
      <c r="N219" s="31">
        <f t="shared" si="52"/>
        <v>96815260</v>
      </c>
      <c r="O219" s="36">
        <f t="shared" si="53"/>
        <v>0.8975734718211823</v>
      </c>
      <c r="P219" s="31">
        <v>17421937</v>
      </c>
      <c r="Q219" s="31">
        <v>113200695</v>
      </c>
      <c r="R219" s="31">
        <v>114239807</v>
      </c>
      <c r="S219" s="31">
        <v>101022179</v>
      </c>
      <c r="T219" s="36">
        <f t="shared" si="54"/>
        <v>0.88429927932213681</v>
      </c>
      <c r="U219" s="36">
        <f t="shared" si="55"/>
        <v>0.4757108236587011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19150104</v>
      </c>
      <c r="E220" s="31">
        <v>20580104</v>
      </c>
      <c r="F220" s="31">
        <v>8593509</v>
      </c>
      <c r="G220" s="36">
        <f t="shared" si="48"/>
        <v>0.44874476921900791</v>
      </c>
      <c r="H220" s="31">
        <v>1788466</v>
      </c>
      <c r="I220" s="36">
        <f t="shared" si="49"/>
        <v>9.3391973223748551E-2</v>
      </c>
      <c r="J220" s="31">
        <v>5467319</v>
      </c>
      <c r="K220" s="36">
        <f t="shared" si="50"/>
        <v>0.26566041648769123</v>
      </c>
      <c r="L220" s="31">
        <v>24619953</v>
      </c>
      <c r="M220" s="36">
        <f t="shared" si="51"/>
        <v>1.1962987650596906</v>
      </c>
      <c r="N220" s="31">
        <f t="shared" si="52"/>
        <v>40469247</v>
      </c>
      <c r="O220" s="36">
        <f t="shared" si="53"/>
        <v>1.9664257770514668</v>
      </c>
      <c r="P220" s="31">
        <v>6485391</v>
      </c>
      <c r="Q220" s="31">
        <v>22161932</v>
      </c>
      <c r="R220" s="31">
        <v>21076190</v>
      </c>
      <c r="S220" s="31">
        <v>14483929</v>
      </c>
      <c r="T220" s="36">
        <f t="shared" si="54"/>
        <v>0.68721761380970658</v>
      </c>
      <c r="U220" s="36">
        <f t="shared" si="55"/>
        <v>2.7962172211359344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68528799</v>
      </c>
      <c r="E221" s="31">
        <v>84931956</v>
      </c>
      <c r="F221" s="31">
        <v>26412264</v>
      </c>
      <c r="G221" s="36">
        <f t="shared" si="48"/>
        <v>0.38541845742838715</v>
      </c>
      <c r="H221" s="31">
        <v>14055615</v>
      </c>
      <c r="I221" s="36">
        <f t="shared" si="49"/>
        <v>0.20510522882503748</v>
      </c>
      <c r="J221" s="31">
        <v>12338117</v>
      </c>
      <c r="K221" s="36">
        <f t="shared" si="50"/>
        <v>0.14527060933342922</v>
      </c>
      <c r="L221" s="31">
        <v>14682656</v>
      </c>
      <c r="M221" s="36">
        <f t="shared" si="51"/>
        <v>0.1728755193157214</v>
      </c>
      <c r="N221" s="31">
        <f t="shared" si="52"/>
        <v>67488652</v>
      </c>
      <c r="O221" s="36">
        <f t="shared" si="53"/>
        <v>0.79462024870827186</v>
      </c>
      <c r="P221" s="31">
        <v>20692552</v>
      </c>
      <c r="Q221" s="31">
        <v>60279877</v>
      </c>
      <c r="R221" s="31">
        <v>76377667</v>
      </c>
      <c r="S221" s="31">
        <v>71849134</v>
      </c>
      <c r="T221" s="36">
        <f t="shared" si="54"/>
        <v>0.94070867600603725</v>
      </c>
      <c r="U221" s="36">
        <f t="shared" si="55"/>
        <v>-0.29043764152435136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54212672</v>
      </c>
      <c r="E222" s="31">
        <v>53069796</v>
      </c>
      <c r="F222" s="31">
        <v>8606745</v>
      </c>
      <c r="G222" s="36">
        <f t="shared" si="48"/>
        <v>0.15875891525877936</v>
      </c>
      <c r="H222" s="31">
        <v>8747150</v>
      </c>
      <c r="I222" s="36">
        <f t="shared" si="49"/>
        <v>0.16134880789495121</v>
      </c>
      <c r="J222" s="31">
        <v>7069795</v>
      </c>
      <c r="K222" s="36">
        <f t="shared" si="50"/>
        <v>0.13321692436880669</v>
      </c>
      <c r="L222" s="31">
        <v>18337712</v>
      </c>
      <c r="M222" s="36">
        <f t="shared" si="51"/>
        <v>0.34553952308390257</v>
      </c>
      <c r="N222" s="31">
        <f t="shared" si="52"/>
        <v>42761402</v>
      </c>
      <c r="O222" s="36">
        <f t="shared" si="53"/>
        <v>0.80575779865443609</v>
      </c>
      <c r="P222" s="31">
        <v>9618792</v>
      </c>
      <c r="Q222" s="31">
        <v>52528828</v>
      </c>
      <c r="R222" s="31">
        <v>50676328</v>
      </c>
      <c r="S222" s="31">
        <v>39478922</v>
      </c>
      <c r="T222" s="36">
        <f t="shared" si="54"/>
        <v>0.77904069923929764</v>
      </c>
      <c r="U222" s="36">
        <f t="shared" si="55"/>
        <v>0.90644646437931087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457409197</v>
      </c>
      <c r="E224" s="32">
        <f>SUM(E217:E223)</f>
        <v>560713973</v>
      </c>
      <c r="F224" s="32">
        <f>SUM(F217:F223)</f>
        <v>102877115</v>
      </c>
      <c r="G224" s="37">
        <f t="shared" si="48"/>
        <v>0.22491265080531384</v>
      </c>
      <c r="H224" s="32">
        <f>SUM(H217:H223)</f>
        <v>88724270</v>
      </c>
      <c r="I224" s="37">
        <f t="shared" si="49"/>
        <v>0.19397132935217304</v>
      </c>
      <c r="J224" s="32">
        <f>SUM(J217:J223)</f>
        <v>101854256</v>
      </c>
      <c r="K224" s="37">
        <f t="shared" si="50"/>
        <v>0.18165100372841966</v>
      </c>
      <c r="L224" s="32">
        <f>SUM(L217:L223)</f>
        <v>106439762</v>
      </c>
      <c r="M224" s="37">
        <f t="shared" si="51"/>
        <v>0.18982898077341118</v>
      </c>
      <c r="N224" s="32">
        <f t="shared" si="52"/>
        <v>399895403</v>
      </c>
      <c r="O224" s="37">
        <f t="shared" si="53"/>
        <v>0.71318965150882729</v>
      </c>
      <c r="P224" s="32">
        <f>SUM(P217:P223)</f>
        <v>110528814</v>
      </c>
      <c r="Q224" s="32">
        <f>SUM(Q217:Q223)</f>
        <v>445848414</v>
      </c>
      <c r="R224" s="32">
        <f>SUM(R217:R223)</f>
        <v>506888708</v>
      </c>
      <c r="S224" s="32">
        <f>SUM(S217:S223)</f>
        <v>363288707</v>
      </c>
      <c r="T224" s="37">
        <f t="shared" si="54"/>
        <v>0.71670309728028114</v>
      </c>
      <c r="U224" s="37">
        <f t="shared" si="55"/>
        <v>-3.6995348561326247E-2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29709497</v>
      </c>
      <c r="E225" s="31">
        <v>25450402</v>
      </c>
      <c r="F225" s="31">
        <v>5287743</v>
      </c>
      <c r="G225" s="36">
        <f t="shared" si="48"/>
        <v>0.17798157269374168</v>
      </c>
      <c r="H225" s="31">
        <v>6484462</v>
      </c>
      <c r="I225" s="36">
        <f t="shared" si="49"/>
        <v>0.21826226139069269</v>
      </c>
      <c r="J225" s="31">
        <v>2771233</v>
      </c>
      <c r="K225" s="36">
        <f t="shared" si="50"/>
        <v>0.10888759242388392</v>
      </c>
      <c r="L225" s="31">
        <v>4413732</v>
      </c>
      <c r="M225" s="36">
        <f t="shared" si="51"/>
        <v>0.17342484413409265</v>
      </c>
      <c r="N225" s="31">
        <f t="shared" si="52"/>
        <v>18957170</v>
      </c>
      <c r="O225" s="36">
        <f t="shared" si="53"/>
        <v>0.74486721270650258</v>
      </c>
      <c r="P225" s="31">
        <v>7914948</v>
      </c>
      <c r="Q225" s="31">
        <v>27735414</v>
      </c>
      <c r="R225" s="31">
        <v>25610663</v>
      </c>
      <c r="S225" s="31">
        <v>20003368</v>
      </c>
      <c r="T225" s="36">
        <f t="shared" si="54"/>
        <v>0.78105623427241999</v>
      </c>
      <c r="U225" s="36">
        <f t="shared" si="55"/>
        <v>-0.44235489607764955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56851765</v>
      </c>
      <c r="E226" s="31">
        <v>60456616</v>
      </c>
      <c r="F226" s="31">
        <v>13935920</v>
      </c>
      <c r="G226" s="36">
        <f t="shared" si="48"/>
        <v>0.24512730607396269</v>
      </c>
      <c r="H226" s="31">
        <v>25010216</v>
      </c>
      <c r="I226" s="36">
        <f t="shared" si="49"/>
        <v>0.43991978085464895</v>
      </c>
      <c r="J226" s="31">
        <v>20185576</v>
      </c>
      <c r="K226" s="36">
        <f t="shared" si="50"/>
        <v>0.33388531041830061</v>
      </c>
      <c r="L226" s="31">
        <v>14941004</v>
      </c>
      <c r="M226" s="36">
        <f t="shared" si="51"/>
        <v>0.24713596275385311</v>
      </c>
      <c r="N226" s="31">
        <f t="shared" si="52"/>
        <v>74072716</v>
      </c>
      <c r="O226" s="36">
        <f t="shared" si="53"/>
        <v>1.2252210080696544</v>
      </c>
      <c r="P226" s="31">
        <v>19189089</v>
      </c>
      <c r="Q226" s="31">
        <v>79971465</v>
      </c>
      <c r="R226" s="31">
        <v>82238377</v>
      </c>
      <c r="S226" s="31">
        <v>121642712</v>
      </c>
      <c r="T226" s="36">
        <f t="shared" si="54"/>
        <v>1.4791477706326817</v>
      </c>
      <c r="U226" s="36">
        <f t="shared" si="55"/>
        <v>-0.22138023331904921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95120627</v>
      </c>
      <c r="E227" s="31">
        <v>107433542</v>
      </c>
      <c r="F227" s="31">
        <v>15845070</v>
      </c>
      <c r="G227" s="36">
        <f t="shared" si="48"/>
        <v>0.16657869591208646</v>
      </c>
      <c r="H227" s="31">
        <v>49408108</v>
      </c>
      <c r="I227" s="36">
        <f t="shared" si="49"/>
        <v>0.51942580235515057</v>
      </c>
      <c r="J227" s="31">
        <v>25245992</v>
      </c>
      <c r="K227" s="36">
        <f t="shared" si="50"/>
        <v>0.2349917123648404</v>
      </c>
      <c r="L227" s="31">
        <v>29875213</v>
      </c>
      <c r="M227" s="36">
        <f t="shared" si="51"/>
        <v>0.27808087161456524</v>
      </c>
      <c r="N227" s="31">
        <f t="shared" si="52"/>
        <v>120374383</v>
      </c>
      <c r="O227" s="36">
        <f t="shared" si="53"/>
        <v>1.1204543828593123</v>
      </c>
      <c r="P227" s="31">
        <v>27794487</v>
      </c>
      <c r="Q227" s="31">
        <v>106075072</v>
      </c>
      <c r="R227" s="31">
        <v>110079766</v>
      </c>
      <c r="S227" s="31">
        <v>117028432</v>
      </c>
      <c r="T227" s="36">
        <f t="shared" si="54"/>
        <v>1.0631239168876867</v>
      </c>
      <c r="U227" s="36">
        <f t="shared" si="55"/>
        <v>7.4861104649997623E-2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368060370</v>
      </c>
      <c r="E228" s="31">
        <v>605846800</v>
      </c>
      <c r="F228" s="31">
        <v>86174577</v>
      </c>
      <c r="G228" s="36">
        <f t="shared" si="48"/>
        <v>0.2341316371550678</v>
      </c>
      <c r="H228" s="31">
        <v>85715748</v>
      </c>
      <c r="I228" s="36">
        <f t="shared" si="49"/>
        <v>0.23288502372586323</v>
      </c>
      <c r="J228" s="31">
        <v>83109971</v>
      </c>
      <c r="K228" s="36">
        <f t="shared" si="50"/>
        <v>0.13717984645623282</v>
      </c>
      <c r="L228" s="31">
        <v>95716471</v>
      </c>
      <c r="M228" s="36">
        <f t="shared" si="51"/>
        <v>0.15798791212563967</v>
      </c>
      <c r="N228" s="31">
        <f t="shared" si="52"/>
        <v>350716767</v>
      </c>
      <c r="O228" s="36">
        <f t="shared" si="53"/>
        <v>0.5788868852653839</v>
      </c>
      <c r="P228" s="31">
        <v>92835548</v>
      </c>
      <c r="Q228" s="31">
        <v>323119382</v>
      </c>
      <c r="R228" s="31">
        <v>317869628</v>
      </c>
      <c r="S228" s="31">
        <v>357625261</v>
      </c>
      <c r="T228" s="36">
        <f t="shared" si="54"/>
        <v>1.1250689889755683</v>
      </c>
      <c r="U228" s="36">
        <f t="shared" si="55"/>
        <v>3.1032541543245973E-2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2756737</v>
      </c>
      <c r="E229" s="31">
        <v>2756737</v>
      </c>
      <c r="F229" s="31">
        <v>667762</v>
      </c>
      <c r="G229" s="36">
        <f t="shared" si="48"/>
        <v>0.24222912813228104</v>
      </c>
      <c r="H229" s="31">
        <v>746316</v>
      </c>
      <c r="I229" s="36">
        <f t="shared" si="49"/>
        <v>0.27072441077984588</v>
      </c>
      <c r="J229" s="31">
        <v>672903</v>
      </c>
      <c r="K229" s="36">
        <f t="shared" si="50"/>
        <v>0.24409401404631634</v>
      </c>
      <c r="L229" s="31">
        <v>739881</v>
      </c>
      <c r="M229" s="36">
        <f t="shared" si="51"/>
        <v>0.2683901293449466</v>
      </c>
      <c r="N229" s="31">
        <f t="shared" si="52"/>
        <v>2826862</v>
      </c>
      <c r="O229" s="36">
        <f t="shared" si="53"/>
        <v>1.0254376823033899</v>
      </c>
      <c r="P229" s="31">
        <v>705434</v>
      </c>
      <c r="Q229" s="31">
        <v>2754335</v>
      </c>
      <c r="R229" s="31">
        <v>2724335</v>
      </c>
      <c r="S229" s="31">
        <v>2725029</v>
      </c>
      <c r="T229" s="36">
        <f t="shared" si="54"/>
        <v>1.0002547410652507</v>
      </c>
      <c r="U229" s="36">
        <f t="shared" si="55"/>
        <v>4.8830932447259334E-2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552498996</v>
      </c>
      <c r="E230" s="32">
        <f>SUM(E225:E229)</f>
        <v>801944097</v>
      </c>
      <c r="F230" s="32">
        <f>SUM(F225:F229)</f>
        <v>121911072</v>
      </c>
      <c r="G230" s="37">
        <f t="shared" si="48"/>
        <v>0.22065392495301475</v>
      </c>
      <c r="H230" s="32">
        <f>SUM(H225:H229)</f>
        <v>167364850</v>
      </c>
      <c r="I230" s="37">
        <f t="shared" si="49"/>
        <v>0.30292335590054176</v>
      </c>
      <c r="J230" s="32">
        <f>SUM(J225:J229)</f>
        <v>131985675</v>
      </c>
      <c r="K230" s="37">
        <f t="shared" si="50"/>
        <v>0.16458213919616893</v>
      </c>
      <c r="L230" s="32">
        <f>SUM(L225:L229)</f>
        <v>145686301</v>
      </c>
      <c r="M230" s="37">
        <f t="shared" si="51"/>
        <v>0.18166640485914071</v>
      </c>
      <c r="N230" s="32">
        <f t="shared" si="52"/>
        <v>566947898</v>
      </c>
      <c r="O230" s="37">
        <f t="shared" si="53"/>
        <v>0.70696685731698827</v>
      </c>
      <c r="P230" s="32">
        <f>SUM(P225:P229)</f>
        <v>148439506</v>
      </c>
      <c r="Q230" s="32">
        <f>SUM(Q225:Q229)</f>
        <v>539655668</v>
      </c>
      <c r="R230" s="32">
        <f>SUM(R225:R229)</f>
        <v>538522769</v>
      </c>
      <c r="S230" s="32">
        <f>SUM(S225:S229)</f>
        <v>619024802</v>
      </c>
      <c r="T230" s="37">
        <f t="shared" si="54"/>
        <v>1.1494867768534407</v>
      </c>
      <c r="U230" s="37">
        <f t="shared" si="55"/>
        <v>-1.8547656713435834E-2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1312220831</v>
      </c>
      <c r="E231" s="32">
        <f>SUM(E208:E215,E217:E223,E225:E229)</f>
        <v>1682262291</v>
      </c>
      <c r="F231" s="32">
        <f>SUM(F208:F215,F217:F223,F225:F229)</f>
        <v>262759967</v>
      </c>
      <c r="G231" s="37">
        <f t="shared" si="48"/>
        <v>0.20024066132204238</v>
      </c>
      <c r="H231" s="32">
        <f>SUM(H208:H215,H217:H223,H225:H229)</f>
        <v>313759042</v>
      </c>
      <c r="I231" s="37">
        <f t="shared" si="49"/>
        <v>0.23910536594735707</v>
      </c>
      <c r="J231" s="32">
        <f>SUM(J208:J215,J217:J223,J225:J229)</f>
        <v>282355397</v>
      </c>
      <c r="K231" s="37">
        <f t="shared" si="50"/>
        <v>0.16784267144938339</v>
      </c>
      <c r="L231" s="32">
        <f>SUM(L208:L215,L217:L223,L225:L229)</f>
        <v>318944693</v>
      </c>
      <c r="M231" s="37">
        <f t="shared" si="51"/>
        <v>0.18959272564470744</v>
      </c>
      <c r="N231" s="32">
        <f t="shared" si="52"/>
        <v>1177819099</v>
      </c>
      <c r="O231" s="37">
        <f t="shared" si="53"/>
        <v>0.70013998726670623</v>
      </c>
      <c r="P231" s="32">
        <f>SUM(P208:P215,P217:P223,P225:P229)</f>
        <v>314934084</v>
      </c>
      <c r="Q231" s="32">
        <f>SUM(Q208:Q215,Q217:Q223,Q225:Q229)</f>
        <v>1312898944</v>
      </c>
      <c r="R231" s="32">
        <f>SUM(R208:R215,R217:R223,R225:R229)</f>
        <v>1389423316</v>
      </c>
      <c r="S231" s="32">
        <f>SUM(S208:S215,S217:S223,S225:S229)</f>
        <v>1182873441</v>
      </c>
      <c r="T231" s="37">
        <f t="shared" si="54"/>
        <v>0.85134129201557174</v>
      </c>
      <c r="U231" s="37">
        <f t="shared" si="55"/>
        <v>1.2734756902336386E-2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35118724</v>
      </c>
      <c r="E234" s="31">
        <v>45528232</v>
      </c>
      <c r="F234" s="31">
        <v>3068623</v>
      </c>
      <c r="G234" s="36">
        <f t="shared" ref="G234:G260" si="56">IF(($D234     =0),0,($F234     /$D234     ))</f>
        <v>8.7378544846902759E-2</v>
      </c>
      <c r="H234" s="31">
        <v>3504371</v>
      </c>
      <c r="I234" s="36">
        <f t="shared" ref="I234:I260" si="57">IF(($D234     =0),0,($H234     /$D234     ))</f>
        <v>9.9786398845242777E-2</v>
      </c>
      <c r="J234" s="31">
        <v>2775527</v>
      </c>
      <c r="K234" s="36">
        <f t="shared" ref="K234:K260" si="58">IF(($E234     =0),0,($J234     /$E234     ))</f>
        <v>6.0962767014541661E-2</v>
      </c>
      <c r="L234" s="31">
        <v>3709205</v>
      </c>
      <c r="M234" s="36">
        <f t="shared" ref="M234:M260" si="59">IF(($E234     =0),0,($L234     /$E234     ))</f>
        <v>8.1470437947162105E-2</v>
      </c>
      <c r="N234" s="31">
        <f t="shared" ref="N234:N260" si="60">$F234     +$H234     +$J234     +$L234</f>
        <v>13057726</v>
      </c>
      <c r="O234" s="36">
        <f t="shared" ref="O234:O260" si="61">IF(($E234     =0),0,($N234     /$E234     ))</f>
        <v>0.2868050312166745</v>
      </c>
      <c r="P234" s="31">
        <v>3759076</v>
      </c>
      <c r="Q234" s="31">
        <v>36432505</v>
      </c>
      <c r="R234" s="31">
        <v>35728905</v>
      </c>
      <c r="S234" s="31">
        <v>12303264</v>
      </c>
      <c r="T234" s="36">
        <f t="shared" ref="T234:T260" si="62">IF(($R234     =0),0,($S234     /$R234     ))</f>
        <v>0.34435043559269446</v>
      </c>
      <c r="U234" s="36">
        <f t="shared" ref="U234:U260" si="63">IF(($P234     =0),0,(($L234     /$P234     )-1))</f>
        <v>-1.3266824081237027E-2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78156226</v>
      </c>
      <c r="E235" s="31">
        <v>76075905</v>
      </c>
      <c r="F235" s="31">
        <v>14545773</v>
      </c>
      <c r="G235" s="36">
        <f t="shared" si="56"/>
        <v>0.18611150697066667</v>
      </c>
      <c r="H235" s="31">
        <v>17304846</v>
      </c>
      <c r="I235" s="36">
        <f t="shared" si="57"/>
        <v>0.22141353140567457</v>
      </c>
      <c r="J235" s="31">
        <v>13261589</v>
      </c>
      <c r="K235" s="36">
        <f t="shared" si="58"/>
        <v>0.1743204895163587</v>
      </c>
      <c r="L235" s="31">
        <v>14782800</v>
      </c>
      <c r="M235" s="36">
        <f t="shared" si="59"/>
        <v>0.19431645275859682</v>
      </c>
      <c r="N235" s="31">
        <f t="shared" si="60"/>
        <v>59895008</v>
      </c>
      <c r="O235" s="36">
        <f t="shared" si="61"/>
        <v>0.78730588876990681</v>
      </c>
      <c r="P235" s="31">
        <v>18662767</v>
      </c>
      <c r="Q235" s="31">
        <v>75564007</v>
      </c>
      <c r="R235" s="31">
        <v>76034118</v>
      </c>
      <c r="S235" s="31">
        <v>63744435</v>
      </c>
      <c r="T235" s="36">
        <f t="shared" si="62"/>
        <v>0.83836620554998742</v>
      </c>
      <c r="U235" s="36">
        <f t="shared" si="63"/>
        <v>-0.20789880728832977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374005915</v>
      </c>
      <c r="E236" s="31">
        <v>642955915</v>
      </c>
      <c r="F236" s="31">
        <v>111758041</v>
      </c>
      <c r="G236" s="36">
        <f t="shared" si="56"/>
        <v>0.29881356555550731</v>
      </c>
      <c r="H236" s="31">
        <v>69051871</v>
      </c>
      <c r="I236" s="36">
        <f t="shared" si="57"/>
        <v>0.18462775114131549</v>
      </c>
      <c r="J236" s="31">
        <v>96577485</v>
      </c>
      <c r="K236" s="36">
        <f t="shared" si="58"/>
        <v>0.15020856445499844</v>
      </c>
      <c r="L236" s="31">
        <v>328149929</v>
      </c>
      <c r="M236" s="36">
        <f t="shared" si="59"/>
        <v>0.51037702794910911</v>
      </c>
      <c r="N236" s="31">
        <f t="shared" si="60"/>
        <v>605537326</v>
      </c>
      <c r="O236" s="36">
        <f t="shared" si="61"/>
        <v>0.94180224782596489</v>
      </c>
      <c r="P236" s="31">
        <v>254768429</v>
      </c>
      <c r="Q236" s="31">
        <v>200956676</v>
      </c>
      <c r="R236" s="31">
        <v>243566136</v>
      </c>
      <c r="S236" s="31">
        <v>502658529</v>
      </c>
      <c r="T236" s="36">
        <f t="shared" si="62"/>
        <v>2.063745548765449</v>
      </c>
      <c r="U236" s="36">
        <f t="shared" si="63"/>
        <v>0.2880321564490238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22394773</v>
      </c>
      <c r="E237" s="31">
        <v>22415325</v>
      </c>
      <c r="F237" s="31">
        <v>3464116</v>
      </c>
      <c r="G237" s="36">
        <f t="shared" si="56"/>
        <v>0.15468413098002823</v>
      </c>
      <c r="H237" s="31">
        <v>4370997</v>
      </c>
      <c r="I237" s="36">
        <f t="shared" si="57"/>
        <v>0.19517933939317</v>
      </c>
      <c r="J237" s="31">
        <v>2657275</v>
      </c>
      <c r="K237" s="36">
        <f t="shared" si="58"/>
        <v>0.11854724390567614</v>
      </c>
      <c r="L237" s="31">
        <v>4632150</v>
      </c>
      <c r="M237" s="36">
        <f t="shared" si="59"/>
        <v>0.20665103004306207</v>
      </c>
      <c r="N237" s="31">
        <f t="shared" si="60"/>
        <v>15124538</v>
      </c>
      <c r="O237" s="36">
        <f t="shared" si="61"/>
        <v>0.67474096405026474</v>
      </c>
      <c r="P237" s="31">
        <v>560698</v>
      </c>
      <c r="Q237" s="31">
        <v>23073749</v>
      </c>
      <c r="R237" s="31">
        <v>22175421</v>
      </c>
      <c r="S237" s="31">
        <v>12257157</v>
      </c>
      <c r="T237" s="36">
        <f t="shared" si="62"/>
        <v>0.55273615774870744</v>
      </c>
      <c r="U237" s="36">
        <f t="shared" si="63"/>
        <v>7.2613991845877823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52353006</v>
      </c>
      <c r="E238" s="31">
        <v>52353006</v>
      </c>
      <c r="F238" s="31">
        <v>17605352</v>
      </c>
      <c r="G238" s="36">
        <f t="shared" si="56"/>
        <v>0.33628158810976394</v>
      </c>
      <c r="H238" s="31">
        <v>17108258</v>
      </c>
      <c r="I238" s="36">
        <f t="shared" si="57"/>
        <v>0.32678654593396222</v>
      </c>
      <c r="J238" s="31">
        <v>22653581</v>
      </c>
      <c r="K238" s="36">
        <f t="shared" si="58"/>
        <v>0.43270831478138999</v>
      </c>
      <c r="L238" s="31">
        <v>17363814</v>
      </c>
      <c r="M238" s="36">
        <f t="shared" si="59"/>
        <v>0.33166794663137394</v>
      </c>
      <c r="N238" s="31">
        <f t="shared" si="60"/>
        <v>74731005</v>
      </c>
      <c r="O238" s="36">
        <f t="shared" si="61"/>
        <v>1.4274443954564902</v>
      </c>
      <c r="P238" s="31">
        <v>13291544</v>
      </c>
      <c r="Q238" s="31">
        <v>59463137</v>
      </c>
      <c r="R238" s="31">
        <v>59463137</v>
      </c>
      <c r="S238" s="31">
        <v>49075264</v>
      </c>
      <c r="T238" s="36">
        <f t="shared" si="62"/>
        <v>0.82530566794684912</v>
      </c>
      <c r="U238" s="36">
        <f t="shared" si="63"/>
        <v>0.30638050778750769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4303000</v>
      </c>
      <c r="E239" s="31">
        <v>4380132</v>
      </c>
      <c r="F239" s="31">
        <v>34379</v>
      </c>
      <c r="G239" s="36">
        <f t="shared" si="56"/>
        <v>7.9895421798745064E-3</v>
      </c>
      <c r="H239" s="31">
        <v>1175140</v>
      </c>
      <c r="I239" s="36">
        <f t="shared" si="57"/>
        <v>0.27309783871717408</v>
      </c>
      <c r="J239" s="31">
        <v>1044142</v>
      </c>
      <c r="K239" s="36">
        <f t="shared" si="58"/>
        <v>0.23838140037788816</v>
      </c>
      <c r="L239" s="31">
        <v>1714617</v>
      </c>
      <c r="M239" s="36">
        <f t="shared" si="59"/>
        <v>0.39145327127127677</v>
      </c>
      <c r="N239" s="31">
        <f t="shared" si="60"/>
        <v>3968278</v>
      </c>
      <c r="O239" s="36">
        <f t="shared" si="61"/>
        <v>0.90597224010600597</v>
      </c>
      <c r="P239" s="31">
        <v>1558709</v>
      </c>
      <c r="Q239" s="31">
        <v>2795956</v>
      </c>
      <c r="R239" s="31">
        <v>2795956</v>
      </c>
      <c r="S239" s="31">
        <v>1614573</v>
      </c>
      <c r="T239" s="36">
        <f t="shared" si="62"/>
        <v>0.57746724197376498</v>
      </c>
      <c r="U239" s="36">
        <f t="shared" si="63"/>
        <v>0.10002380174875491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566331644</v>
      </c>
      <c r="E240" s="32">
        <f>SUM(E234:E239)</f>
        <v>843708515</v>
      </c>
      <c r="F240" s="32">
        <f>SUM(F234:F239)</f>
        <v>150476284</v>
      </c>
      <c r="G240" s="37">
        <f t="shared" si="56"/>
        <v>0.26570347179823134</v>
      </c>
      <c r="H240" s="32">
        <f>SUM(H234:H239)</f>
        <v>112515483</v>
      </c>
      <c r="I240" s="37">
        <f t="shared" si="57"/>
        <v>0.19867419416175164</v>
      </c>
      <c r="J240" s="32">
        <f>SUM(J234:J239)</f>
        <v>138969599</v>
      </c>
      <c r="K240" s="37">
        <f t="shared" si="58"/>
        <v>0.1647128084276831</v>
      </c>
      <c r="L240" s="32">
        <f>SUM(L234:L239)</f>
        <v>370352515</v>
      </c>
      <c r="M240" s="37">
        <f t="shared" si="59"/>
        <v>0.4389578964958058</v>
      </c>
      <c r="N240" s="32">
        <f t="shared" si="60"/>
        <v>772313881</v>
      </c>
      <c r="O240" s="37">
        <f t="shared" si="61"/>
        <v>0.9153799769343326</v>
      </c>
      <c r="P240" s="32">
        <f>SUM(P234:P239)</f>
        <v>292601223</v>
      </c>
      <c r="Q240" s="32">
        <f>SUM(Q234:Q239)</f>
        <v>398286030</v>
      </c>
      <c r="R240" s="32">
        <f>SUM(R234:R239)</f>
        <v>439763673</v>
      </c>
      <c r="S240" s="32">
        <f>SUM(S234:S239)</f>
        <v>641653222</v>
      </c>
      <c r="T240" s="37">
        <f t="shared" si="62"/>
        <v>1.459086462560085</v>
      </c>
      <c r="U240" s="37">
        <f t="shared" si="63"/>
        <v>0.26572442590234835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110445012</v>
      </c>
      <c r="E243" s="31">
        <v>94645053</v>
      </c>
      <c r="F243" s="31">
        <v>5695913</v>
      </c>
      <c r="G243" s="36">
        <f t="shared" si="56"/>
        <v>5.1572387895616328E-2</v>
      </c>
      <c r="H243" s="31">
        <v>15726911</v>
      </c>
      <c r="I243" s="36">
        <f t="shared" si="57"/>
        <v>0.14239584672234903</v>
      </c>
      <c r="J243" s="31">
        <v>6375236</v>
      </c>
      <c r="K243" s="36">
        <f t="shared" si="58"/>
        <v>6.735942131069439E-2</v>
      </c>
      <c r="L243" s="31">
        <v>22010488</v>
      </c>
      <c r="M243" s="36">
        <f t="shared" si="59"/>
        <v>0.23255825108999623</v>
      </c>
      <c r="N243" s="31">
        <f t="shared" si="60"/>
        <v>49808548</v>
      </c>
      <c r="O243" s="36">
        <f t="shared" si="61"/>
        <v>0.52626678755201284</v>
      </c>
      <c r="P243" s="31">
        <v>14306064</v>
      </c>
      <c r="Q243" s="31">
        <v>106889348</v>
      </c>
      <c r="R243" s="31">
        <v>119094348</v>
      </c>
      <c r="S243" s="31">
        <v>51009214</v>
      </c>
      <c r="T243" s="36">
        <f t="shared" si="62"/>
        <v>0.42830927627228793</v>
      </c>
      <c r="U243" s="36">
        <f t="shared" si="63"/>
        <v>0.53854253692699827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2500000</v>
      </c>
      <c r="E244" s="31">
        <v>2800000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21784</v>
      </c>
      <c r="M244" s="36">
        <f t="shared" si="59"/>
        <v>7.7799999999999996E-3</v>
      </c>
      <c r="N244" s="31">
        <f t="shared" si="60"/>
        <v>21784</v>
      </c>
      <c r="O244" s="36">
        <f t="shared" si="61"/>
        <v>7.7799999999999996E-3</v>
      </c>
      <c r="P244" s="31">
        <v>0</v>
      </c>
      <c r="Q244" s="31">
        <v>15623011</v>
      </c>
      <c r="R244" s="31">
        <v>15623011</v>
      </c>
      <c r="S244" s="31">
        <v>233216</v>
      </c>
      <c r="T244" s="36">
        <f t="shared" si="62"/>
        <v>1.4927724239584802E-2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29259353</v>
      </c>
      <c r="E245" s="31">
        <v>27397043</v>
      </c>
      <c r="F245" s="31">
        <v>1582969</v>
      </c>
      <c r="G245" s="36">
        <f t="shared" si="56"/>
        <v>5.410129882229453E-2</v>
      </c>
      <c r="H245" s="31">
        <v>4688955</v>
      </c>
      <c r="I245" s="36">
        <f t="shared" si="57"/>
        <v>0.16025491062635597</v>
      </c>
      <c r="J245" s="31">
        <v>4825009</v>
      </c>
      <c r="K245" s="36">
        <f t="shared" si="58"/>
        <v>0.17611422517386274</v>
      </c>
      <c r="L245" s="31">
        <v>5062334</v>
      </c>
      <c r="M245" s="36">
        <f t="shared" si="59"/>
        <v>0.18477665637127336</v>
      </c>
      <c r="N245" s="31">
        <f t="shared" si="60"/>
        <v>16159267</v>
      </c>
      <c r="O245" s="36">
        <f t="shared" si="61"/>
        <v>0.58981792305103875</v>
      </c>
      <c r="P245" s="31">
        <v>11705374</v>
      </c>
      <c r="Q245" s="31">
        <v>100422024</v>
      </c>
      <c r="R245" s="31">
        <v>48723072</v>
      </c>
      <c r="S245" s="31">
        <v>78854006</v>
      </c>
      <c r="T245" s="36">
        <f t="shared" si="62"/>
        <v>1.6184120328044997</v>
      </c>
      <c r="U245" s="36">
        <f t="shared" si="63"/>
        <v>-0.56752052518783258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22330683</v>
      </c>
      <c r="E246" s="31">
        <v>4701097</v>
      </c>
      <c r="F246" s="31">
        <v>1145340</v>
      </c>
      <c r="G246" s="36">
        <f t="shared" si="56"/>
        <v>5.1289967261637273E-2</v>
      </c>
      <c r="H246" s="31">
        <v>2021601</v>
      </c>
      <c r="I246" s="36">
        <f t="shared" si="57"/>
        <v>9.0530191127606796E-2</v>
      </c>
      <c r="J246" s="31">
        <v>960733</v>
      </c>
      <c r="K246" s="36">
        <f t="shared" si="58"/>
        <v>0.20436357726717827</v>
      </c>
      <c r="L246" s="31">
        <v>2423634</v>
      </c>
      <c r="M246" s="36">
        <f t="shared" si="59"/>
        <v>0.51554647776891227</v>
      </c>
      <c r="N246" s="31">
        <f t="shared" si="60"/>
        <v>6551308</v>
      </c>
      <c r="O246" s="36">
        <f t="shared" si="61"/>
        <v>1.3935700539682547</v>
      </c>
      <c r="P246" s="31">
        <v>2764046</v>
      </c>
      <c r="Q246" s="31">
        <v>33834128</v>
      </c>
      <c r="R246" s="31">
        <v>36592746</v>
      </c>
      <c r="S246" s="31">
        <v>14053695</v>
      </c>
      <c r="T246" s="36">
        <f t="shared" si="62"/>
        <v>0.38405685651467641</v>
      </c>
      <c r="U246" s="36">
        <f t="shared" si="63"/>
        <v>-0.12315713993182453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164535048</v>
      </c>
      <c r="E247" s="32">
        <f>SUM(E241:E246)</f>
        <v>129543193</v>
      </c>
      <c r="F247" s="32">
        <f>SUM(F241:F246)</f>
        <v>8424222</v>
      </c>
      <c r="G247" s="37">
        <f t="shared" si="56"/>
        <v>5.1200167395338163E-2</v>
      </c>
      <c r="H247" s="32">
        <f>SUM(H241:H246)</f>
        <v>22437467</v>
      </c>
      <c r="I247" s="37">
        <f t="shared" si="57"/>
        <v>0.13636892122826014</v>
      </c>
      <c r="J247" s="32">
        <f>SUM(J241:J246)</f>
        <v>12160978</v>
      </c>
      <c r="K247" s="37">
        <f t="shared" si="58"/>
        <v>9.3875854982206589E-2</v>
      </c>
      <c r="L247" s="32">
        <f>SUM(L241:L246)</f>
        <v>29518240</v>
      </c>
      <c r="M247" s="37">
        <f t="shared" si="59"/>
        <v>0.2278640761927182</v>
      </c>
      <c r="N247" s="32">
        <f t="shared" si="60"/>
        <v>72540907</v>
      </c>
      <c r="O247" s="37">
        <f t="shared" si="61"/>
        <v>0.5599746719227463</v>
      </c>
      <c r="P247" s="32">
        <f>SUM(P241:P246)</f>
        <v>28775484</v>
      </c>
      <c r="Q247" s="32">
        <f>SUM(Q241:Q246)</f>
        <v>256768511</v>
      </c>
      <c r="R247" s="32">
        <f>SUM(R241:R246)</f>
        <v>220033177</v>
      </c>
      <c r="S247" s="32">
        <f>SUM(S241:S246)</f>
        <v>144150131</v>
      </c>
      <c r="T247" s="37">
        <f t="shared" si="62"/>
        <v>0.65512907173994039</v>
      </c>
      <c r="U247" s="37">
        <f t="shared" si="63"/>
        <v>2.5812111448759723E-2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80194830</v>
      </c>
      <c r="E248" s="31">
        <v>68147374</v>
      </c>
      <c r="F248" s="31">
        <v>6779136</v>
      </c>
      <c r="G248" s="36">
        <f t="shared" si="56"/>
        <v>8.4533329642322325E-2</v>
      </c>
      <c r="H248" s="31">
        <v>13396337</v>
      </c>
      <c r="I248" s="36">
        <f t="shared" si="57"/>
        <v>0.16704738946388439</v>
      </c>
      <c r="J248" s="31">
        <v>5997731</v>
      </c>
      <c r="K248" s="36">
        <f t="shared" si="58"/>
        <v>8.8011182940079244E-2</v>
      </c>
      <c r="L248" s="31">
        <v>12906698</v>
      </c>
      <c r="M248" s="36">
        <f t="shared" si="59"/>
        <v>0.18939391560414345</v>
      </c>
      <c r="N248" s="31">
        <f t="shared" si="60"/>
        <v>39079902</v>
      </c>
      <c r="O248" s="36">
        <f t="shared" si="61"/>
        <v>0.57346159809474095</v>
      </c>
      <c r="P248" s="31">
        <v>8178045</v>
      </c>
      <c r="Q248" s="31">
        <v>64008554</v>
      </c>
      <c r="R248" s="31">
        <v>79808621</v>
      </c>
      <c r="S248" s="31">
        <v>28613024</v>
      </c>
      <c r="T248" s="36">
        <f t="shared" si="62"/>
        <v>0.35852046610353033</v>
      </c>
      <c r="U248" s="36">
        <f t="shared" si="63"/>
        <v>0.57821313039974709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3535890</v>
      </c>
      <c r="E249" s="31">
        <v>3535890</v>
      </c>
      <c r="F249" s="31">
        <v>82404</v>
      </c>
      <c r="G249" s="36">
        <f t="shared" si="56"/>
        <v>2.3305023629128733E-2</v>
      </c>
      <c r="H249" s="31">
        <v>1234385</v>
      </c>
      <c r="I249" s="36">
        <f t="shared" si="57"/>
        <v>0.34910164060533555</v>
      </c>
      <c r="J249" s="31">
        <v>219013</v>
      </c>
      <c r="K249" s="36">
        <f t="shared" si="58"/>
        <v>6.1939992477141541E-2</v>
      </c>
      <c r="L249" s="31">
        <v>0</v>
      </c>
      <c r="M249" s="36">
        <f t="shared" si="59"/>
        <v>0</v>
      </c>
      <c r="N249" s="31">
        <f t="shared" si="60"/>
        <v>1535802</v>
      </c>
      <c r="O249" s="36">
        <f t="shared" si="61"/>
        <v>0.43434665671160583</v>
      </c>
      <c r="P249" s="31">
        <v>468276</v>
      </c>
      <c r="Q249" s="31">
        <v>4839372</v>
      </c>
      <c r="R249" s="31">
        <v>5256754</v>
      </c>
      <c r="S249" s="31">
        <v>1810420</v>
      </c>
      <c r="T249" s="36">
        <f t="shared" si="62"/>
        <v>0.34439884384926517</v>
      </c>
      <c r="U249" s="36">
        <f t="shared" si="63"/>
        <v>-1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38014367</v>
      </c>
      <c r="E250" s="31">
        <v>35567374</v>
      </c>
      <c r="F250" s="31">
        <v>7305537</v>
      </c>
      <c r="G250" s="36">
        <f t="shared" si="56"/>
        <v>0.19217831510912703</v>
      </c>
      <c r="H250" s="31">
        <v>7994949</v>
      </c>
      <c r="I250" s="36">
        <f t="shared" si="57"/>
        <v>0.21031387948666883</v>
      </c>
      <c r="J250" s="31">
        <v>8177629</v>
      </c>
      <c r="K250" s="36">
        <f t="shared" si="58"/>
        <v>0.22991939185614321</v>
      </c>
      <c r="L250" s="31">
        <v>8783554</v>
      </c>
      <c r="M250" s="36">
        <f t="shared" si="59"/>
        <v>0.24695536982854005</v>
      </c>
      <c r="N250" s="31">
        <f t="shared" si="60"/>
        <v>32261669</v>
      </c>
      <c r="O250" s="36">
        <f t="shared" si="61"/>
        <v>0.90705794023477804</v>
      </c>
      <c r="P250" s="31">
        <v>4726703</v>
      </c>
      <c r="Q250" s="31">
        <v>35120518</v>
      </c>
      <c r="R250" s="31">
        <v>35007518</v>
      </c>
      <c r="S250" s="31">
        <v>30867891</v>
      </c>
      <c r="T250" s="36">
        <f t="shared" si="62"/>
        <v>0.88175034288349152</v>
      </c>
      <c r="U250" s="36">
        <f t="shared" si="63"/>
        <v>0.85828345889301705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34420179</v>
      </c>
      <c r="E251" s="31">
        <v>31634379</v>
      </c>
      <c r="F251" s="31">
        <v>5260392</v>
      </c>
      <c r="G251" s="36">
        <f t="shared" si="56"/>
        <v>0.15282872294185337</v>
      </c>
      <c r="H251" s="31">
        <v>5036768</v>
      </c>
      <c r="I251" s="36">
        <f t="shared" si="57"/>
        <v>0.14633183633356467</v>
      </c>
      <c r="J251" s="31">
        <v>4912081</v>
      </c>
      <c r="K251" s="36">
        <f t="shared" si="58"/>
        <v>0.15527666909472129</v>
      </c>
      <c r="L251" s="31">
        <v>5257520</v>
      </c>
      <c r="M251" s="36">
        <f t="shared" si="59"/>
        <v>0.16619640297032542</v>
      </c>
      <c r="N251" s="31">
        <f t="shared" si="60"/>
        <v>20466761</v>
      </c>
      <c r="O251" s="36">
        <f t="shared" si="61"/>
        <v>0.6469784344431101</v>
      </c>
      <c r="P251" s="31">
        <v>4027400</v>
      </c>
      <c r="Q251" s="31">
        <v>35648455</v>
      </c>
      <c r="R251" s="31">
        <v>34356552</v>
      </c>
      <c r="S251" s="31">
        <v>17655006</v>
      </c>
      <c r="T251" s="36">
        <f t="shared" si="62"/>
        <v>0.51387595588754076</v>
      </c>
      <c r="U251" s="36">
        <f t="shared" si="63"/>
        <v>0.30543775140289031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156165266</v>
      </c>
      <c r="E254" s="32">
        <f>SUM(E248:E253)</f>
        <v>138885017</v>
      </c>
      <c r="F254" s="32">
        <f>SUM(F248:F253)</f>
        <v>19427469</v>
      </c>
      <c r="G254" s="37">
        <f t="shared" si="56"/>
        <v>0.12440326519214587</v>
      </c>
      <c r="H254" s="32">
        <f>SUM(H248:H253)</f>
        <v>27662439</v>
      </c>
      <c r="I254" s="37">
        <f t="shared" si="57"/>
        <v>0.1771356698486333</v>
      </c>
      <c r="J254" s="32">
        <f>SUM(J248:J253)</f>
        <v>19306454</v>
      </c>
      <c r="K254" s="37">
        <f t="shared" si="58"/>
        <v>0.13901034407476798</v>
      </c>
      <c r="L254" s="32">
        <f>SUM(L248:L253)</f>
        <v>26947772</v>
      </c>
      <c r="M254" s="37">
        <f t="shared" si="59"/>
        <v>0.19402936747309465</v>
      </c>
      <c r="N254" s="32">
        <f t="shared" si="60"/>
        <v>93344134</v>
      </c>
      <c r="O254" s="37">
        <f t="shared" si="61"/>
        <v>0.67209650123742293</v>
      </c>
      <c r="P254" s="32">
        <f>SUM(P248:P253)</f>
        <v>17400424</v>
      </c>
      <c r="Q254" s="32">
        <f>SUM(Q248:Q253)</f>
        <v>139616899</v>
      </c>
      <c r="R254" s="32">
        <f>SUM(R248:R253)</f>
        <v>154429445</v>
      </c>
      <c r="S254" s="32">
        <f>SUM(S248:S253)</f>
        <v>78946341</v>
      </c>
      <c r="T254" s="37">
        <f t="shared" si="62"/>
        <v>0.51121300733807595</v>
      </c>
      <c r="U254" s="37">
        <f t="shared" si="63"/>
        <v>0.54868479066946874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207705063</v>
      </c>
      <c r="E255" s="31">
        <v>236792152</v>
      </c>
      <c r="F255" s="31">
        <v>33210704</v>
      </c>
      <c r="G255" s="36">
        <f t="shared" si="56"/>
        <v>0.15989356985486675</v>
      </c>
      <c r="H255" s="31">
        <v>67732398</v>
      </c>
      <c r="I255" s="36">
        <f t="shared" si="57"/>
        <v>0.32609892614894997</v>
      </c>
      <c r="J255" s="31">
        <v>34253823</v>
      </c>
      <c r="K255" s="36">
        <f t="shared" si="58"/>
        <v>0.14465776298194208</v>
      </c>
      <c r="L255" s="31">
        <v>35837785</v>
      </c>
      <c r="M255" s="36">
        <f t="shared" si="59"/>
        <v>0.15134701339257223</v>
      </c>
      <c r="N255" s="31">
        <f t="shared" si="60"/>
        <v>171034710</v>
      </c>
      <c r="O255" s="36">
        <f t="shared" si="61"/>
        <v>0.72229889612219922</v>
      </c>
      <c r="P255" s="31">
        <v>35857510</v>
      </c>
      <c r="Q255" s="31">
        <v>224956629</v>
      </c>
      <c r="R255" s="31">
        <v>247546443</v>
      </c>
      <c r="S255" s="31">
        <v>198112248</v>
      </c>
      <c r="T255" s="36">
        <f t="shared" si="62"/>
        <v>0.80030335156138765</v>
      </c>
      <c r="U255" s="36">
        <f t="shared" si="63"/>
        <v>-5.5009396915739472E-4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48419660</v>
      </c>
      <c r="E256" s="31">
        <v>48419660</v>
      </c>
      <c r="F256" s="31">
        <v>5315526</v>
      </c>
      <c r="G256" s="36">
        <f t="shared" si="56"/>
        <v>0.10978032476890585</v>
      </c>
      <c r="H256" s="31">
        <v>5666005</v>
      </c>
      <c r="I256" s="36">
        <f t="shared" si="57"/>
        <v>0.11701868621134473</v>
      </c>
      <c r="J256" s="31">
        <v>5375316</v>
      </c>
      <c r="K256" s="36">
        <f t="shared" si="58"/>
        <v>0.11101515376192232</v>
      </c>
      <c r="L256" s="31">
        <v>13004870</v>
      </c>
      <c r="M256" s="36">
        <f t="shared" si="59"/>
        <v>0.26858656173959089</v>
      </c>
      <c r="N256" s="31">
        <f t="shared" si="60"/>
        <v>29361717</v>
      </c>
      <c r="O256" s="36">
        <f t="shared" si="61"/>
        <v>0.6064007264817638</v>
      </c>
      <c r="P256" s="31">
        <v>18843783</v>
      </c>
      <c r="Q256" s="31">
        <v>37996985</v>
      </c>
      <c r="R256" s="31">
        <v>38234185</v>
      </c>
      <c r="S256" s="31">
        <v>35985423</v>
      </c>
      <c r="T256" s="36">
        <f t="shared" si="62"/>
        <v>0.94118451851399476</v>
      </c>
      <c r="U256" s="36">
        <f t="shared" si="63"/>
        <v>-0.30985885371318489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84469672</v>
      </c>
      <c r="E257" s="31">
        <v>82629786</v>
      </c>
      <c r="F257" s="31">
        <v>18254129</v>
      </c>
      <c r="G257" s="36">
        <f t="shared" si="56"/>
        <v>0.21610275697530826</v>
      </c>
      <c r="H257" s="31">
        <v>20561234</v>
      </c>
      <c r="I257" s="36">
        <f t="shared" si="57"/>
        <v>0.24341557760517882</v>
      </c>
      <c r="J257" s="31">
        <v>18295805</v>
      </c>
      <c r="K257" s="36">
        <f t="shared" si="58"/>
        <v>0.22141900500625766</v>
      </c>
      <c r="L257" s="31">
        <v>20753406</v>
      </c>
      <c r="M257" s="36">
        <f t="shared" si="59"/>
        <v>0.2511613185104945</v>
      </c>
      <c r="N257" s="31">
        <f t="shared" si="60"/>
        <v>77864574</v>
      </c>
      <c r="O257" s="36">
        <f t="shared" si="61"/>
        <v>0.9423305779831016</v>
      </c>
      <c r="P257" s="31">
        <v>19537782</v>
      </c>
      <c r="Q257" s="31">
        <v>218985921</v>
      </c>
      <c r="R257" s="31">
        <v>179722923</v>
      </c>
      <c r="S257" s="31">
        <v>75404949</v>
      </c>
      <c r="T257" s="36">
        <f t="shared" si="62"/>
        <v>0.41956222245506214</v>
      </c>
      <c r="U257" s="36">
        <f t="shared" si="63"/>
        <v>6.2219140330258549E-2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340594395</v>
      </c>
      <c r="E259" s="32">
        <f>SUM(E255:E258)</f>
        <v>367841598</v>
      </c>
      <c r="F259" s="32">
        <f>SUM(F255:F258)</f>
        <v>56780359</v>
      </c>
      <c r="G259" s="37">
        <f t="shared" si="56"/>
        <v>0.16670961070865539</v>
      </c>
      <c r="H259" s="32">
        <f>SUM(H255:H258)</f>
        <v>93959637</v>
      </c>
      <c r="I259" s="37">
        <f t="shared" si="57"/>
        <v>0.27586959262791155</v>
      </c>
      <c r="J259" s="32">
        <f>SUM(J255:J258)</f>
        <v>57924944</v>
      </c>
      <c r="K259" s="37">
        <f t="shared" si="58"/>
        <v>0.15747252163688133</v>
      </c>
      <c r="L259" s="32">
        <f>SUM(L255:L258)</f>
        <v>69596061</v>
      </c>
      <c r="M259" s="37">
        <f t="shared" si="59"/>
        <v>0.18920117077133838</v>
      </c>
      <c r="N259" s="32">
        <f t="shared" si="60"/>
        <v>278261001</v>
      </c>
      <c r="O259" s="37">
        <f t="shared" si="61"/>
        <v>0.7564696394125604</v>
      </c>
      <c r="P259" s="32">
        <f>SUM(P255:P258)</f>
        <v>74239075</v>
      </c>
      <c r="Q259" s="32">
        <f>SUM(Q255:Q258)</f>
        <v>481939535</v>
      </c>
      <c r="R259" s="32">
        <f>SUM(R255:R258)</f>
        <v>465503551</v>
      </c>
      <c r="S259" s="32">
        <f>SUM(S255:S258)</f>
        <v>309502620</v>
      </c>
      <c r="T259" s="37">
        <f t="shared" si="62"/>
        <v>0.66487703334404857</v>
      </c>
      <c r="U259" s="37">
        <f t="shared" si="63"/>
        <v>-6.2541377300296408E-2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1227626353</v>
      </c>
      <c r="E260" s="32">
        <f>SUM(E234:E239,E241:E246,E248:E253,E255:E258)</f>
        <v>1479978323</v>
      </c>
      <c r="F260" s="32">
        <f>SUM(F234:F239,F241:F246,F248:F253,F255:F258)</f>
        <v>235108334</v>
      </c>
      <c r="G260" s="37">
        <f t="shared" si="56"/>
        <v>0.19151457072052608</v>
      </c>
      <c r="H260" s="32">
        <f>SUM(H234:H239,H241:H246,H248:H253,H255:H258)</f>
        <v>256575026</v>
      </c>
      <c r="I260" s="37">
        <f t="shared" si="57"/>
        <v>0.20900091088220554</v>
      </c>
      <c r="J260" s="32">
        <f>SUM(J234:J239,J241:J246,J248:J253,J255:J258)</f>
        <v>228361975</v>
      </c>
      <c r="K260" s="37">
        <f t="shared" si="58"/>
        <v>0.15430089174353401</v>
      </c>
      <c r="L260" s="32">
        <f>SUM(L234:L239,L241:L246,L248:L253,L255:L258)</f>
        <v>496414588</v>
      </c>
      <c r="M260" s="37">
        <f t="shared" si="59"/>
        <v>0.33542017493454868</v>
      </c>
      <c r="N260" s="32">
        <f t="shared" si="60"/>
        <v>1216459923</v>
      </c>
      <c r="O260" s="37">
        <f t="shared" si="61"/>
        <v>0.82194441911430616</v>
      </c>
      <c r="P260" s="32">
        <f>SUM(P234:P239,P241:P246,P248:P253,P255:P258)</f>
        <v>413016206</v>
      </c>
      <c r="Q260" s="32">
        <f>SUM(Q234:Q239,Q241:Q246,Q248:Q253,Q255:Q258)</f>
        <v>1276610975</v>
      </c>
      <c r="R260" s="32">
        <f>SUM(R234:R239,R241:R246,R248:R253,R255:R258)</f>
        <v>1279729846</v>
      </c>
      <c r="S260" s="32">
        <f>SUM(S234:S239,S241:S246,S248:S253,S255:S258)</f>
        <v>1174252314</v>
      </c>
      <c r="T260" s="37">
        <f t="shared" si="62"/>
        <v>0.9175782823775761</v>
      </c>
      <c r="U260" s="37">
        <f t="shared" si="63"/>
        <v>0.20192520484293053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21628800</v>
      </c>
      <c r="E263" s="31">
        <v>61288237</v>
      </c>
      <c r="F263" s="31">
        <v>597520</v>
      </c>
      <c r="G263" s="36">
        <f t="shared" ref="G263:G299" si="64">IF(($D263     =0),0,($F263     /$D263     ))</f>
        <v>2.7626128125462345E-2</v>
      </c>
      <c r="H263" s="31">
        <v>708988</v>
      </c>
      <c r="I263" s="36">
        <f t="shared" ref="I263:I299" si="65">IF(($D263     =0),0,($H263     /$D263     ))</f>
        <v>3.2779812102382011E-2</v>
      </c>
      <c r="J263" s="31">
        <v>1447211</v>
      </c>
      <c r="K263" s="36">
        <f t="shared" ref="K263:K299" si="66">IF(($E263     =0),0,($J263     /$E263     ))</f>
        <v>2.3613193507263066E-2</v>
      </c>
      <c r="L263" s="31">
        <v>68226513</v>
      </c>
      <c r="M263" s="36">
        <f t="shared" ref="M263:M299" si="67">IF(($E263     =0),0,($L263     /$E263     ))</f>
        <v>1.1132073027324967</v>
      </c>
      <c r="N263" s="31">
        <f t="shared" ref="N263:N299" si="68">$F263     +$H263     +$J263     +$L263</f>
        <v>70980232</v>
      </c>
      <c r="O263" s="36">
        <f t="shared" ref="O263:O299" si="69">IF(($E263     =0),0,($N263     /$E263     ))</f>
        <v>1.1581379311008735</v>
      </c>
      <c r="P263" s="31">
        <v>807106</v>
      </c>
      <c r="Q263" s="31">
        <v>7656428</v>
      </c>
      <c r="R263" s="31">
        <v>19102209</v>
      </c>
      <c r="S263" s="31">
        <v>2533844</v>
      </c>
      <c r="T263" s="36">
        <f t="shared" ref="T263:T299" si="70">IF(($R263     =0),0,($S263     /$R263     ))</f>
        <v>0.1326466483536014</v>
      </c>
      <c r="U263" s="36">
        <f t="shared" ref="U263:U299" si="71">IF(($P263     =0),0,(($L263     /$P263     )-1))</f>
        <v>83.532283244084425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35713886</v>
      </c>
      <c r="E264" s="31">
        <v>38476633</v>
      </c>
      <c r="F264" s="31">
        <v>11065859</v>
      </c>
      <c r="G264" s="36">
        <f t="shared" si="64"/>
        <v>0.30984751981344177</v>
      </c>
      <c r="H264" s="31">
        <v>11391904</v>
      </c>
      <c r="I264" s="36">
        <f t="shared" si="65"/>
        <v>0.31897688198926322</v>
      </c>
      <c r="J264" s="31">
        <v>6411186</v>
      </c>
      <c r="K264" s="36">
        <f t="shared" si="66"/>
        <v>0.16662544251208258</v>
      </c>
      <c r="L264" s="31">
        <v>11949659</v>
      </c>
      <c r="M264" s="36">
        <f t="shared" si="67"/>
        <v>0.31056924861382751</v>
      </c>
      <c r="N264" s="31">
        <f t="shared" si="68"/>
        <v>40818608</v>
      </c>
      <c r="O264" s="36">
        <f t="shared" si="69"/>
        <v>1.060867462077568</v>
      </c>
      <c r="P264" s="31">
        <v>11113947</v>
      </c>
      <c r="Q264" s="31">
        <v>42089793</v>
      </c>
      <c r="R264" s="31">
        <v>38581005</v>
      </c>
      <c r="S264" s="31">
        <v>41447163</v>
      </c>
      <c r="T264" s="36">
        <f t="shared" si="70"/>
        <v>1.0742893556038782</v>
      </c>
      <c r="U264" s="36">
        <f t="shared" si="71"/>
        <v>7.519488800873364E-2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38025854</v>
      </c>
      <c r="E265" s="31">
        <v>34107737</v>
      </c>
      <c r="F265" s="31">
        <v>7624364</v>
      </c>
      <c r="G265" s="36">
        <f t="shared" si="64"/>
        <v>0.20050474080082462</v>
      </c>
      <c r="H265" s="31">
        <v>8910091</v>
      </c>
      <c r="I265" s="36">
        <f t="shared" si="65"/>
        <v>0.23431665729321952</v>
      </c>
      <c r="J265" s="31">
        <v>7926829</v>
      </c>
      <c r="K265" s="36">
        <f t="shared" si="66"/>
        <v>0.23240559759212404</v>
      </c>
      <c r="L265" s="31">
        <v>6969200</v>
      </c>
      <c r="M265" s="36">
        <f t="shared" si="67"/>
        <v>0.2043290060551364</v>
      </c>
      <c r="N265" s="31">
        <f t="shared" si="68"/>
        <v>31430484</v>
      </c>
      <c r="O265" s="36">
        <f t="shared" si="69"/>
        <v>0.92150599144117951</v>
      </c>
      <c r="P265" s="31">
        <v>5762868</v>
      </c>
      <c r="Q265" s="31">
        <v>45364947</v>
      </c>
      <c r="R265" s="31">
        <v>35722222</v>
      </c>
      <c r="S265" s="31">
        <v>30146207</v>
      </c>
      <c r="T265" s="36">
        <f t="shared" si="70"/>
        <v>0.84390626652507783</v>
      </c>
      <c r="U265" s="36">
        <f t="shared" si="71"/>
        <v>0.20932841078435249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95368540</v>
      </c>
      <c r="E267" s="32">
        <f>SUM(E263:E266)</f>
        <v>133872607</v>
      </c>
      <c r="F267" s="32">
        <f>SUM(F263:F266)</f>
        <v>19287743</v>
      </c>
      <c r="G267" s="37">
        <f t="shared" si="64"/>
        <v>0.20224429355844181</v>
      </c>
      <c r="H267" s="32">
        <f>SUM(H263:H266)</f>
        <v>21010983</v>
      </c>
      <c r="I267" s="37">
        <f t="shared" si="65"/>
        <v>0.220313564619947</v>
      </c>
      <c r="J267" s="32">
        <f>SUM(J263:J266)</f>
        <v>15785226</v>
      </c>
      <c r="K267" s="37">
        <f t="shared" si="66"/>
        <v>0.11791229254241684</v>
      </c>
      <c r="L267" s="32">
        <f>SUM(L263:L266)</f>
        <v>87145372</v>
      </c>
      <c r="M267" s="37">
        <f t="shared" si="67"/>
        <v>0.65095745838429819</v>
      </c>
      <c r="N267" s="32">
        <f t="shared" si="68"/>
        <v>143229324</v>
      </c>
      <c r="O267" s="37">
        <f t="shared" si="69"/>
        <v>1.0698926928344645</v>
      </c>
      <c r="P267" s="32">
        <f>SUM(P263:P266)</f>
        <v>17683921</v>
      </c>
      <c r="Q267" s="32">
        <f>SUM(Q263:Q266)</f>
        <v>95111168</v>
      </c>
      <c r="R267" s="32">
        <f>SUM(R263:R266)</f>
        <v>93405436</v>
      </c>
      <c r="S267" s="32">
        <f>SUM(S263:S266)</f>
        <v>74127214</v>
      </c>
      <c r="T267" s="37">
        <f t="shared" si="70"/>
        <v>0.79360706586713003</v>
      </c>
      <c r="U267" s="37">
        <f t="shared" si="71"/>
        <v>3.9279439780351879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14598112</v>
      </c>
      <c r="E268" s="31">
        <v>13637635</v>
      </c>
      <c r="F268" s="31">
        <v>1337915</v>
      </c>
      <c r="G268" s="36">
        <f t="shared" si="64"/>
        <v>9.1649865407252659E-2</v>
      </c>
      <c r="H268" s="31">
        <v>1158959</v>
      </c>
      <c r="I268" s="36">
        <f t="shared" si="65"/>
        <v>7.9391019879831035E-2</v>
      </c>
      <c r="J268" s="31">
        <v>992141</v>
      </c>
      <c r="K268" s="36">
        <f t="shared" si="66"/>
        <v>7.2750223920789781E-2</v>
      </c>
      <c r="L268" s="31">
        <v>1234587</v>
      </c>
      <c r="M268" s="36">
        <f t="shared" si="67"/>
        <v>9.0527939778414654E-2</v>
      </c>
      <c r="N268" s="31">
        <f t="shared" si="68"/>
        <v>4723602</v>
      </c>
      <c r="O268" s="36">
        <f t="shared" si="69"/>
        <v>0.34636518721904497</v>
      </c>
      <c r="P268" s="31">
        <v>1169874</v>
      </c>
      <c r="Q268" s="31">
        <v>17125140</v>
      </c>
      <c r="R268" s="31">
        <v>10619328</v>
      </c>
      <c r="S268" s="31">
        <v>4193900</v>
      </c>
      <c r="T268" s="36">
        <f t="shared" si="70"/>
        <v>0.3949308280147294</v>
      </c>
      <c r="U268" s="36">
        <f t="shared" si="71"/>
        <v>5.5316213540945514E-2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14084500</v>
      </c>
      <c r="E269" s="31">
        <v>15812706</v>
      </c>
      <c r="F269" s="31">
        <v>2837481</v>
      </c>
      <c r="G269" s="36">
        <f t="shared" si="64"/>
        <v>0.20146125173062587</v>
      </c>
      <c r="H269" s="31">
        <v>2951638</v>
      </c>
      <c r="I269" s="36">
        <f t="shared" si="65"/>
        <v>0.20956640278320141</v>
      </c>
      <c r="J269" s="31">
        <v>3306675</v>
      </c>
      <c r="K269" s="36">
        <f t="shared" si="66"/>
        <v>0.20911506227966295</v>
      </c>
      <c r="L269" s="31">
        <v>3697225</v>
      </c>
      <c r="M269" s="36">
        <f t="shared" si="67"/>
        <v>0.23381355474515242</v>
      </c>
      <c r="N269" s="31">
        <f t="shared" si="68"/>
        <v>12793019</v>
      </c>
      <c r="O269" s="36">
        <f t="shared" si="69"/>
        <v>0.8090341400137333</v>
      </c>
      <c r="P269" s="31">
        <v>3103027</v>
      </c>
      <c r="Q269" s="31">
        <v>21766893</v>
      </c>
      <c r="R269" s="31">
        <v>14966568</v>
      </c>
      <c r="S269" s="31">
        <v>13267333</v>
      </c>
      <c r="T269" s="36">
        <f t="shared" si="70"/>
        <v>0.88646461900951512</v>
      </c>
      <c r="U269" s="36">
        <f t="shared" si="71"/>
        <v>0.19148979367565921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4289834</v>
      </c>
      <c r="E270" s="31">
        <v>2474225</v>
      </c>
      <c r="F270" s="31">
        <v>1247790</v>
      </c>
      <c r="G270" s="36">
        <f t="shared" si="64"/>
        <v>0.29087139502367693</v>
      </c>
      <c r="H270" s="31">
        <v>1356908</v>
      </c>
      <c r="I270" s="36">
        <f t="shared" si="65"/>
        <v>0.31630781051201518</v>
      </c>
      <c r="J270" s="31">
        <v>1309881</v>
      </c>
      <c r="K270" s="36">
        <f t="shared" si="66"/>
        <v>0.5294106235285797</v>
      </c>
      <c r="L270" s="31">
        <v>538239</v>
      </c>
      <c r="M270" s="36">
        <f t="shared" si="67"/>
        <v>0.21753842112176541</v>
      </c>
      <c r="N270" s="31">
        <f t="shared" si="68"/>
        <v>4452818</v>
      </c>
      <c r="O270" s="36">
        <f t="shared" si="69"/>
        <v>1.7996819206014005</v>
      </c>
      <c r="P270" s="31">
        <v>1041816</v>
      </c>
      <c r="Q270" s="31">
        <v>5571032</v>
      </c>
      <c r="R270" s="31">
        <v>5571032</v>
      </c>
      <c r="S270" s="31">
        <v>3294958</v>
      </c>
      <c r="T270" s="36">
        <f t="shared" si="70"/>
        <v>0.59144481668746474</v>
      </c>
      <c r="U270" s="36">
        <f t="shared" si="71"/>
        <v>-0.48336462484738185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8526600</v>
      </c>
      <c r="E271" s="31">
        <v>8505006</v>
      </c>
      <c r="F271" s="31">
        <v>1864187</v>
      </c>
      <c r="G271" s="36">
        <f t="shared" si="64"/>
        <v>0.21863192831843878</v>
      </c>
      <c r="H271" s="31">
        <v>2066305</v>
      </c>
      <c r="I271" s="36">
        <f t="shared" si="65"/>
        <v>0.24233633570239016</v>
      </c>
      <c r="J271" s="31">
        <v>1351720</v>
      </c>
      <c r="K271" s="36">
        <f t="shared" si="66"/>
        <v>0.15893228058863215</v>
      </c>
      <c r="L271" s="31">
        <v>1255217</v>
      </c>
      <c r="M271" s="36">
        <f t="shared" si="67"/>
        <v>0.14758566895778791</v>
      </c>
      <c r="N271" s="31">
        <f t="shared" si="68"/>
        <v>6537429</v>
      </c>
      <c r="O271" s="36">
        <f t="shared" si="69"/>
        <v>0.76865660059499075</v>
      </c>
      <c r="P271" s="31">
        <v>1453690</v>
      </c>
      <c r="Q271" s="31">
        <v>10135503</v>
      </c>
      <c r="R271" s="31">
        <v>9078911</v>
      </c>
      <c r="S271" s="31">
        <v>7503808</v>
      </c>
      <c r="T271" s="36">
        <f t="shared" si="70"/>
        <v>0.82650969923595463</v>
      </c>
      <c r="U271" s="36">
        <f t="shared" si="71"/>
        <v>-0.13653048449119143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4914489</v>
      </c>
      <c r="E272" s="31">
        <v>4264489</v>
      </c>
      <c r="F272" s="31">
        <v>631634</v>
      </c>
      <c r="G272" s="36">
        <f t="shared" si="64"/>
        <v>0.12852485782346854</v>
      </c>
      <c r="H272" s="31">
        <v>1216625</v>
      </c>
      <c r="I272" s="36">
        <f t="shared" si="65"/>
        <v>0.24755880011126283</v>
      </c>
      <c r="J272" s="31">
        <v>955098</v>
      </c>
      <c r="K272" s="36">
        <f t="shared" si="66"/>
        <v>0.22396540359231787</v>
      </c>
      <c r="L272" s="31">
        <v>1081205</v>
      </c>
      <c r="M272" s="36">
        <f t="shared" si="67"/>
        <v>0.25353682469341576</v>
      </c>
      <c r="N272" s="31">
        <f t="shared" si="68"/>
        <v>3884562</v>
      </c>
      <c r="O272" s="36">
        <f t="shared" si="69"/>
        <v>0.91090913823438169</v>
      </c>
      <c r="P272" s="31">
        <v>830909</v>
      </c>
      <c r="Q272" s="31">
        <v>5305448</v>
      </c>
      <c r="R272" s="31">
        <v>5441249</v>
      </c>
      <c r="S272" s="31">
        <v>3370109</v>
      </c>
      <c r="T272" s="36">
        <f t="shared" si="70"/>
        <v>0.61936312784068515</v>
      </c>
      <c r="U272" s="36">
        <f t="shared" si="71"/>
        <v>0.3012315428043264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2293685</v>
      </c>
      <c r="E273" s="31">
        <v>2253685</v>
      </c>
      <c r="F273" s="31">
        <v>205278</v>
      </c>
      <c r="G273" s="36">
        <f t="shared" si="64"/>
        <v>8.9497032068483681E-2</v>
      </c>
      <c r="H273" s="31">
        <v>163573</v>
      </c>
      <c r="I273" s="36">
        <f t="shared" si="65"/>
        <v>7.1314500465408284E-2</v>
      </c>
      <c r="J273" s="31">
        <v>188047</v>
      </c>
      <c r="K273" s="36">
        <f t="shared" si="66"/>
        <v>8.343978861287181E-2</v>
      </c>
      <c r="L273" s="31">
        <v>196863</v>
      </c>
      <c r="M273" s="36">
        <f t="shared" si="67"/>
        <v>8.7351604150535681E-2</v>
      </c>
      <c r="N273" s="31">
        <f t="shared" si="68"/>
        <v>753761</v>
      </c>
      <c r="O273" s="36">
        <f t="shared" si="69"/>
        <v>0.33445712244612713</v>
      </c>
      <c r="P273" s="31">
        <v>380766</v>
      </c>
      <c r="Q273" s="31">
        <v>2198350</v>
      </c>
      <c r="R273" s="31">
        <v>2198350</v>
      </c>
      <c r="S273" s="31">
        <v>933100</v>
      </c>
      <c r="T273" s="36">
        <f t="shared" si="70"/>
        <v>0.42445470466486229</v>
      </c>
      <c r="U273" s="36">
        <f t="shared" si="71"/>
        <v>-0.48298167378389878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820604</v>
      </c>
      <c r="E274" s="31">
        <v>520604</v>
      </c>
      <c r="F274" s="31">
        <v>74379</v>
      </c>
      <c r="G274" s="36">
        <f t="shared" si="64"/>
        <v>9.0639333954014356E-2</v>
      </c>
      <c r="H274" s="31">
        <v>170889</v>
      </c>
      <c r="I274" s="36">
        <f t="shared" si="65"/>
        <v>0.20824782721020127</v>
      </c>
      <c r="J274" s="31">
        <v>153626</v>
      </c>
      <c r="K274" s="36">
        <f t="shared" si="66"/>
        <v>0.29509185484552558</v>
      </c>
      <c r="L274" s="31">
        <v>184413</v>
      </c>
      <c r="M274" s="36">
        <f t="shared" si="67"/>
        <v>0.35422893408425599</v>
      </c>
      <c r="N274" s="31">
        <f t="shared" si="68"/>
        <v>583307</v>
      </c>
      <c r="O274" s="36">
        <f t="shared" si="69"/>
        <v>1.120442793370777</v>
      </c>
      <c r="P274" s="31">
        <v>65127</v>
      </c>
      <c r="Q274" s="31">
        <v>816866</v>
      </c>
      <c r="R274" s="31">
        <v>816866</v>
      </c>
      <c r="S274" s="31">
        <v>-11259</v>
      </c>
      <c r="T274" s="36">
        <f t="shared" si="70"/>
        <v>-1.3783166394488202E-2</v>
      </c>
      <c r="U274" s="36">
        <f t="shared" si="71"/>
        <v>1.8315905845501868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49527824</v>
      </c>
      <c r="E275" s="32">
        <f>SUM(E268:E274)</f>
        <v>47468350</v>
      </c>
      <c r="F275" s="32">
        <f>SUM(F268:F274)</f>
        <v>8198664</v>
      </c>
      <c r="G275" s="37">
        <f t="shared" si="64"/>
        <v>0.16553652750825476</v>
      </c>
      <c r="H275" s="32">
        <f>SUM(H268:H274)</f>
        <v>9084897</v>
      </c>
      <c r="I275" s="37">
        <f t="shared" si="65"/>
        <v>0.18343016644543075</v>
      </c>
      <c r="J275" s="32">
        <f>SUM(J268:J274)</f>
        <v>8257188</v>
      </c>
      <c r="K275" s="37">
        <f t="shared" si="66"/>
        <v>0.17395144343546806</v>
      </c>
      <c r="L275" s="32">
        <f>SUM(L268:L274)</f>
        <v>8187749</v>
      </c>
      <c r="M275" s="37">
        <f t="shared" si="67"/>
        <v>0.17248859503226888</v>
      </c>
      <c r="N275" s="32">
        <f t="shared" si="68"/>
        <v>33728498</v>
      </c>
      <c r="O275" s="37">
        <f t="shared" si="69"/>
        <v>0.71054709085106182</v>
      </c>
      <c r="P275" s="32">
        <f>SUM(P268:P274)</f>
        <v>8045209</v>
      </c>
      <c r="Q275" s="32">
        <f>SUM(Q268:Q274)</f>
        <v>62919232</v>
      </c>
      <c r="R275" s="32">
        <f>SUM(R268:R274)</f>
        <v>48692304</v>
      </c>
      <c r="S275" s="32">
        <f>SUM(S268:S274)</f>
        <v>32551949</v>
      </c>
      <c r="T275" s="37">
        <f t="shared" si="70"/>
        <v>0.66852348987223931</v>
      </c>
      <c r="U275" s="37">
        <f t="shared" si="71"/>
        <v>1.7717376888530811E-2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18988416</v>
      </c>
      <c r="E276" s="31">
        <v>7275247</v>
      </c>
      <c r="F276" s="31">
        <v>1114264</v>
      </c>
      <c r="G276" s="36">
        <f t="shared" si="64"/>
        <v>5.8681250716226145E-2</v>
      </c>
      <c r="H276" s="31">
        <v>1170718</v>
      </c>
      <c r="I276" s="36">
        <f t="shared" si="65"/>
        <v>6.165432651148995E-2</v>
      </c>
      <c r="J276" s="31">
        <v>1125616</v>
      </c>
      <c r="K276" s="36">
        <f t="shared" si="66"/>
        <v>0.1547185958084997</v>
      </c>
      <c r="L276" s="31">
        <v>1212118</v>
      </c>
      <c r="M276" s="36">
        <f t="shared" si="67"/>
        <v>0.16660850140208297</v>
      </c>
      <c r="N276" s="31">
        <f t="shared" si="68"/>
        <v>4622716</v>
      </c>
      <c r="O276" s="36">
        <f t="shared" si="69"/>
        <v>0.63540330658189337</v>
      </c>
      <c r="P276" s="31">
        <v>1580505</v>
      </c>
      <c r="Q276" s="31">
        <v>19112420</v>
      </c>
      <c r="R276" s="31">
        <v>18146094</v>
      </c>
      <c r="S276" s="31">
        <v>4205087</v>
      </c>
      <c r="T276" s="36">
        <f t="shared" si="70"/>
        <v>0.23173510508652717</v>
      </c>
      <c r="U276" s="36">
        <f t="shared" si="71"/>
        <v>-0.2330818314399512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27871974</v>
      </c>
      <c r="E277" s="31">
        <v>28423987</v>
      </c>
      <c r="F277" s="31">
        <v>3025058</v>
      </c>
      <c r="G277" s="36">
        <f t="shared" si="64"/>
        <v>0.10853404211700254</v>
      </c>
      <c r="H277" s="31">
        <v>3666696</v>
      </c>
      <c r="I277" s="36">
        <f t="shared" si="65"/>
        <v>0.13155494476279289</v>
      </c>
      <c r="J277" s="31">
        <v>3194341</v>
      </c>
      <c r="K277" s="36">
        <f t="shared" si="66"/>
        <v>0.11238187661709809</v>
      </c>
      <c r="L277" s="31">
        <v>4018130</v>
      </c>
      <c r="M277" s="36">
        <f t="shared" si="67"/>
        <v>0.14136405283326367</v>
      </c>
      <c r="N277" s="31">
        <f t="shared" si="68"/>
        <v>13904225</v>
      </c>
      <c r="O277" s="36">
        <f t="shared" si="69"/>
        <v>0.48917222626086904</v>
      </c>
      <c r="P277" s="31">
        <v>3233001</v>
      </c>
      <c r="Q277" s="31">
        <v>27978127</v>
      </c>
      <c r="R277" s="31">
        <v>27065127</v>
      </c>
      <c r="S277" s="31">
        <v>12041279</v>
      </c>
      <c r="T277" s="36">
        <f t="shared" si="70"/>
        <v>0.44490014770667802</v>
      </c>
      <c r="U277" s="36">
        <f t="shared" si="71"/>
        <v>0.2428483628678122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12563413</v>
      </c>
      <c r="F278" s="31">
        <v>5100</v>
      </c>
      <c r="G278" s="36">
        <f t="shared" si="64"/>
        <v>0</v>
      </c>
      <c r="H278" s="31">
        <v>0</v>
      </c>
      <c r="I278" s="36">
        <f t="shared" si="65"/>
        <v>0</v>
      </c>
      <c r="J278" s="31">
        <v>88270</v>
      </c>
      <c r="K278" s="36">
        <f t="shared" si="66"/>
        <v>7.0259570389033616E-3</v>
      </c>
      <c r="L278" s="31">
        <v>8766255</v>
      </c>
      <c r="M278" s="36">
        <f t="shared" si="67"/>
        <v>0.6977606324014024</v>
      </c>
      <c r="N278" s="31">
        <f t="shared" si="68"/>
        <v>8859625</v>
      </c>
      <c r="O278" s="36">
        <f t="shared" si="69"/>
        <v>0.70519253008716665</v>
      </c>
      <c r="P278" s="31">
        <v>0</v>
      </c>
      <c r="Q278" s="31">
        <v>17898681</v>
      </c>
      <c r="R278" s="31">
        <v>18419915</v>
      </c>
      <c r="S278" s="31">
        <v>4945354</v>
      </c>
      <c r="T278" s="36">
        <f t="shared" si="70"/>
        <v>0.26847865476035043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7603822</v>
      </c>
      <c r="E279" s="31">
        <v>7050343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357338</v>
      </c>
      <c r="K279" s="36">
        <f t="shared" si="66"/>
        <v>5.06837752432754E-2</v>
      </c>
      <c r="L279" s="31">
        <v>1288914</v>
      </c>
      <c r="M279" s="36">
        <f t="shared" si="67"/>
        <v>0.18281578640925697</v>
      </c>
      <c r="N279" s="31">
        <f t="shared" si="68"/>
        <v>1646252</v>
      </c>
      <c r="O279" s="36">
        <f t="shared" si="69"/>
        <v>0.23349956165253236</v>
      </c>
      <c r="P279" s="31">
        <v>791059</v>
      </c>
      <c r="Q279" s="31">
        <v>6863980</v>
      </c>
      <c r="R279" s="31">
        <v>6863980</v>
      </c>
      <c r="S279" s="31">
        <v>2153091</v>
      </c>
      <c r="T279" s="36">
        <f t="shared" si="70"/>
        <v>0.31367967272631914</v>
      </c>
      <c r="U279" s="36">
        <f t="shared" si="71"/>
        <v>0.62935255145317859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2933234</v>
      </c>
      <c r="E280" s="31">
        <v>5547064</v>
      </c>
      <c r="F280" s="31">
        <v>692717</v>
      </c>
      <c r="G280" s="36">
        <f t="shared" si="64"/>
        <v>0.23616152001510959</v>
      </c>
      <c r="H280" s="31">
        <v>664465</v>
      </c>
      <c r="I280" s="36">
        <f t="shared" si="65"/>
        <v>0.22652983021470499</v>
      </c>
      <c r="J280" s="31">
        <v>474190</v>
      </c>
      <c r="K280" s="36">
        <f t="shared" si="66"/>
        <v>8.5484861901719542E-2</v>
      </c>
      <c r="L280" s="31">
        <v>928821</v>
      </c>
      <c r="M280" s="36">
        <f t="shared" si="67"/>
        <v>0.16744371436853803</v>
      </c>
      <c r="N280" s="31">
        <f t="shared" si="68"/>
        <v>2760193</v>
      </c>
      <c r="O280" s="36">
        <f t="shared" si="69"/>
        <v>0.49759530447097777</v>
      </c>
      <c r="P280" s="31">
        <v>475128</v>
      </c>
      <c r="Q280" s="31">
        <v>230537</v>
      </c>
      <c r="R280" s="31">
        <v>230537</v>
      </c>
      <c r="S280" s="31">
        <v>770797</v>
      </c>
      <c r="T280" s="36">
        <f t="shared" si="70"/>
        <v>3.3434849937320257</v>
      </c>
      <c r="U280" s="36">
        <f t="shared" si="71"/>
        <v>0.95488584128908416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3619644</v>
      </c>
      <c r="E281" s="31">
        <v>3778620</v>
      </c>
      <c r="F281" s="31">
        <v>722948</v>
      </c>
      <c r="G281" s="36">
        <f t="shared" si="64"/>
        <v>0.19972903412600798</v>
      </c>
      <c r="H281" s="31">
        <v>970888</v>
      </c>
      <c r="I281" s="36">
        <f t="shared" si="65"/>
        <v>0.26822748314475126</v>
      </c>
      <c r="J281" s="31">
        <v>823556</v>
      </c>
      <c r="K281" s="36">
        <f t="shared" si="66"/>
        <v>0.21795152727715408</v>
      </c>
      <c r="L281" s="31">
        <v>510794</v>
      </c>
      <c r="M281" s="36">
        <f t="shared" si="67"/>
        <v>0.13518003927359723</v>
      </c>
      <c r="N281" s="31">
        <f t="shared" si="68"/>
        <v>3028186</v>
      </c>
      <c r="O281" s="36">
        <f t="shared" si="69"/>
        <v>0.80139998200401208</v>
      </c>
      <c r="P281" s="31">
        <v>454667</v>
      </c>
      <c r="Q281" s="31">
        <v>2937399</v>
      </c>
      <c r="R281" s="31">
        <v>3386548</v>
      </c>
      <c r="S281" s="31">
        <v>2571057</v>
      </c>
      <c r="T281" s="36">
        <f t="shared" si="70"/>
        <v>0.7591969757995457</v>
      </c>
      <c r="U281" s="36">
        <f t="shared" si="71"/>
        <v>0.12344639043519767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18524899</v>
      </c>
      <c r="E282" s="31">
        <v>17727911</v>
      </c>
      <c r="F282" s="31">
        <v>2692099</v>
      </c>
      <c r="G282" s="36">
        <f t="shared" si="64"/>
        <v>0.14532327544673793</v>
      </c>
      <c r="H282" s="31">
        <v>1952662</v>
      </c>
      <c r="I282" s="36">
        <f t="shared" si="65"/>
        <v>0.10540743029152277</v>
      </c>
      <c r="J282" s="31">
        <v>1991782</v>
      </c>
      <c r="K282" s="36">
        <f t="shared" si="66"/>
        <v>0.11235288805319477</v>
      </c>
      <c r="L282" s="31">
        <v>2703119</v>
      </c>
      <c r="M282" s="36">
        <f t="shared" si="67"/>
        <v>0.15247814590224421</v>
      </c>
      <c r="N282" s="31">
        <f t="shared" si="68"/>
        <v>9339662</v>
      </c>
      <c r="O282" s="36">
        <f t="shared" si="69"/>
        <v>0.52683375948807509</v>
      </c>
      <c r="P282" s="31">
        <v>2597192</v>
      </c>
      <c r="Q282" s="31">
        <v>17970614</v>
      </c>
      <c r="R282" s="31">
        <v>17970615</v>
      </c>
      <c r="S282" s="31">
        <v>8846229</v>
      </c>
      <c r="T282" s="36">
        <f t="shared" si="70"/>
        <v>0.49226078239392473</v>
      </c>
      <c r="U282" s="36">
        <f t="shared" si="71"/>
        <v>4.0785201864167231E-2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15520109</v>
      </c>
      <c r="E283" s="31">
        <v>16189091</v>
      </c>
      <c r="F283" s="31">
        <v>3306007</v>
      </c>
      <c r="G283" s="36">
        <f t="shared" si="64"/>
        <v>0.21301441890646516</v>
      </c>
      <c r="H283" s="31">
        <v>2290466</v>
      </c>
      <c r="I283" s="36">
        <f t="shared" si="65"/>
        <v>0.14758053567793886</v>
      </c>
      <c r="J283" s="31">
        <v>2630316</v>
      </c>
      <c r="K283" s="36">
        <f t="shared" si="66"/>
        <v>0.16247459477496295</v>
      </c>
      <c r="L283" s="31">
        <v>2692882</v>
      </c>
      <c r="M283" s="36">
        <f t="shared" si="67"/>
        <v>0.16633929601112254</v>
      </c>
      <c r="N283" s="31">
        <f t="shared" si="68"/>
        <v>10919671</v>
      </c>
      <c r="O283" s="36">
        <f t="shared" si="69"/>
        <v>0.6745079757720801</v>
      </c>
      <c r="P283" s="31">
        <v>1305203</v>
      </c>
      <c r="Q283" s="31">
        <v>14106240</v>
      </c>
      <c r="R283" s="31">
        <v>13582478</v>
      </c>
      <c r="S283" s="31">
        <v>2655059</v>
      </c>
      <c r="T283" s="36">
        <f t="shared" si="70"/>
        <v>0.19547677529829241</v>
      </c>
      <c r="U283" s="36">
        <f t="shared" si="71"/>
        <v>1.063190170417935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95062098</v>
      </c>
      <c r="E285" s="32">
        <f>SUM(E276:E284)</f>
        <v>98555676</v>
      </c>
      <c r="F285" s="32">
        <f>SUM(F276:F284)</f>
        <v>11558193</v>
      </c>
      <c r="G285" s="37">
        <f t="shared" si="64"/>
        <v>0.12158571337232638</v>
      </c>
      <c r="H285" s="32">
        <f>SUM(H276:H284)</f>
        <v>10715895</v>
      </c>
      <c r="I285" s="37">
        <f t="shared" si="65"/>
        <v>0.11272521041982474</v>
      </c>
      <c r="J285" s="32">
        <f>SUM(J276:J284)</f>
        <v>10685409</v>
      </c>
      <c r="K285" s="37">
        <f t="shared" si="66"/>
        <v>0.10842002646301163</v>
      </c>
      <c r="L285" s="32">
        <f>SUM(L276:L284)</f>
        <v>22121033</v>
      </c>
      <c r="M285" s="37">
        <f t="shared" si="67"/>
        <v>0.22445214621631737</v>
      </c>
      <c r="N285" s="32">
        <f t="shared" si="68"/>
        <v>55080530</v>
      </c>
      <c r="O285" s="37">
        <f t="shared" si="69"/>
        <v>0.55887729895942273</v>
      </c>
      <c r="P285" s="32">
        <f>SUM(P276:P284)</f>
        <v>10436755</v>
      </c>
      <c r="Q285" s="32">
        <f>SUM(Q276:Q284)</f>
        <v>107097998</v>
      </c>
      <c r="R285" s="32">
        <f>SUM(R276:R284)</f>
        <v>105665294</v>
      </c>
      <c r="S285" s="32">
        <f>SUM(S276:S284)</f>
        <v>38187953</v>
      </c>
      <c r="T285" s="37">
        <f t="shared" si="70"/>
        <v>0.36140488096309087</v>
      </c>
      <c r="U285" s="37">
        <f t="shared" si="71"/>
        <v>1.1195316935196811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27875768</v>
      </c>
      <c r="E286" s="31">
        <v>27875768</v>
      </c>
      <c r="F286" s="31">
        <v>3802795</v>
      </c>
      <c r="G286" s="36">
        <f t="shared" si="64"/>
        <v>0.13641938044541052</v>
      </c>
      <c r="H286" s="31">
        <v>3473802</v>
      </c>
      <c r="I286" s="36">
        <f t="shared" si="65"/>
        <v>0.12461726615029943</v>
      </c>
      <c r="J286" s="31">
        <v>2348979</v>
      </c>
      <c r="K286" s="36">
        <f t="shared" si="66"/>
        <v>8.4265983272640232E-2</v>
      </c>
      <c r="L286" s="31">
        <v>3880985</v>
      </c>
      <c r="M286" s="36">
        <f t="shared" si="67"/>
        <v>0.13922432558629416</v>
      </c>
      <c r="N286" s="31">
        <f t="shared" si="68"/>
        <v>13506561</v>
      </c>
      <c r="O286" s="36">
        <f t="shared" si="69"/>
        <v>0.48452695545464436</v>
      </c>
      <c r="P286" s="31">
        <v>5623367</v>
      </c>
      <c r="Q286" s="31">
        <v>25498608</v>
      </c>
      <c r="R286" s="31">
        <v>25498608</v>
      </c>
      <c r="S286" s="31">
        <v>20944091</v>
      </c>
      <c r="T286" s="36">
        <f t="shared" si="70"/>
        <v>0.82138173974045958</v>
      </c>
      <c r="U286" s="36">
        <f t="shared" si="71"/>
        <v>-0.30984675195483413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694628</v>
      </c>
      <c r="E287" s="31">
        <v>694628</v>
      </c>
      <c r="F287" s="31">
        <v>1975</v>
      </c>
      <c r="G287" s="36">
        <f t="shared" si="64"/>
        <v>2.8432484725637321E-3</v>
      </c>
      <c r="H287" s="31">
        <v>2607</v>
      </c>
      <c r="I287" s="36">
        <f t="shared" si="65"/>
        <v>3.7530879837841262E-3</v>
      </c>
      <c r="J287" s="31">
        <v>144526</v>
      </c>
      <c r="K287" s="36">
        <f t="shared" si="66"/>
        <v>0.20806244493455489</v>
      </c>
      <c r="L287" s="31">
        <v>6478</v>
      </c>
      <c r="M287" s="36">
        <f t="shared" si="67"/>
        <v>9.3258549900090415E-3</v>
      </c>
      <c r="N287" s="31">
        <f t="shared" si="68"/>
        <v>155586</v>
      </c>
      <c r="O287" s="36">
        <f t="shared" si="69"/>
        <v>0.22398463638091179</v>
      </c>
      <c r="P287" s="31">
        <v>6241</v>
      </c>
      <c r="Q287" s="31">
        <v>187046</v>
      </c>
      <c r="R287" s="31">
        <v>187046</v>
      </c>
      <c r="S287" s="31">
        <v>19355</v>
      </c>
      <c r="T287" s="36">
        <f t="shared" si="70"/>
        <v>0.10347721950750083</v>
      </c>
      <c r="U287" s="36">
        <f t="shared" si="71"/>
        <v>3.7974683544303778E-2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6609028</v>
      </c>
      <c r="E288" s="31">
        <v>6266221</v>
      </c>
      <c r="F288" s="31">
        <v>1113230</v>
      </c>
      <c r="G288" s="36">
        <f t="shared" si="64"/>
        <v>0.16844080551633311</v>
      </c>
      <c r="H288" s="31">
        <v>1479375</v>
      </c>
      <c r="I288" s="36">
        <f t="shared" si="65"/>
        <v>0.22384153917943758</v>
      </c>
      <c r="J288" s="31">
        <v>1095837</v>
      </c>
      <c r="K288" s="36">
        <f t="shared" si="66"/>
        <v>0.17488004333074111</v>
      </c>
      <c r="L288" s="31">
        <v>965532</v>
      </c>
      <c r="M288" s="36">
        <f t="shared" si="67"/>
        <v>0.15408521340054876</v>
      </c>
      <c r="N288" s="31">
        <f t="shared" si="68"/>
        <v>4653974</v>
      </c>
      <c r="O288" s="36">
        <f t="shared" si="69"/>
        <v>0.74270824472995767</v>
      </c>
      <c r="P288" s="31">
        <v>1387215</v>
      </c>
      <c r="Q288" s="31">
        <v>5334667</v>
      </c>
      <c r="R288" s="31">
        <v>5334669</v>
      </c>
      <c r="S288" s="31">
        <v>5252059</v>
      </c>
      <c r="T288" s="36">
        <f t="shared" si="70"/>
        <v>0.98451450314911759</v>
      </c>
      <c r="U288" s="36">
        <f t="shared" si="71"/>
        <v>-0.3039781144235032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8280362</v>
      </c>
      <c r="E289" s="31">
        <v>7605754</v>
      </c>
      <c r="F289" s="31">
        <v>246456</v>
      </c>
      <c r="G289" s="36">
        <f t="shared" si="64"/>
        <v>2.9763916118643121E-2</v>
      </c>
      <c r="H289" s="31">
        <v>568064</v>
      </c>
      <c r="I289" s="36">
        <f t="shared" si="65"/>
        <v>6.8603763941721393E-2</v>
      </c>
      <c r="J289" s="31">
        <v>1494461</v>
      </c>
      <c r="K289" s="36">
        <f t="shared" si="66"/>
        <v>0.19649084101326444</v>
      </c>
      <c r="L289" s="31">
        <v>815113</v>
      </c>
      <c r="M289" s="36">
        <f t="shared" si="67"/>
        <v>0.10717057112286303</v>
      </c>
      <c r="N289" s="31">
        <f t="shared" si="68"/>
        <v>3124094</v>
      </c>
      <c r="O289" s="36">
        <f t="shared" si="69"/>
        <v>0.41075401597264388</v>
      </c>
      <c r="P289" s="31">
        <v>1208988</v>
      </c>
      <c r="Q289" s="31">
        <v>10784482</v>
      </c>
      <c r="R289" s="31">
        <v>10171353</v>
      </c>
      <c r="S289" s="31">
        <v>3097379</v>
      </c>
      <c r="T289" s="36">
        <f t="shared" si="70"/>
        <v>0.30451986082874127</v>
      </c>
      <c r="U289" s="36">
        <f t="shared" si="71"/>
        <v>-0.32578900700420521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45633492</v>
      </c>
      <c r="E290" s="31">
        <v>45633492</v>
      </c>
      <c r="F290" s="31">
        <v>4465491</v>
      </c>
      <c r="G290" s="36">
        <f t="shared" si="64"/>
        <v>9.7855561875475144E-2</v>
      </c>
      <c r="H290" s="31">
        <v>4313707</v>
      </c>
      <c r="I290" s="36">
        <f t="shared" si="65"/>
        <v>9.4529408356476427E-2</v>
      </c>
      <c r="J290" s="31">
        <v>4575240</v>
      </c>
      <c r="K290" s="36">
        <f t="shared" si="66"/>
        <v>0.10026057177478331</v>
      </c>
      <c r="L290" s="31">
        <v>4262481</v>
      </c>
      <c r="M290" s="36">
        <f t="shared" si="67"/>
        <v>9.3406855648916806E-2</v>
      </c>
      <c r="N290" s="31">
        <f t="shared" si="68"/>
        <v>17616919</v>
      </c>
      <c r="O290" s="36">
        <f t="shared" si="69"/>
        <v>0.38605239765565169</v>
      </c>
      <c r="P290" s="31">
        <v>3338720</v>
      </c>
      <c r="Q290" s="31">
        <v>47035967</v>
      </c>
      <c r="R290" s="31">
        <v>46195127</v>
      </c>
      <c r="S290" s="31">
        <v>17158803</v>
      </c>
      <c r="T290" s="36">
        <f t="shared" si="70"/>
        <v>0.37144184060799312</v>
      </c>
      <c r="U290" s="36">
        <f t="shared" si="71"/>
        <v>0.27668118320793589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89093278</v>
      </c>
      <c r="E292" s="32">
        <f>SUM(E286:E291)</f>
        <v>88075863</v>
      </c>
      <c r="F292" s="32">
        <f>SUM(F286:F291)</f>
        <v>9629947</v>
      </c>
      <c r="G292" s="37">
        <f t="shared" si="64"/>
        <v>0.10808836778909403</v>
      </c>
      <c r="H292" s="32">
        <f>SUM(H286:H291)</f>
        <v>9837555</v>
      </c>
      <c r="I292" s="37">
        <f t="shared" si="65"/>
        <v>0.11041859970625394</v>
      </c>
      <c r="J292" s="32">
        <f>SUM(J286:J291)</f>
        <v>9659043</v>
      </c>
      <c r="K292" s="37">
        <f t="shared" si="66"/>
        <v>0.10966731032768876</v>
      </c>
      <c r="L292" s="32">
        <f>SUM(L286:L291)</f>
        <v>9930589</v>
      </c>
      <c r="M292" s="37">
        <f t="shared" si="67"/>
        <v>0.1127504024570273</v>
      </c>
      <c r="N292" s="32">
        <f t="shared" si="68"/>
        <v>39057134</v>
      </c>
      <c r="O292" s="37">
        <f t="shared" si="69"/>
        <v>0.44344878005907251</v>
      </c>
      <c r="P292" s="32">
        <f>SUM(P286:P291)</f>
        <v>11564531</v>
      </c>
      <c r="Q292" s="32">
        <f>SUM(Q286:Q291)</f>
        <v>88840770</v>
      </c>
      <c r="R292" s="32">
        <f>SUM(R286:R291)</f>
        <v>87386803</v>
      </c>
      <c r="S292" s="32">
        <f>SUM(S286:S291)</f>
        <v>46471687</v>
      </c>
      <c r="T292" s="37">
        <f t="shared" si="70"/>
        <v>0.53179296420765043</v>
      </c>
      <c r="U292" s="37">
        <f t="shared" si="71"/>
        <v>-0.14128908470218116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126551008</v>
      </c>
      <c r="E293" s="31">
        <v>130801008</v>
      </c>
      <c r="F293" s="31">
        <v>26086175</v>
      </c>
      <c r="G293" s="36">
        <f t="shared" si="64"/>
        <v>0.20613170461668706</v>
      </c>
      <c r="H293" s="31">
        <v>38674660</v>
      </c>
      <c r="I293" s="36">
        <f t="shared" si="65"/>
        <v>0.30560530975778555</v>
      </c>
      <c r="J293" s="31">
        <v>31881617</v>
      </c>
      <c r="K293" s="36">
        <f t="shared" si="66"/>
        <v>0.24374137086160683</v>
      </c>
      <c r="L293" s="31">
        <v>32969592</v>
      </c>
      <c r="M293" s="36">
        <f t="shared" si="67"/>
        <v>0.25205915844318266</v>
      </c>
      <c r="N293" s="31">
        <f t="shared" si="68"/>
        <v>129612044</v>
      </c>
      <c r="O293" s="36">
        <f t="shared" si="69"/>
        <v>0.99091013121244453</v>
      </c>
      <c r="P293" s="31">
        <v>32804784</v>
      </c>
      <c r="Q293" s="31">
        <v>123015927</v>
      </c>
      <c r="R293" s="31">
        <v>122359127</v>
      </c>
      <c r="S293" s="31">
        <v>119981627</v>
      </c>
      <c r="T293" s="36">
        <f t="shared" si="70"/>
        <v>0.9805694919676895</v>
      </c>
      <c r="U293" s="36">
        <f t="shared" si="71"/>
        <v>5.0239013919433084E-3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12179204</v>
      </c>
      <c r="E294" s="31">
        <v>9724272</v>
      </c>
      <c r="F294" s="31">
        <v>382107</v>
      </c>
      <c r="G294" s="36">
        <f t="shared" si="64"/>
        <v>3.137372524509812E-2</v>
      </c>
      <c r="H294" s="31">
        <v>295550</v>
      </c>
      <c r="I294" s="36">
        <f t="shared" si="65"/>
        <v>2.4266774741600518E-2</v>
      </c>
      <c r="J294" s="31">
        <v>316449</v>
      </c>
      <c r="K294" s="36">
        <f t="shared" si="66"/>
        <v>3.2542178992936439E-2</v>
      </c>
      <c r="L294" s="31">
        <v>7829144</v>
      </c>
      <c r="M294" s="36">
        <f t="shared" si="67"/>
        <v>0.80511363729850416</v>
      </c>
      <c r="N294" s="31">
        <f t="shared" si="68"/>
        <v>8823250</v>
      </c>
      <c r="O294" s="36">
        <f t="shared" si="69"/>
        <v>0.9073429867037861</v>
      </c>
      <c r="P294" s="31">
        <v>324557</v>
      </c>
      <c r="Q294" s="31">
        <v>12586857</v>
      </c>
      <c r="R294" s="31">
        <v>12294959</v>
      </c>
      <c r="S294" s="31">
        <v>1150321</v>
      </c>
      <c r="T294" s="36">
        <f t="shared" si="70"/>
        <v>9.3560377061851122E-2</v>
      </c>
      <c r="U294" s="36">
        <f t="shared" si="71"/>
        <v>23.122554743850849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2371260</v>
      </c>
      <c r="E295" s="31">
        <v>2673132</v>
      </c>
      <c r="F295" s="31">
        <v>584287</v>
      </c>
      <c r="G295" s="36">
        <f t="shared" si="64"/>
        <v>0.24640359977395984</v>
      </c>
      <c r="H295" s="31">
        <v>523578</v>
      </c>
      <c r="I295" s="36">
        <f t="shared" si="65"/>
        <v>0.22080159914981909</v>
      </c>
      <c r="J295" s="31">
        <v>656754</v>
      </c>
      <c r="K295" s="36">
        <f t="shared" si="66"/>
        <v>0.24568708167048989</v>
      </c>
      <c r="L295" s="31">
        <v>435879</v>
      </c>
      <c r="M295" s="36">
        <f t="shared" si="67"/>
        <v>0.16305928775683357</v>
      </c>
      <c r="N295" s="31">
        <f t="shared" si="68"/>
        <v>2200498</v>
      </c>
      <c r="O295" s="36">
        <f t="shared" si="69"/>
        <v>0.82319092360571788</v>
      </c>
      <c r="P295" s="31">
        <v>319292</v>
      </c>
      <c r="Q295" s="31">
        <v>18574896</v>
      </c>
      <c r="R295" s="31">
        <v>1486338</v>
      </c>
      <c r="S295" s="31">
        <v>2730828</v>
      </c>
      <c r="T295" s="36">
        <f t="shared" si="70"/>
        <v>1.8372860008961622</v>
      </c>
      <c r="U295" s="36">
        <f t="shared" si="71"/>
        <v>0.36514225223306562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44054316</v>
      </c>
      <c r="E296" s="31">
        <v>44054316</v>
      </c>
      <c r="F296" s="31">
        <v>3947133</v>
      </c>
      <c r="G296" s="36">
        <f t="shared" si="64"/>
        <v>8.9596964801360215E-2</v>
      </c>
      <c r="H296" s="31">
        <v>3554288</v>
      </c>
      <c r="I296" s="36">
        <f t="shared" si="65"/>
        <v>8.0679677332863367E-2</v>
      </c>
      <c r="J296" s="31">
        <v>4813878</v>
      </c>
      <c r="K296" s="36">
        <f t="shared" si="66"/>
        <v>0.1092714275713644</v>
      </c>
      <c r="L296" s="31">
        <v>6823325</v>
      </c>
      <c r="M296" s="36">
        <f t="shared" si="67"/>
        <v>0.15488437046667572</v>
      </c>
      <c r="N296" s="31">
        <f t="shared" si="68"/>
        <v>19138624</v>
      </c>
      <c r="O296" s="36">
        <f t="shared" si="69"/>
        <v>0.43443244017226373</v>
      </c>
      <c r="P296" s="31">
        <v>11773180</v>
      </c>
      <c r="Q296" s="31">
        <v>36703594</v>
      </c>
      <c r="R296" s="31">
        <v>45302770</v>
      </c>
      <c r="S296" s="31">
        <v>37086032</v>
      </c>
      <c r="T296" s="36">
        <f t="shared" si="70"/>
        <v>0.81862614581845661</v>
      </c>
      <c r="U296" s="36">
        <f t="shared" si="71"/>
        <v>-0.42043483578778207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185155788</v>
      </c>
      <c r="E298" s="32">
        <f>SUM(E293:E297)</f>
        <v>187252728</v>
      </c>
      <c r="F298" s="32">
        <f>SUM(F293:F297)</f>
        <v>30999702</v>
      </c>
      <c r="G298" s="37">
        <f t="shared" si="64"/>
        <v>0.16742496864316225</v>
      </c>
      <c r="H298" s="32">
        <f>SUM(H293:H297)</f>
        <v>43048076</v>
      </c>
      <c r="I298" s="37">
        <f t="shared" si="65"/>
        <v>0.23249651801325272</v>
      </c>
      <c r="J298" s="32">
        <f>SUM(J293:J297)</f>
        <v>37668698</v>
      </c>
      <c r="K298" s="37">
        <f t="shared" si="66"/>
        <v>0.20116501587095703</v>
      </c>
      <c r="L298" s="32">
        <f>SUM(L293:L297)</f>
        <v>48057940</v>
      </c>
      <c r="M298" s="37">
        <f t="shared" si="67"/>
        <v>0.25664747591821468</v>
      </c>
      <c r="N298" s="32">
        <f t="shared" si="68"/>
        <v>159774416</v>
      </c>
      <c r="O298" s="37">
        <f t="shared" si="69"/>
        <v>0.85325547833941306</v>
      </c>
      <c r="P298" s="32">
        <f>SUM(P293:P297)</f>
        <v>45221813</v>
      </c>
      <c r="Q298" s="32">
        <f>SUM(Q293:Q297)</f>
        <v>190881274</v>
      </c>
      <c r="R298" s="32">
        <f>SUM(R293:R297)</f>
        <v>181443194</v>
      </c>
      <c r="S298" s="32">
        <f>SUM(S293:S297)</f>
        <v>160948808</v>
      </c>
      <c r="T298" s="37">
        <f t="shared" si="70"/>
        <v>0.88704792090465512</v>
      </c>
      <c r="U298" s="37">
        <f t="shared" si="71"/>
        <v>6.271590659136117E-2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514207528</v>
      </c>
      <c r="E299" s="32">
        <f>SUM(E263:E266,E268:E274,E276:E284,E286:E291,E293:E297)</f>
        <v>555225224</v>
      </c>
      <c r="F299" s="32">
        <f>SUM(F263:F266,F268:F274,F276:F284,F286:F291,F293:F297)</f>
        <v>79674249</v>
      </c>
      <c r="G299" s="37">
        <f t="shared" si="64"/>
        <v>0.15494570705701532</v>
      </c>
      <c r="H299" s="32">
        <f>SUM(H263:H266,H268:H274,H276:H284,H286:H291,H293:H297)</f>
        <v>93697406</v>
      </c>
      <c r="I299" s="37">
        <f t="shared" si="65"/>
        <v>0.18221710281923373</v>
      </c>
      <c r="J299" s="32">
        <f>SUM(J263:J266,J268:J274,J276:J284,J286:J291,J293:J297)</f>
        <v>82055564</v>
      </c>
      <c r="K299" s="37">
        <f t="shared" si="66"/>
        <v>0.14778788940611964</v>
      </c>
      <c r="L299" s="32">
        <f>SUM(L263:L266,L268:L274,L276:L284,L286:L291,L293:L297)</f>
        <v>175442683</v>
      </c>
      <c r="M299" s="37">
        <f t="shared" si="67"/>
        <v>0.31598471289913876</v>
      </c>
      <c r="N299" s="32">
        <f t="shared" si="68"/>
        <v>430869902</v>
      </c>
      <c r="O299" s="37">
        <f t="shared" si="69"/>
        <v>0.77602724691773006</v>
      </c>
      <c r="P299" s="32">
        <f>SUM(P263:P266,P268:P274,P276:P284,P286:P291,P293:P297)</f>
        <v>92952229</v>
      </c>
      <c r="Q299" s="32">
        <f>SUM(Q263:Q266,Q268:Q274,Q276:Q284,Q286:Q291,Q293:Q297)</f>
        <v>544850442</v>
      </c>
      <c r="R299" s="32">
        <f>SUM(R263:R266,R268:R274,R276:R284,R286:R291,R293:R297)</f>
        <v>516593031</v>
      </c>
      <c r="S299" s="32">
        <f>SUM(S263:S266,S268:S274,S276:S284,S286:S291,S293:S297)</f>
        <v>352287611</v>
      </c>
      <c r="T299" s="37">
        <f t="shared" si="70"/>
        <v>0.68194418015677805</v>
      </c>
      <c r="U299" s="37">
        <f t="shared" si="71"/>
        <v>0.88744998250660556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4162589277</v>
      </c>
      <c r="E302" s="31">
        <v>4362020816</v>
      </c>
      <c r="F302" s="31">
        <v>792437171</v>
      </c>
      <c r="G302" s="36">
        <f t="shared" ref="G302:G339" si="72">IF(($D302     =0),0,($F302     /$D302     ))</f>
        <v>0.19037121326827461</v>
      </c>
      <c r="H302" s="31">
        <v>1125847855</v>
      </c>
      <c r="I302" s="36">
        <f t="shared" ref="I302:I339" si="73">IF(($D302     =0),0,($H302     /$D302     ))</f>
        <v>0.27046815817759579</v>
      </c>
      <c r="J302" s="31">
        <v>1008023229</v>
      </c>
      <c r="K302" s="36">
        <f t="shared" ref="K302:K339" si="74">IF(($E302     =0),0,($J302     /$E302     ))</f>
        <v>0.23109088001197653</v>
      </c>
      <c r="L302" s="31">
        <v>1221541287</v>
      </c>
      <c r="M302" s="36">
        <f t="shared" ref="M302:M339" si="75">IF(($E302     =0),0,($L302     /$E302     ))</f>
        <v>0.28004022413633528</v>
      </c>
      <c r="N302" s="31">
        <f t="shared" ref="N302:N339" si="76">$F302     +$H302     +$J302     +$L302</f>
        <v>4147849542</v>
      </c>
      <c r="O302" s="36">
        <f t="shared" ref="O302:O339" si="77">IF(($E302     =0),0,($N302     /$E302     ))</f>
        <v>0.95090090510012826</v>
      </c>
      <c r="P302" s="31">
        <v>1123162742</v>
      </c>
      <c r="Q302" s="31">
        <v>4080955951</v>
      </c>
      <c r="R302" s="31">
        <v>4235706557</v>
      </c>
      <c r="S302" s="31">
        <v>3973303288</v>
      </c>
      <c r="T302" s="36">
        <f t="shared" ref="T302:T339" si="78">IF(($R302     =0),0,($S302     /$R302     ))</f>
        <v>0.93804970541069521</v>
      </c>
      <c r="U302" s="36">
        <f t="shared" ref="U302:U339" si="79">IF(($P302     =0),0,(($L302     /$P302     )-1))</f>
        <v>8.759064142816797E-2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4162589277</v>
      </c>
      <c r="E303" s="32">
        <f>E302</f>
        <v>4362020816</v>
      </c>
      <c r="F303" s="32">
        <f>F302</f>
        <v>792437171</v>
      </c>
      <c r="G303" s="37">
        <f t="shared" si="72"/>
        <v>0.19037121326827461</v>
      </c>
      <c r="H303" s="32">
        <f>H302</f>
        <v>1125847855</v>
      </c>
      <c r="I303" s="37">
        <f t="shared" si="73"/>
        <v>0.27046815817759579</v>
      </c>
      <c r="J303" s="32">
        <f>J302</f>
        <v>1008023229</v>
      </c>
      <c r="K303" s="37">
        <f t="shared" si="74"/>
        <v>0.23109088001197653</v>
      </c>
      <c r="L303" s="32">
        <f>L302</f>
        <v>1221541287</v>
      </c>
      <c r="M303" s="37">
        <f t="shared" si="75"/>
        <v>0.28004022413633528</v>
      </c>
      <c r="N303" s="32">
        <f t="shared" si="76"/>
        <v>4147849542</v>
      </c>
      <c r="O303" s="37">
        <f t="shared" si="77"/>
        <v>0.95090090510012826</v>
      </c>
      <c r="P303" s="32">
        <f>P302</f>
        <v>1123162742</v>
      </c>
      <c r="Q303" s="32">
        <f>Q302</f>
        <v>4080955951</v>
      </c>
      <c r="R303" s="32">
        <f>R302</f>
        <v>4235706557</v>
      </c>
      <c r="S303" s="32">
        <f>S302</f>
        <v>3973303288</v>
      </c>
      <c r="T303" s="37">
        <f t="shared" si="78"/>
        <v>0.93804970541069521</v>
      </c>
      <c r="U303" s="37">
        <f t="shared" si="79"/>
        <v>8.759064142816797E-2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45372909</v>
      </c>
      <c r="E304" s="31">
        <v>45801012</v>
      </c>
      <c r="F304" s="31">
        <v>6558239</v>
      </c>
      <c r="G304" s="36">
        <f t="shared" si="72"/>
        <v>0.14454085366225913</v>
      </c>
      <c r="H304" s="31">
        <v>7993742</v>
      </c>
      <c r="I304" s="36">
        <f t="shared" si="73"/>
        <v>0.17617874137186135</v>
      </c>
      <c r="J304" s="31">
        <v>6420726</v>
      </c>
      <c r="K304" s="36">
        <f t="shared" si="74"/>
        <v>0.14018742642629817</v>
      </c>
      <c r="L304" s="31">
        <v>6758977</v>
      </c>
      <c r="M304" s="36">
        <f t="shared" si="75"/>
        <v>0.14757265625484434</v>
      </c>
      <c r="N304" s="31">
        <f t="shared" si="76"/>
        <v>27731684</v>
      </c>
      <c r="O304" s="36">
        <f t="shared" si="77"/>
        <v>0.60548190507231592</v>
      </c>
      <c r="P304" s="31">
        <v>6299570</v>
      </c>
      <c r="Q304" s="31">
        <v>34770621</v>
      </c>
      <c r="R304" s="31">
        <v>37942436</v>
      </c>
      <c r="S304" s="31">
        <v>25824300</v>
      </c>
      <c r="T304" s="36">
        <f t="shared" si="78"/>
        <v>0.6806178707134144</v>
      </c>
      <c r="U304" s="36">
        <f t="shared" si="79"/>
        <v>7.2926723570021501E-2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17381102</v>
      </c>
      <c r="E305" s="31">
        <v>16124188</v>
      </c>
      <c r="F305" s="31">
        <v>3595366</v>
      </c>
      <c r="G305" s="36">
        <f t="shared" si="72"/>
        <v>0.20685489332034299</v>
      </c>
      <c r="H305" s="31">
        <v>4776995</v>
      </c>
      <c r="I305" s="36">
        <f t="shared" si="73"/>
        <v>0.27483844234962779</v>
      </c>
      <c r="J305" s="31">
        <v>4062046</v>
      </c>
      <c r="K305" s="36">
        <f t="shared" si="74"/>
        <v>0.25192251541597011</v>
      </c>
      <c r="L305" s="31">
        <v>3803614</v>
      </c>
      <c r="M305" s="36">
        <f t="shared" si="75"/>
        <v>0.23589491762313861</v>
      </c>
      <c r="N305" s="31">
        <f t="shared" si="76"/>
        <v>16238021</v>
      </c>
      <c r="O305" s="36">
        <f t="shared" si="77"/>
        <v>1.0070597663584671</v>
      </c>
      <c r="P305" s="31">
        <v>3138517</v>
      </c>
      <c r="Q305" s="31">
        <v>16276945</v>
      </c>
      <c r="R305" s="31">
        <v>16205234</v>
      </c>
      <c r="S305" s="31">
        <v>14740682</v>
      </c>
      <c r="T305" s="36">
        <f t="shared" si="78"/>
        <v>0.90962475457003578</v>
      </c>
      <c r="U305" s="36">
        <f t="shared" si="79"/>
        <v>0.21191441690454438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42825194</v>
      </c>
      <c r="E306" s="31">
        <v>41765600</v>
      </c>
      <c r="F306" s="31">
        <v>8211766</v>
      </c>
      <c r="G306" s="36">
        <f t="shared" si="72"/>
        <v>0.19175081845513647</v>
      </c>
      <c r="H306" s="31">
        <v>10568141</v>
      </c>
      <c r="I306" s="36">
        <f t="shared" si="73"/>
        <v>0.24677392004342116</v>
      </c>
      <c r="J306" s="31">
        <v>9263288</v>
      </c>
      <c r="K306" s="36">
        <f t="shared" si="74"/>
        <v>0.22179228839044574</v>
      </c>
      <c r="L306" s="31">
        <v>11204544</v>
      </c>
      <c r="M306" s="36">
        <f t="shared" si="75"/>
        <v>0.26827207079510412</v>
      </c>
      <c r="N306" s="31">
        <f t="shared" si="76"/>
        <v>39247739</v>
      </c>
      <c r="O306" s="36">
        <f t="shared" si="77"/>
        <v>0.93971447794357077</v>
      </c>
      <c r="P306" s="31">
        <v>10472745</v>
      </c>
      <c r="Q306" s="31">
        <v>38818929</v>
      </c>
      <c r="R306" s="31">
        <v>40663142</v>
      </c>
      <c r="S306" s="31">
        <v>37241855</v>
      </c>
      <c r="T306" s="36">
        <f t="shared" si="78"/>
        <v>0.91586269944413046</v>
      </c>
      <c r="U306" s="36">
        <f t="shared" si="79"/>
        <v>6.9876522344428427E-2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160913151</v>
      </c>
      <c r="E307" s="31">
        <v>159840195</v>
      </c>
      <c r="F307" s="31">
        <v>32668917</v>
      </c>
      <c r="G307" s="36">
        <f t="shared" si="72"/>
        <v>0.2030220451030755</v>
      </c>
      <c r="H307" s="31">
        <v>37185686</v>
      </c>
      <c r="I307" s="36">
        <f t="shared" si="73"/>
        <v>0.23109165266423748</v>
      </c>
      <c r="J307" s="31">
        <v>33342628</v>
      </c>
      <c r="K307" s="36">
        <f t="shared" si="74"/>
        <v>0.20859977053956921</v>
      </c>
      <c r="L307" s="31">
        <v>42022389</v>
      </c>
      <c r="M307" s="36">
        <f t="shared" si="75"/>
        <v>0.26290251335091275</v>
      </c>
      <c r="N307" s="31">
        <f t="shared" si="76"/>
        <v>145219620</v>
      </c>
      <c r="O307" s="36">
        <f t="shared" si="77"/>
        <v>0.90853004777678104</v>
      </c>
      <c r="P307" s="31">
        <v>30498649</v>
      </c>
      <c r="Q307" s="31">
        <v>135678071</v>
      </c>
      <c r="R307" s="31">
        <v>134372488</v>
      </c>
      <c r="S307" s="31">
        <v>126849017</v>
      </c>
      <c r="T307" s="36">
        <f t="shared" si="78"/>
        <v>0.9440103319364006</v>
      </c>
      <c r="U307" s="36">
        <f t="shared" si="79"/>
        <v>0.37784427762685491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74923488</v>
      </c>
      <c r="E308" s="31">
        <v>76348713</v>
      </c>
      <c r="F308" s="31">
        <v>13183136</v>
      </c>
      <c r="G308" s="36">
        <f t="shared" si="72"/>
        <v>0.17595464856094259</v>
      </c>
      <c r="H308" s="31">
        <v>15087842</v>
      </c>
      <c r="I308" s="36">
        <f t="shared" si="73"/>
        <v>0.2013766630832777</v>
      </c>
      <c r="J308" s="31">
        <v>12610480</v>
      </c>
      <c r="K308" s="36">
        <f t="shared" si="74"/>
        <v>0.16516951634797039</v>
      </c>
      <c r="L308" s="31">
        <v>12974542</v>
      </c>
      <c r="M308" s="36">
        <f t="shared" si="75"/>
        <v>0.16993792678600883</v>
      </c>
      <c r="N308" s="31">
        <f t="shared" si="76"/>
        <v>53856000</v>
      </c>
      <c r="O308" s="36">
        <f t="shared" si="77"/>
        <v>0.70539499467397704</v>
      </c>
      <c r="P308" s="31">
        <v>12760781</v>
      </c>
      <c r="Q308" s="31">
        <v>68881524</v>
      </c>
      <c r="R308" s="31">
        <v>64118539</v>
      </c>
      <c r="S308" s="31">
        <v>52380877</v>
      </c>
      <c r="T308" s="36">
        <f t="shared" si="78"/>
        <v>0.81693809336485346</v>
      </c>
      <c r="U308" s="36">
        <f t="shared" si="79"/>
        <v>1.6751404165622708E-2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195512251</v>
      </c>
      <c r="E309" s="31">
        <v>201512251</v>
      </c>
      <c r="F309" s="31">
        <v>35506984</v>
      </c>
      <c r="G309" s="36">
        <f t="shared" si="72"/>
        <v>0.18161002094953119</v>
      </c>
      <c r="H309" s="31">
        <v>65642696</v>
      </c>
      <c r="I309" s="36">
        <f t="shared" si="73"/>
        <v>0.33574722639759286</v>
      </c>
      <c r="J309" s="31">
        <v>52226776</v>
      </c>
      <c r="K309" s="36">
        <f t="shared" si="74"/>
        <v>0.25917419780100615</v>
      </c>
      <c r="L309" s="31">
        <v>42166148</v>
      </c>
      <c r="M309" s="36">
        <f t="shared" si="75"/>
        <v>0.20924855829236905</v>
      </c>
      <c r="N309" s="31">
        <f t="shared" si="76"/>
        <v>195542604</v>
      </c>
      <c r="O309" s="36">
        <f t="shared" si="77"/>
        <v>0.97037576142206861</v>
      </c>
      <c r="P309" s="31">
        <v>37772011</v>
      </c>
      <c r="Q309" s="31">
        <v>185349000</v>
      </c>
      <c r="R309" s="31">
        <v>246069000</v>
      </c>
      <c r="S309" s="31">
        <v>218972229</v>
      </c>
      <c r="T309" s="36">
        <f t="shared" si="78"/>
        <v>0.88988141131146137</v>
      </c>
      <c r="U309" s="36">
        <f t="shared" si="79"/>
        <v>0.11633314943173145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536928095</v>
      </c>
      <c r="E310" s="32">
        <f>SUM(E304:E309)</f>
        <v>541391959</v>
      </c>
      <c r="F310" s="32">
        <f>SUM(F304:F309)</f>
        <v>99724408</v>
      </c>
      <c r="G310" s="37">
        <f t="shared" si="72"/>
        <v>0.18573140226532567</v>
      </c>
      <c r="H310" s="32">
        <f>SUM(H304:H309)</f>
        <v>141255102</v>
      </c>
      <c r="I310" s="37">
        <f t="shared" si="73"/>
        <v>0.26308010945115473</v>
      </c>
      <c r="J310" s="32">
        <f>SUM(J304:J309)</f>
        <v>117925944</v>
      </c>
      <c r="K310" s="37">
        <f t="shared" si="74"/>
        <v>0.21781990301041762</v>
      </c>
      <c r="L310" s="32">
        <f>SUM(L304:L309)</f>
        <v>118930214</v>
      </c>
      <c r="M310" s="37">
        <f t="shared" si="75"/>
        <v>0.21967488069027638</v>
      </c>
      <c r="N310" s="32">
        <f t="shared" si="76"/>
        <v>477835668</v>
      </c>
      <c r="O310" s="37">
        <f t="shared" si="77"/>
        <v>0.88260577213338332</v>
      </c>
      <c r="P310" s="32">
        <f>SUM(P304:P309)</f>
        <v>100942273</v>
      </c>
      <c r="Q310" s="32">
        <f>SUM(Q304:Q309)</f>
        <v>479775090</v>
      </c>
      <c r="R310" s="32">
        <f>SUM(R304:R309)</f>
        <v>539370839</v>
      </c>
      <c r="S310" s="32">
        <f>SUM(S304:S309)</f>
        <v>476008960</v>
      </c>
      <c r="T310" s="37">
        <f t="shared" si="78"/>
        <v>0.88252631692608063</v>
      </c>
      <c r="U310" s="37">
        <f t="shared" si="79"/>
        <v>0.17820027690480078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29657493</v>
      </c>
      <c r="E311" s="31">
        <v>23568672</v>
      </c>
      <c r="F311" s="31">
        <v>3179753</v>
      </c>
      <c r="G311" s="36">
        <f t="shared" si="72"/>
        <v>0.10721583918101237</v>
      </c>
      <c r="H311" s="31">
        <v>3990821</v>
      </c>
      <c r="I311" s="36">
        <f t="shared" si="73"/>
        <v>0.13456366659177835</v>
      </c>
      <c r="J311" s="31">
        <v>2904567</v>
      </c>
      <c r="K311" s="36">
        <f t="shared" si="74"/>
        <v>0.12323846672396306</v>
      </c>
      <c r="L311" s="31">
        <v>12994935</v>
      </c>
      <c r="M311" s="36">
        <f t="shared" si="75"/>
        <v>0.55136475232885418</v>
      </c>
      <c r="N311" s="31">
        <f t="shared" si="76"/>
        <v>23070076</v>
      </c>
      <c r="O311" s="36">
        <f t="shared" si="77"/>
        <v>0.97884496843946067</v>
      </c>
      <c r="P311" s="31">
        <v>14698214</v>
      </c>
      <c r="Q311" s="31">
        <v>28202203</v>
      </c>
      <c r="R311" s="31">
        <v>27957461</v>
      </c>
      <c r="S311" s="31">
        <v>27203115</v>
      </c>
      <c r="T311" s="36">
        <f t="shared" si="78"/>
        <v>0.97301807914531291</v>
      </c>
      <c r="U311" s="36">
        <f t="shared" si="79"/>
        <v>-0.11588339916672874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182785130</v>
      </c>
      <c r="E312" s="31">
        <v>165156487</v>
      </c>
      <c r="F312" s="31">
        <v>66577877</v>
      </c>
      <c r="G312" s="36">
        <f t="shared" si="72"/>
        <v>0.36424121043106733</v>
      </c>
      <c r="H312" s="31">
        <v>32762910</v>
      </c>
      <c r="I312" s="36">
        <f t="shared" si="73"/>
        <v>0.17924275349969662</v>
      </c>
      <c r="J312" s="31">
        <v>29103478</v>
      </c>
      <c r="K312" s="36">
        <f t="shared" si="74"/>
        <v>0.17621758932181694</v>
      </c>
      <c r="L312" s="31">
        <v>33921451</v>
      </c>
      <c r="M312" s="36">
        <f t="shared" si="75"/>
        <v>0.20538975862328676</v>
      </c>
      <c r="N312" s="31">
        <f t="shared" si="76"/>
        <v>162365716</v>
      </c>
      <c r="O312" s="36">
        <f t="shared" si="77"/>
        <v>0.98310226228050002</v>
      </c>
      <c r="P312" s="31">
        <v>29785581</v>
      </c>
      <c r="Q312" s="31">
        <v>154333128</v>
      </c>
      <c r="R312" s="31">
        <v>146628894</v>
      </c>
      <c r="S312" s="31">
        <v>115162386</v>
      </c>
      <c r="T312" s="36">
        <f t="shared" si="78"/>
        <v>0.78540035908611572</v>
      </c>
      <c r="U312" s="36">
        <f t="shared" si="79"/>
        <v>0.13885477003117708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124697967</v>
      </c>
      <c r="E313" s="31">
        <v>94204700</v>
      </c>
      <c r="F313" s="31">
        <v>3975036</v>
      </c>
      <c r="G313" s="36">
        <f t="shared" si="72"/>
        <v>3.1877312001405762E-2</v>
      </c>
      <c r="H313" s="31">
        <v>6876784</v>
      </c>
      <c r="I313" s="36">
        <f t="shared" si="73"/>
        <v>5.5147522974452343E-2</v>
      </c>
      <c r="J313" s="31">
        <v>35399952</v>
      </c>
      <c r="K313" s="36">
        <f t="shared" si="74"/>
        <v>0.37577691983520994</v>
      </c>
      <c r="L313" s="31">
        <v>18483950</v>
      </c>
      <c r="M313" s="36">
        <f t="shared" si="75"/>
        <v>0.19621048631331559</v>
      </c>
      <c r="N313" s="31">
        <f t="shared" si="76"/>
        <v>64735722</v>
      </c>
      <c r="O313" s="36">
        <f t="shared" si="77"/>
        <v>0.68718144636095646</v>
      </c>
      <c r="P313" s="31">
        <v>17504232</v>
      </c>
      <c r="Q313" s="31">
        <v>103689932</v>
      </c>
      <c r="R313" s="31">
        <v>66895166</v>
      </c>
      <c r="S313" s="31">
        <v>65360794</v>
      </c>
      <c r="T313" s="36">
        <f t="shared" si="78"/>
        <v>0.97706303621400681</v>
      </c>
      <c r="U313" s="36">
        <f t="shared" si="79"/>
        <v>5.5970350484385811E-2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69573433</v>
      </c>
      <c r="E314" s="31">
        <v>71430990</v>
      </c>
      <c r="F314" s="31">
        <v>8306031</v>
      </c>
      <c r="G314" s="36">
        <f t="shared" si="72"/>
        <v>0.11938509631974033</v>
      </c>
      <c r="H314" s="31">
        <v>10376024</v>
      </c>
      <c r="I314" s="36">
        <f t="shared" si="73"/>
        <v>0.1491377319270705</v>
      </c>
      <c r="J314" s="31">
        <v>31911250</v>
      </c>
      <c r="K314" s="36">
        <f t="shared" si="74"/>
        <v>0.44674237330323996</v>
      </c>
      <c r="L314" s="31">
        <v>18783389</v>
      </c>
      <c r="M314" s="36">
        <f t="shared" si="75"/>
        <v>0.26295854222376031</v>
      </c>
      <c r="N314" s="31">
        <f t="shared" si="76"/>
        <v>69376694</v>
      </c>
      <c r="O314" s="36">
        <f t="shared" si="77"/>
        <v>0.97124082978550341</v>
      </c>
      <c r="P314" s="31">
        <v>27452595</v>
      </c>
      <c r="Q314" s="31">
        <v>67783973</v>
      </c>
      <c r="R314" s="31">
        <v>67778183</v>
      </c>
      <c r="S314" s="31">
        <v>62620821</v>
      </c>
      <c r="T314" s="36">
        <f t="shared" si="78"/>
        <v>0.92390822869949174</v>
      </c>
      <c r="U314" s="36">
        <f t="shared" si="79"/>
        <v>-0.31578821601382312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26071086</v>
      </c>
      <c r="E315" s="31">
        <v>34312793</v>
      </c>
      <c r="F315" s="31">
        <v>6311948</v>
      </c>
      <c r="G315" s="36">
        <f t="shared" si="72"/>
        <v>0.24210529626575586</v>
      </c>
      <c r="H315" s="31">
        <v>12320888</v>
      </c>
      <c r="I315" s="36">
        <f t="shared" si="73"/>
        <v>0.47258821515912303</v>
      </c>
      <c r="J315" s="31">
        <v>11398338</v>
      </c>
      <c r="K315" s="36">
        <f t="shared" si="74"/>
        <v>0.33218916338288174</v>
      </c>
      <c r="L315" s="31">
        <v>9614931</v>
      </c>
      <c r="M315" s="36">
        <f t="shared" si="75"/>
        <v>0.28021417551173988</v>
      </c>
      <c r="N315" s="31">
        <f t="shared" si="76"/>
        <v>39646105</v>
      </c>
      <c r="O315" s="36">
        <f t="shared" si="77"/>
        <v>1.1554321736502184</v>
      </c>
      <c r="P315" s="31">
        <v>9235716</v>
      </c>
      <c r="Q315" s="31">
        <v>39818621</v>
      </c>
      <c r="R315" s="31">
        <v>36571620</v>
      </c>
      <c r="S315" s="31">
        <v>32853666</v>
      </c>
      <c r="T315" s="36">
        <f t="shared" si="78"/>
        <v>0.89833772745095786</v>
      </c>
      <c r="U315" s="36">
        <f t="shared" si="79"/>
        <v>4.1059621149026171E-2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145508991</v>
      </c>
      <c r="E316" s="31">
        <v>141645758</v>
      </c>
      <c r="F316" s="31">
        <v>28463581</v>
      </c>
      <c r="G316" s="36">
        <f t="shared" si="72"/>
        <v>0.19561389852534955</v>
      </c>
      <c r="H316" s="31">
        <v>41240153</v>
      </c>
      <c r="I316" s="36">
        <f t="shared" si="73"/>
        <v>0.28341996406256437</v>
      </c>
      <c r="J316" s="31">
        <v>32990141</v>
      </c>
      <c r="K316" s="36">
        <f t="shared" si="74"/>
        <v>0.23290595825679439</v>
      </c>
      <c r="L316" s="31">
        <v>28896952</v>
      </c>
      <c r="M316" s="36">
        <f t="shared" si="75"/>
        <v>0.20400859445434291</v>
      </c>
      <c r="N316" s="31">
        <f t="shared" si="76"/>
        <v>131590827</v>
      </c>
      <c r="O316" s="36">
        <f t="shared" si="77"/>
        <v>0.92901353953713173</v>
      </c>
      <c r="P316" s="31">
        <v>33538322</v>
      </c>
      <c r="Q316" s="31">
        <v>136861967</v>
      </c>
      <c r="R316" s="31">
        <v>145593704</v>
      </c>
      <c r="S316" s="31">
        <v>121439487</v>
      </c>
      <c r="T316" s="36">
        <f t="shared" si="78"/>
        <v>0.83409847859904707</v>
      </c>
      <c r="U316" s="36">
        <f t="shared" si="79"/>
        <v>-0.138390048255843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578294100</v>
      </c>
      <c r="E317" s="32">
        <f>SUM(E311:E316)</f>
        <v>530319400</v>
      </c>
      <c r="F317" s="32">
        <f>SUM(F311:F316)</f>
        <v>116814226</v>
      </c>
      <c r="G317" s="37">
        <f t="shared" si="72"/>
        <v>0.2019979557114624</v>
      </c>
      <c r="H317" s="32">
        <f>SUM(H311:H316)</f>
        <v>107567580</v>
      </c>
      <c r="I317" s="37">
        <f t="shared" si="73"/>
        <v>0.18600843411682741</v>
      </c>
      <c r="J317" s="32">
        <f>SUM(J311:J316)</f>
        <v>143707726</v>
      </c>
      <c r="K317" s="37">
        <f t="shared" si="74"/>
        <v>0.27098334701691096</v>
      </c>
      <c r="L317" s="32">
        <f>SUM(L311:L316)</f>
        <v>122695608</v>
      </c>
      <c r="M317" s="37">
        <f t="shared" si="75"/>
        <v>0.2313617189942514</v>
      </c>
      <c r="N317" s="32">
        <f t="shared" si="76"/>
        <v>490785140</v>
      </c>
      <c r="O317" s="37">
        <f t="shared" si="77"/>
        <v>0.92545198233366532</v>
      </c>
      <c r="P317" s="32">
        <f>SUM(P311:P316)</f>
        <v>132214660</v>
      </c>
      <c r="Q317" s="32">
        <f>SUM(Q311:Q316)</f>
        <v>530689824</v>
      </c>
      <c r="R317" s="32">
        <f>SUM(R311:R316)</f>
        <v>491425028</v>
      </c>
      <c r="S317" s="32">
        <f>SUM(S311:S316)</f>
        <v>424640269</v>
      </c>
      <c r="T317" s="37">
        <f t="shared" si="78"/>
        <v>0.86409980120100838</v>
      </c>
      <c r="U317" s="37">
        <f t="shared" si="79"/>
        <v>-7.1996947993512972E-2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44789831</v>
      </c>
      <c r="E318" s="31">
        <v>43270873</v>
      </c>
      <c r="F318" s="31">
        <v>10207921</v>
      </c>
      <c r="G318" s="36">
        <f t="shared" si="72"/>
        <v>0.22790711132622937</v>
      </c>
      <c r="H318" s="31">
        <v>12202420</v>
      </c>
      <c r="I318" s="36">
        <f t="shared" si="73"/>
        <v>0.27243728604378969</v>
      </c>
      <c r="J318" s="31">
        <v>9728712</v>
      </c>
      <c r="K318" s="36">
        <f t="shared" si="74"/>
        <v>0.22483281074546382</v>
      </c>
      <c r="L318" s="31">
        <v>11354568</v>
      </c>
      <c r="M318" s="36">
        <f t="shared" si="75"/>
        <v>0.2624067233402016</v>
      </c>
      <c r="N318" s="31">
        <f t="shared" si="76"/>
        <v>43493621</v>
      </c>
      <c r="O318" s="36">
        <f t="shared" si="77"/>
        <v>1.0051477584008994</v>
      </c>
      <c r="P318" s="31">
        <v>11643969</v>
      </c>
      <c r="Q318" s="31">
        <v>48509216</v>
      </c>
      <c r="R318" s="31">
        <v>52133491</v>
      </c>
      <c r="S318" s="31">
        <v>54406704</v>
      </c>
      <c r="T318" s="36">
        <f t="shared" si="78"/>
        <v>1.0436036980527545</v>
      </c>
      <c r="U318" s="36">
        <f t="shared" si="79"/>
        <v>-2.4854154111883964E-2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140211008</v>
      </c>
      <c r="E319" s="31">
        <v>138745441</v>
      </c>
      <c r="F319" s="31">
        <v>23740897</v>
      </c>
      <c r="G319" s="36">
        <f t="shared" si="72"/>
        <v>0.16932263264236713</v>
      </c>
      <c r="H319" s="31">
        <v>39942028</v>
      </c>
      <c r="I319" s="36">
        <f t="shared" si="73"/>
        <v>0.28487084266593393</v>
      </c>
      <c r="J319" s="31">
        <v>34539288</v>
      </c>
      <c r="K319" s="36">
        <f t="shared" si="74"/>
        <v>0.24893998499020953</v>
      </c>
      <c r="L319" s="31">
        <v>27132832</v>
      </c>
      <c r="M319" s="36">
        <f t="shared" si="75"/>
        <v>0.19555836793224796</v>
      </c>
      <c r="N319" s="31">
        <f t="shared" si="76"/>
        <v>125355045</v>
      </c>
      <c r="O319" s="36">
        <f t="shared" si="77"/>
        <v>0.90348947033149718</v>
      </c>
      <c r="P319" s="31">
        <v>41815019</v>
      </c>
      <c r="Q319" s="31">
        <v>129394335</v>
      </c>
      <c r="R319" s="31">
        <v>134933406</v>
      </c>
      <c r="S319" s="31">
        <v>126921670</v>
      </c>
      <c r="T319" s="36">
        <f t="shared" si="78"/>
        <v>0.94062451814193437</v>
      </c>
      <c r="U319" s="36">
        <f t="shared" si="79"/>
        <v>-0.35112233238492607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24508410</v>
      </c>
      <c r="E320" s="31">
        <v>23730035</v>
      </c>
      <c r="F320" s="31">
        <v>5121861</v>
      </c>
      <c r="G320" s="36">
        <f t="shared" si="72"/>
        <v>0.20898381412747705</v>
      </c>
      <c r="H320" s="31">
        <v>6773162</v>
      </c>
      <c r="I320" s="36">
        <f t="shared" si="73"/>
        <v>0.27636072678725382</v>
      </c>
      <c r="J320" s="31">
        <v>5149028</v>
      </c>
      <c r="K320" s="36">
        <f t="shared" si="74"/>
        <v>0.21698358219867775</v>
      </c>
      <c r="L320" s="31">
        <v>6308740</v>
      </c>
      <c r="M320" s="36">
        <f t="shared" si="75"/>
        <v>0.26585464370364392</v>
      </c>
      <c r="N320" s="31">
        <f t="shared" si="76"/>
        <v>23352791</v>
      </c>
      <c r="O320" s="36">
        <f t="shared" si="77"/>
        <v>0.98410267831463372</v>
      </c>
      <c r="P320" s="31">
        <v>5950684</v>
      </c>
      <c r="Q320" s="31">
        <v>24052140</v>
      </c>
      <c r="R320" s="31">
        <v>22933340</v>
      </c>
      <c r="S320" s="31">
        <v>22608875</v>
      </c>
      <c r="T320" s="36">
        <f t="shared" si="78"/>
        <v>0.98585182097330781</v>
      </c>
      <c r="U320" s="36">
        <f t="shared" si="79"/>
        <v>6.0170561905152464E-2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31809762</v>
      </c>
      <c r="E321" s="31">
        <v>37161308</v>
      </c>
      <c r="F321" s="31">
        <v>5478644</v>
      </c>
      <c r="G321" s="36">
        <f t="shared" si="72"/>
        <v>0.17223153068545435</v>
      </c>
      <c r="H321" s="31">
        <v>14757195</v>
      </c>
      <c r="I321" s="36">
        <f t="shared" si="73"/>
        <v>0.46392032106370368</v>
      </c>
      <c r="J321" s="31">
        <v>5809359</v>
      </c>
      <c r="K321" s="36">
        <f t="shared" si="74"/>
        <v>0.15632816261472821</v>
      </c>
      <c r="L321" s="31">
        <v>8782202</v>
      </c>
      <c r="M321" s="36">
        <f t="shared" si="75"/>
        <v>0.23632650390023946</v>
      </c>
      <c r="N321" s="31">
        <f t="shared" si="76"/>
        <v>34827400</v>
      </c>
      <c r="O321" s="36">
        <f t="shared" si="77"/>
        <v>0.93719521390366556</v>
      </c>
      <c r="P321" s="31">
        <v>5667691</v>
      </c>
      <c r="Q321" s="31">
        <v>20020359</v>
      </c>
      <c r="R321" s="31">
        <v>23582624</v>
      </c>
      <c r="S321" s="31">
        <v>22158278</v>
      </c>
      <c r="T321" s="36">
        <f t="shared" si="78"/>
        <v>0.93960188654154853</v>
      </c>
      <c r="U321" s="36">
        <f t="shared" si="79"/>
        <v>0.54952025436813678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132489955</v>
      </c>
      <c r="E322" s="31">
        <v>134495595</v>
      </c>
      <c r="F322" s="31">
        <v>32238820</v>
      </c>
      <c r="G322" s="36">
        <f t="shared" si="72"/>
        <v>0.24333029624774194</v>
      </c>
      <c r="H322" s="31">
        <v>46429501</v>
      </c>
      <c r="I322" s="36">
        <f t="shared" si="73"/>
        <v>0.35043789546158421</v>
      </c>
      <c r="J322" s="31">
        <v>28418917</v>
      </c>
      <c r="K322" s="36">
        <f t="shared" si="74"/>
        <v>0.21129998346786005</v>
      </c>
      <c r="L322" s="31">
        <v>28211558</v>
      </c>
      <c r="M322" s="36">
        <f t="shared" si="75"/>
        <v>0.20975823037178282</v>
      </c>
      <c r="N322" s="31">
        <f t="shared" si="76"/>
        <v>135298796</v>
      </c>
      <c r="O322" s="36">
        <f t="shared" si="77"/>
        <v>1.0059719502337605</v>
      </c>
      <c r="P322" s="31">
        <v>29675043</v>
      </c>
      <c r="Q322" s="31">
        <v>122375000</v>
      </c>
      <c r="R322" s="31">
        <v>123408128</v>
      </c>
      <c r="S322" s="31">
        <v>124267373</v>
      </c>
      <c r="T322" s="36">
        <f t="shared" si="78"/>
        <v>1.0069626289120923</v>
      </c>
      <c r="U322" s="36">
        <f t="shared" si="79"/>
        <v>-4.931703047574354E-2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373808966</v>
      </c>
      <c r="E323" s="32">
        <f>SUM(E318:E322)</f>
        <v>377403252</v>
      </c>
      <c r="F323" s="32">
        <f>SUM(F318:F322)</f>
        <v>76788143</v>
      </c>
      <c r="G323" s="37">
        <f t="shared" si="72"/>
        <v>0.20542081647126678</v>
      </c>
      <c r="H323" s="32">
        <f>SUM(H318:H322)</f>
        <v>120104306</v>
      </c>
      <c r="I323" s="37">
        <f t="shared" si="73"/>
        <v>0.32129862289070937</v>
      </c>
      <c r="J323" s="32">
        <f>SUM(J318:J322)</f>
        <v>83645304</v>
      </c>
      <c r="K323" s="37">
        <f t="shared" si="74"/>
        <v>0.22163376589028438</v>
      </c>
      <c r="L323" s="32">
        <f>SUM(L318:L322)</f>
        <v>81789900</v>
      </c>
      <c r="M323" s="37">
        <f t="shared" si="75"/>
        <v>0.21671752844355457</v>
      </c>
      <c r="N323" s="32">
        <f t="shared" si="76"/>
        <v>362327653</v>
      </c>
      <c r="O323" s="37">
        <f t="shared" si="77"/>
        <v>0.96005440090908389</v>
      </c>
      <c r="P323" s="32">
        <f>SUM(P318:P322)</f>
        <v>94752406</v>
      </c>
      <c r="Q323" s="32">
        <f>SUM(Q318:Q322)</f>
        <v>344351050</v>
      </c>
      <c r="R323" s="32">
        <f>SUM(R318:R322)</f>
        <v>356990989</v>
      </c>
      <c r="S323" s="32">
        <f>SUM(S318:S322)</f>
        <v>350362900</v>
      </c>
      <c r="T323" s="37">
        <f t="shared" si="78"/>
        <v>0.98143345573352836</v>
      </c>
      <c r="U323" s="37">
        <f t="shared" si="79"/>
        <v>-0.13680397730480853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17374005</v>
      </c>
      <c r="E324" s="31">
        <v>17374005</v>
      </c>
      <c r="F324" s="31">
        <v>2359995</v>
      </c>
      <c r="G324" s="36">
        <f t="shared" si="72"/>
        <v>0.13583482910244357</v>
      </c>
      <c r="H324" s="31">
        <v>3407334</v>
      </c>
      <c r="I324" s="36">
        <f t="shared" si="73"/>
        <v>0.19611678481731759</v>
      </c>
      <c r="J324" s="31">
        <v>3860917</v>
      </c>
      <c r="K324" s="36">
        <f t="shared" si="74"/>
        <v>0.22222377626805104</v>
      </c>
      <c r="L324" s="31">
        <v>3770188</v>
      </c>
      <c r="M324" s="36">
        <f t="shared" si="75"/>
        <v>0.21700166426796816</v>
      </c>
      <c r="N324" s="31">
        <f t="shared" si="76"/>
        <v>13398434</v>
      </c>
      <c r="O324" s="36">
        <f t="shared" si="77"/>
        <v>0.77117705445578033</v>
      </c>
      <c r="P324" s="31">
        <v>2210521</v>
      </c>
      <c r="Q324" s="31">
        <v>17691069</v>
      </c>
      <c r="R324" s="31">
        <v>20660419</v>
      </c>
      <c r="S324" s="31">
        <v>12983156</v>
      </c>
      <c r="T324" s="36">
        <f t="shared" si="78"/>
        <v>0.62840719735645245</v>
      </c>
      <c r="U324" s="36">
        <f t="shared" si="79"/>
        <v>0.70556533957379286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62868807</v>
      </c>
      <c r="E325" s="31">
        <v>63168640</v>
      </c>
      <c r="F325" s="31">
        <v>6500308</v>
      </c>
      <c r="G325" s="36">
        <f t="shared" si="72"/>
        <v>0.1033948043582249</v>
      </c>
      <c r="H325" s="31">
        <v>25375303</v>
      </c>
      <c r="I325" s="36">
        <f t="shared" si="73"/>
        <v>0.40362310358458048</v>
      </c>
      <c r="J325" s="31">
        <v>13529784</v>
      </c>
      <c r="K325" s="36">
        <f t="shared" si="74"/>
        <v>0.21418513996818675</v>
      </c>
      <c r="L325" s="31">
        <v>15624949</v>
      </c>
      <c r="M325" s="36">
        <f t="shared" si="75"/>
        <v>0.24735294285265599</v>
      </c>
      <c r="N325" s="31">
        <f t="shared" si="76"/>
        <v>61030344</v>
      </c>
      <c r="O325" s="36">
        <f t="shared" si="77"/>
        <v>0.96614940578109643</v>
      </c>
      <c r="P325" s="31">
        <v>13188147</v>
      </c>
      <c r="Q325" s="31">
        <v>57787026</v>
      </c>
      <c r="R325" s="31">
        <v>61853156</v>
      </c>
      <c r="S325" s="31">
        <v>56481010</v>
      </c>
      <c r="T325" s="36">
        <f t="shared" si="78"/>
        <v>0.91314677621300355</v>
      </c>
      <c r="U325" s="36">
        <f t="shared" si="79"/>
        <v>0.18477212909440577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100017535</v>
      </c>
      <c r="E326" s="31">
        <v>100165829</v>
      </c>
      <c r="F326" s="31">
        <v>27686185</v>
      </c>
      <c r="G326" s="36">
        <f t="shared" si="72"/>
        <v>0.27681331078595367</v>
      </c>
      <c r="H326" s="31">
        <v>26225290</v>
      </c>
      <c r="I326" s="36">
        <f t="shared" si="73"/>
        <v>0.26220692201622448</v>
      </c>
      <c r="J326" s="31">
        <v>21495155</v>
      </c>
      <c r="K326" s="36">
        <f t="shared" si="74"/>
        <v>0.21459568811635354</v>
      </c>
      <c r="L326" s="31">
        <v>26836100</v>
      </c>
      <c r="M326" s="36">
        <f t="shared" si="75"/>
        <v>0.26791671638838033</v>
      </c>
      <c r="N326" s="31">
        <f t="shared" si="76"/>
        <v>102242730</v>
      </c>
      <c r="O326" s="36">
        <f t="shared" si="77"/>
        <v>1.0207346259770884</v>
      </c>
      <c r="P326" s="31">
        <v>23089987</v>
      </c>
      <c r="Q326" s="31">
        <v>109135452</v>
      </c>
      <c r="R326" s="31">
        <v>109521500</v>
      </c>
      <c r="S326" s="31">
        <v>94733175</v>
      </c>
      <c r="T326" s="36">
        <f t="shared" si="78"/>
        <v>0.86497331574165803</v>
      </c>
      <c r="U326" s="36">
        <f t="shared" si="79"/>
        <v>0.16223971888767186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590032156</v>
      </c>
      <c r="E327" s="31">
        <v>603025692</v>
      </c>
      <c r="F327" s="31">
        <v>47040631</v>
      </c>
      <c r="G327" s="36">
        <f t="shared" si="72"/>
        <v>7.9725537873905294E-2</v>
      </c>
      <c r="H327" s="31">
        <v>170723176</v>
      </c>
      <c r="I327" s="36">
        <f t="shared" si="73"/>
        <v>0.28934554543159507</v>
      </c>
      <c r="J327" s="31">
        <v>113714783</v>
      </c>
      <c r="K327" s="36">
        <f t="shared" si="74"/>
        <v>0.18857369513204755</v>
      </c>
      <c r="L327" s="31">
        <v>233864765</v>
      </c>
      <c r="M327" s="36">
        <f t="shared" si="75"/>
        <v>0.38781890739076502</v>
      </c>
      <c r="N327" s="31">
        <f t="shared" si="76"/>
        <v>565343355</v>
      </c>
      <c r="O327" s="36">
        <f t="shared" si="77"/>
        <v>0.93751122464613001</v>
      </c>
      <c r="P327" s="31">
        <v>157282740</v>
      </c>
      <c r="Q327" s="31">
        <v>513919643</v>
      </c>
      <c r="R327" s="31">
        <v>586043000</v>
      </c>
      <c r="S327" s="31">
        <v>511197731</v>
      </c>
      <c r="T327" s="36">
        <f t="shared" si="78"/>
        <v>0.87228706937886813</v>
      </c>
      <c r="U327" s="36">
        <f t="shared" si="79"/>
        <v>0.4869067324234051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53068200</v>
      </c>
      <c r="E328" s="31">
        <v>55449100</v>
      </c>
      <c r="F328" s="31">
        <v>10151234</v>
      </c>
      <c r="G328" s="36">
        <f t="shared" si="72"/>
        <v>0.1912865708654147</v>
      </c>
      <c r="H328" s="31">
        <v>13691013</v>
      </c>
      <c r="I328" s="36">
        <f t="shared" si="73"/>
        <v>0.25798902167399684</v>
      </c>
      <c r="J328" s="31">
        <v>11903806</v>
      </c>
      <c r="K328" s="36">
        <f t="shared" si="74"/>
        <v>0.21467987758142151</v>
      </c>
      <c r="L328" s="31">
        <v>12525989</v>
      </c>
      <c r="M328" s="36">
        <f t="shared" si="75"/>
        <v>0.22590067286935225</v>
      </c>
      <c r="N328" s="31">
        <f t="shared" si="76"/>
        <v>48272042</v>
      </c>
      <c r="O328" s="36">
        <f t="shared" si="77"/>
        <v>0.87056493252370193</v>
      </c>
      <c r="P328" s="31">
        <v>31664740</v>
      </c>
      <c r="Q328" s="31">
        <v>44476300</v>
      </c>
      <c r="R328" s="31">
        <v>72379000</v>
      </c>
      <c r="S328" s="31">
        <v>66940712</v>
      </c>
      <c r="T328" s="36">
        <f t="shared" si="78"/>
        <v>0.92486373119274923</v>
      </c>
      <c r="U328" s="36">
        <f t="shared" si="79"/>
        <v>-0.60441838461329545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34416954</v>
      </c>
      <c r="E329" s="31">
        <v>34345981</v>
      </c>
      <c r="F329" s="31">
        <v>3383179</v>
      </c>
      <c r="G329" s="36">
        <f t="shared" si="72"/>
        <v>9.829977981200777E-2</v>
      </c>
      <c r="H329" s="31">
        <v>7440418</v>
      </c>
      <c r="I329" s="36">
        <f t="shared" si="73"/>
        <v>0.21618467456475085</v>
      </c>
      <c r="J329" s="31">
        <v>11126018</v>
      </c>
      <c r="K329" s="36">
        <f t="shared" si="74"/>
        <v>0.32393944432683403</v>
      </c>
      <c r="L329" s="31">
        <v>11303038</v>
      </c>
      <c r="M329" s="36">
        <f t="shared" si="75"/>
        <v>0.32909346802468681</v>
      </c>
      <c r="N329" s="31">
        <f t="shared" si="76"/>
        <v>33252653</v>
      </c>
      <c r="O329" s="36">
        <f t="shared" si="77"/>
        <v>0.96816722166124769</v>
      </c>
      <c r="P329" s="31">
        <v>6968972</v>
      </c>
      <c r="Q329" s="31">
        <v>37243877</v>
      </c>
      <c r="R329" s="31">
        <v>35494009</v>
      </c>
      <c r="S329" s="31">
        <v>31165259</v>
      </c>
      <c r="T329" s="36">
        <f t="shared" si="78"/>
        <v>0.87804279871569313</v>
      </c>
      <c r="U329" s="36">
        <f t="shared" si="79"/>
        <v>0.62190894151963882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46928536</v>
      </c>
      <c r="E330" s="31">
        <v>42785372</v>
      </c>
      <c r="F330" s="31">
        <v>7247303</v>
      </c>
      <c r="G330" s="36">
        <f t="shared" si="72"/>
        <v>0.15443275281376773</v>
      </c>
      <c r="H330" s="31">
        <v>11807303</v>
      </c>
      <c r="I330" s="36">
        <f t="shared" si="73"/>
        <v>0.25160177594289324</v>
      </c>
      <c r="J330" s="31">
        <v>7946870</v>
      </c>
      <c r="K330" s="36">
        <f t="shared" si="74"/>
        <v>0.18573801345001745</v>
      </c>
      <c r="L330" s="31">
        <v>12007886</v>
      </c>
      <c r="M330" s="36">
        <f t="shared" si="75"/>
        <v>0.28065400483137087</v>
      </c>
      <c r="N330" s="31">
        <f t="shared" si="76"/>
        <v>39009362</v>
      </c>
      <c r="O330" s="36">
        <f t="shared" si="77"/>
        <v>0.91174530397912634</v>
      </c>
      <c r="P330" s="31">
        <v>14887010</v>
      </c>
      <c r="Q330" s="31">
        <v>38826550</v>
      </c>
      <c r="R330" s="31">
        <v>42645135</v>
      </c>
      <c r="S330" s="31">
        <v>45845833</v>
      </c>
      <c r="T330" s="36">
        <f t="shared" si="78"/>
        <v>1.0750542353776111</v>
      </c>
      <c r="U330" s="36">
        <f t="shared" si="79"/>
        <v>-0.1933984057241851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200519999</v>
      </c>
      <c r="E331" s="31">
        <v>200419999</v>
      </c>
      <c r="F331" s="31">
        <v>45171915</v>
      </c>
      <c r="G331" s="36">
        <f t="shared" si="72"/>
        <v>0.22527386407976194</v>
      </c>
      <c r="H331" s="31">
        <v>50664776</v>
      </c>
      <c r="I331" s="36">
        <f t="shared" si="73"/>
        <v>0.25266694720061317</v>
      </c>
      <c r="J331" s="31">
        <v>54636608</v>
      </c>
      <c r="K331" s="36">
        <f t="shared" si="74"/>
        <v>0.27261055918875643</v>
      </c>
      <c r="L331" s="31">
        <v>48974663</v>
      </c>
      <c r="M331" s="36">
        <f t="shared" si="75"/>
        <v>0.24436015988604012</v>
      </c>
      <c r="N331" s="31">
        <f t="shared" si="76"/>
        <v>199447962</v>
      </c>
      <c r="O331" s="36">
        <f t="shared" si="77"/>
        <v>0.99514999997580078</v>
      </c>
      <c r="P331" s="31">
        <v>52469005</v>
      </c>
      <c r="Q331" s="31">
        <v>195903999</v>
      </c>
      <c r="R331" s="31">
        <v>198901499</v>
      </c>
      <c r="S331" s="31">
        <v>208188904</v>
      </c>
      <c r="T331" s="36">
        <f t="shared" si="78"/>
        <v>1.0466934892230249</v>
      </c>
      <c r="U331" s="36">
        <f t="shared" si="79"/>
        <v>-6.6598213554840635E-2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1105226192</v>
      </c>
      <c r="E332" s="32">
        <f>SUM(E324:E331)</f>
        <v>1116734618</v>
      </c>
      <c r="F332" s="32">
        <f>SUM(F324:F331)</f>
        <v>149540750</v>
      </c>
      <c r="G332" s="37">
        <f t="shared" si="72"/>
        <v>0.13530329907346242</v>
      </c>
      <c r="H332" s="32">
        <f>SUM(H324:H331)</f>
        <v>309334613</v>
      </c>
      <c r="I332" s="37">
        <f t="shared" si="73"/>
        <v>0.27988353446477138</v>
      </c>
      <c r="J332" s="32">
        <f>SUM(J324:J331)</f>
        <v>238213941</v>
      </c>
      <c r="K332" s="37">
        <f t="shared" si="74"/>
        <v>0.21331293680733734</v>
      </c>
      <c r="L332" s="32">
        <f>SUM(L324:L331)</f>
        <v>364907578</v>
      </c>
      <c r="M332" s="37">
        <f t="shared" si="75"/>
        <v>0.32676302150776526</v>
      </c>
      <c r="N332" s="32">
        <f t="shared" si="76"/>
        <v>1061996882</v>
      </c>
      <c r="O332" s="37">
        <f t="shared" si="77"/>
        <v>0.95098411465202737</v>
      </c>
      <c r="P332" s="32">
        <f>SUM(P324:P331)</f>
        <v>301761122</v>
      </c>
      <c r="Q332" s="32">
        <f>SUM(Q324:Q331)</f>
        <v>1014983916</v>
      </c>
      <c r="R332" s="32">
        <f>SUM(R324:R331)</f>
        <v>1127497718</v>
      </c>
      <c r="S332" s="32">
        <f>SUM(S324:S331)</f>
        <v>1027535780</v>
      </c>
      <c r="T332" s="37">
        <f t="shared" si="78"/>
        <v>0.91134178242301334</v>
      </c>
      <c r="U332" s="37">
        <f t="shared" si="79"/>
        <v>0.20925974685367188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13665348</v>
      </c>
      <c r="E333" s="31">
        <v>14806866</v>
      </c>
      <c r="F333" s="31">
        <v>3070187</v>
      </c>
      <c r="G333" s="36">
        <f t="shared" si="72"/>
        <v>0.22466950713585926</v>
      </c>
      <c r="H333" s="31">
        <v>3785212</v>
      </c>
      <c r="I333" s="36">
        <f t="shared" si="73"/>
        <v>0.2769934581980642</v>
      </c>
      <c r="J333" s="31">
        <v>3586958</v>
      </c>
      <c r="K333" s="36">
        <f t="shared" si="74"/>
        <v>0.2422496428346147</v>
      </c>
      <c r="L333" s="31">
        <v>3343339</v>
      </c>
      <c r="M333" s="36">
        <f t="shared" si="75"/>
        <v>0.2257965325005305</v>
      </c>
      <c r="N333" s="31">
        <f t="shared" si="76"/>
        <v>13785696</v>
      </c>
      <c r="O333" s="36">
        <f t="shared" si="77"/>
        <v>0.93103402164914573</v>
      </c>
      <c r="P333" s="31">
        <v>3678683</v>
      </c>
      <c r="Q333" s="31">
        <v>13068444</v>
      </c>
      <c r="R333" s="31">
        <v>13074456</v>
      </c>
      <c r="S333" s="31">
        <v>13448897</v>
      </c>
      <c r="T333" s="36">
        <f t="shared" si="78"/>
        <v>1.0286391265533343</v>
      </c>
      <c r="U333" s="36">
        <f t="shared" si="79"/>
        <v>-9.1158710875604121E-2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12406263</v>
      </c>
      <c r="E334" s="31">
        <v>12517809</v>
      </c>
      <c r="F334" s="31">
        <v>2683642</v>
      </c>
      <c r="G334" s="36">
        <f t="shared" si="72"/>
        <v>0.21631348618032684</v>
      </c>
      <c r="H334" s="31">
        <v>2618621</v>
      </c>
      <c r="I334" s="36">
        <f t="shared" si="73"/>
        <v>0.21107250426659502</v>
      </c>
      <c r="J334" s="31">
        <v>2801067</v>
      </c>
      <c r="K334" s="36">
        <f t="shared" si="74"/>
        <v>0.22376655531331402</v>
      </c>
      <c r="L334" s="31">
        <v>3144337</v>
      </c>
      <c r="M334" s="36">
        <f t="shared" si="75"/>
        <v>0.25118908588555711</v>
      </c>
      <c r="N334" s="31">
        <f t="shared" si="76"/>
        <v>11247667</v>
      </c>
      <c r="O334" s="36">
        <f t="shared" si="77"/>
        <v>0.89853320177676466</v>
      </c>
      <c r="P334" s="31">
        <v>2445633</v>
      </c>
      <c r="Q334" s="31">
        <v>11086767</v>
      </c>
      <c r="R334" s="31">
        <v>12342699</v>
      </c>
      <c r="S334" s="31">
        <v>11694359</v>
      </c>
      <c r="T334" s="36">
        <f t="shared" si="78"/>
        <v>0.94747178068589377</v>
      </c>
      <c r="U334" s="36">
        <f t="shared" si="79"/>
        <v>0.28569454206743194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21806626</v>
      </c>
      <c r="E335" s="31">
        <v>22738121</v>
      </c>
      <c r="F335" s="31">
        <v>4686260</v>
      </c>
      <c r="G335" s="36">
        <f t="shared" si="72"/>
        <v>0.21490073705120635</v>
      </c>
      <c r="H335" s="31">
        <v>5571648</v>
      </c>
      <c r="I335" s="36">
        <f t="shared" si="73"/>
        <v>0.25550252478306362</v>
      </c>
      <c r="J335" s="31">
        <v>5316583</v>
      </c>
      <c r="K335" s="36">
        <f t="shared" si="74"/>
        <v>0.23381804503547149</v>
      </c>
      <c r="L335" s="31">
        <v>5645828</v>
      </c>
      <c r="M335" s="36">
        <f t="shared" si="75"/>
        <v>0.24829791344676194</v>
      </c>
      <c r="N335" s="31">
        <f t="shared" si="76"/>
        <v>21220319</v>
      </c>
      <c r="O335" s="36">
        <f t="shared" si="77"/>
        <v>0.9332485740576365</v>
      </c>
      <c r="P335" s="31">
        <v>4739467</v>
      </c>
      <c r="Q335" s="31">
        <v>19501739</v>
      </c>
      <c r="R335" s="31">
        <v>20254092</v>
      </c>
      <c r="S335" s="31">
        <v>19663950</v>
      </c>
      <c r="T335" s="36">
        <f t="shared" si="78"/>
        <v>0.97086307300272956</v>
      </c>
      <c r="U335" s="36">
        <f t="shared" si="79"/>
        <v>0.19123690490934941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65335000</v>
      </c>
      <c r="E336" s="31">
        <v>65335027</v>
      </c>
      <c r="F336" s="31">
        <v>14700947</v>
      </c>
      <c r="G336" s="36">
        <f t="shared" si="72"/>
        <v>0.22500875487870206</v>
      </c>
      <c r="H336" s="31">
        <v>19163918</v>
      </c>
      <c r="I336" s="36">
        <f t="shared" si="73"/>
        <v>0.29331779291344606</v>
      </c>
      <c r="J336" s="31">
        <v>14842996</v>
      </c>
      <c r="K336" s="36">
        <f t="shared" si="74"/>
        <v>0.22718282491870709</v>
      </c>
      <c r="L336" s="31">
        <v>17177000</v>
      </c>
      <c r="M336" s="36">
        <f t="shared" si="75"/>
        <v>0.26290644985881767</v>
      </c>
      <c r="N336" s="31">
        <f t="shared" si="76"/>
        <v>65884861</v>
      </c>
      <c r="O336" s="36">
        <f t="shared" si="77"/>
        <v>1.0084156083688463</v>
      </c>
      <c r="P336" s="31">
        <v>17346038</v>
      </c>
      <c r="Q336" s="31">
        <v>62379978</v>
      </c>
      <c r="R336" s="31">
        <v>62220552</v>
      </c>
      <c r="S336" s="31">
        <v>63782009</v>
      </c>
      <c r="T336" s="36">
        <f t="shared" si="78"/>
        <v>1.0250955182782693</v>
      </c>
      <c r="U336" s="36">
        <f t="shared" si="79"/>
        <v>-9.7450495611736132E-3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113213237</v>
      </c>
      <c r="E337" s="32">
        <f>SUM(E333:E336)</f>
        <v>115397823</v>
      </c>
      <c r="F337" s="32">
        <f>SUM(F333:F336)</f>
        <v>25141036</v>
      </c>
      <c r="G337" s="37">
        <f t="shared" si="72"/>
        <v>0.22206799015913661</v>
      </c>
      <c r="H337" s="32">
        <f>SUM(H333:H336)</f>
        <v>31139399</v>
      </c>
      <c r="I337" s="37">
        <f t="shared" si="73"/>
        <v>0.2750508670642462</v>
      </c>
      <c r="J337" s="32">
        <f>SUM(J333:J336)</f>
        <v>26547604</v>
      </c>
      <c r="K337" s="37">
        <f t="shared" si="74"/>
        <v>0.23005290143125143</v>
      </c>
      <c r="L337" s="32">
        <f>SUM(L333:L336)</f>
        <v>29310504</v>
      </c>
      <c r="M337" s="37">
        <f t="shared" si="75"/>
        <v>0.25399529417465699</v>
      </c>
      <c r="N337" s="32">
        <f t="shared" si="76"/>
        <v>112138543</v>
      </c>
      <c r="O337" s="37">
        <f t="shared" si="77"/>
        <v>0.97175613962838792</v>
      </c>
      <c r="P337" s="32">
        <f>SUM(P333:P336)</f>
        <v>28209821</v>
      </c>
      <c r="Q337" s="32">
        <f>SUM(Q333:Q336)</f>
        <v>106036928</v>
      </c>
      <c r="R337" s="32">
        <f>SUM(R333:R336)</f>
        <v>107891799</v>
      </c>
      <c r="S337" s="32">
        <f>SUM(S333:S336)</f>
        <v>108589215</v>
      </c>
      <c r="T337" s="37">
        <f t="shared" si="78"/>
        <v>1.006464031617454</v>
      </c>
      <c r="U337" s="37">
        <f t="shared" si="79"/>
        <v>3.9017723650213831E-2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6870059867</v>
      </c>
      <c r="E338" s="32">
        <f>SUM(E302,E304:E309,E311:E316,E318:E322,E324:E331,E333:E336)</f>
        <v>7043267868</v>
      </c>
      <c r="F338" s="32">
        <f>SUM(F302,F304:F309,F311:F316,F318:F322,F324:F331,F333:F336)</f>
        <v>1260445734</v>
      </c>
      <c r="G338" s="37">
        <f t="shared" si="72"/>
        <v>0.18346939595890424</v>
      </c>
      <c r="H338" s="32">
        <f>SUM(H302,H304:H309,H311:H316,H318:H322,H324:H331,H333:H336)</f>
        <v>1835248855</v>
      </c>
      <c r="I338" s="37">
        <f t="shared" si="73"/>
        <v>0.26713724341989059</v>
      </c>
      <c r="J338" s="32">
        <f>SUM(J302,J304:J309,J311:J316,J318:J322,J324:J331,J333:J336)</f>
        <v>1618063748</v>
      </c>
      <c r="K338" s="37">
        <f t="shared" si="74"/>
        <v>0.22973196225454137</v>
      </c>
      <c r="L338" s="32">
        <f>SUM(L302,L304:L309,L311:L316,L318:L322,L324:L331,L333:L336)</f>
        <v>1939175091</v>
      </c>
      <c r="M338" s="37">
        <f t="shared" si="75"/>
        <v>0.27532320612287692</v>
      </c>
      <c r="N338" s="32">
        <f t="shared" si="76"/>
        <v>6652933428</v>
      </c>
      <c r="O338" s="37">
        <f t="shared" si="77"/>
        <v>0.94458049199386207</v>
      </c>
      <c r="P338" s="32">
        <f>SUM(P302,P304:P309,P311:P316,P318:P322,P324:P331,P333:P336)</f>
        <v>1781043024</v>
      </c>
      <c r="Q338" s="32">
        <f>SUM(Q302,Q304:Q309,Q311:Q316,Q318:Q322,Q324:Q331,Q333:Q336)</f>
        <v>6556792759</v>
      </c>
      <c r="R338" s="32">
        <f>SUM(R302,R304:R309,R311:R316,R318:R322,R324:R331,R333:R336)</f>
        <v>6858882930</v>
      </c>
      <c r="S338" s="32">
        <f>SUM(S302,S304:S309,S311:S316,S318:S322,S324:S331,S333:S336)</f>
        <v>6360440412</v>
      </c>
      <c r="T338" s="37">
        <f t="shared" si="78"/>
        <v>0.92732890718693173</v>
      </c>
      <c r="U338" s="37">
        <f t="shared" si="79"/>
        <v>8.8786213959534344E-2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33618100966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33907145088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5920659585</v>
      </c>
      <c r="G339" s="39">
        <f t="shared" si="72"/>
        <v>0.17611523003598323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8061051589</v>
      </c>
      <c r="I339" s="39">
        <f t="shared" si="73"/>
        <v>0.23978307392058298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7707964293</v>
      </c>
      <c r="K339" s="39">
        <f t="shared" si="74"/>
        <v>0.22732566463485326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8737733844</v>
      </c>
      <c r="M339" s="39">
        <f t="shared" si="75"/>
        <v>0.25769594642435267</v>
      </c>
      <c r="N339" s="34">
        <f t="shared" si="76"/>
        <v>30427409311</v>
      </c>
      <c r="O339" s="39">
        <f t="shared" si="77"/>
        <v>0.8973745572513121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8996636980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31624697302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32384374629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28836354721</v>
      </c>
      <c r="T339" s="39">
        <f t="shared" si="78"/>
        <v>0.89044037599470049</v>
      </c>
      <c r="U339" s="39">
        <f t="shared" si="79"/>
        <v>-2.8777768467879161E-2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612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0</v>
      </c>
      <c r="E8" s="31">
        <v>0</v>
      </c>
      <c r="F8" s="31">
        <v>0</v>
      </c>
      <c r="G8" s="36">
        <f>IF(($D8       =0),0,($F8       /$D8       ))</f>
        <v>0</v>
      </c>
      <c r="H8" s="31">
        <v>0</v>
      </c>
      <c r="I8" s="36">
        <f>IF(($D8       =0),0,($H8       /$D8       ))</f>
        <v>0</v>
      </c>
      <c r="J8" s="31">
        <v>0</v>
      </c>
      <c r="K8" s="36">
        <f>IF(($E8       =0),0,($J8       /$E8       ))</f>
        <v>0</v>
      </c>
      <c r="L8" s="31">
        <v>0</v>
      </c>
      <c r="M8" s="36">
        <f>IF(($E8       =0),0,($L8       /$E8       ))</f>
        <v>0</v>
      </c>
      <c r="N8" s="31">
        <f>$F8       +$H8       +$J8       +$L8</f>
        <v>0</v>
      </c>
      <c r="O8" s="36">
        <f>IF(($E8       =0),0,($N8       /$E8       ))</f>
        <v>0</v>
      </c>
      <c r="P8" s="31">
        <v>0</v>
      </c>
      <c r="Q8" s="31">
        <v>0</v>
      </c>
      <c r="R8" s="31">
        <v>0</v>
      </c>
      <c r="S8" s="31">
        <v>0</v>
      </c>
      <c r="T8" s="36">
        <f>IF(($R8       =0),0,($S8       /$R8       ))</f>
        <v>0</v>
      </c>
      <c r="U8" s="36">
        <f>IF(($P8       =0),0,(($L8       /$P8       )-1))</f>
        <v>0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60416320</v>
      </c>
      <c r="E9" s="31">
        <v>52903600</v>
      </c>
      <c r="F9" s="31">
        <v>9455863</v>
      </c>
      <c r="G9" s="36">
        <f>IF(($D9       =0),0,($F9       /$D9       ))</f>
        <v>0.15651173391560427</v>
      </c>
      <c r="H9" s="31">
        <v>10944245</v>
      </c>
      <c r="I9" s="36">
        <f>IF(($D9       =0),0,($H9       /$D9       ))</f>
        <v>0.18114716354786256</v>
      </c>
      <c r="J9" s="31">
        <v>9722058</v>
      </c>
      <c r="K9" s="36">
        <f>IF(($E9       =0),0,($J9       /$E9       ))</f>
        <v>0.18376930870488964</v>
      </c>
      <c r="L9" s="31">
        <v>9626701</v>
      </c>
      <c r="M9" s="36">
        <f>IF(($E9       =0),0,($L9       /$E9       ))</f>
        <v>0.1819668415759986</v>
      </c>
      <c r="N9" s="31">
        <f>$F9       +$H9       +$J9       +$L9</f>
        <v>39748867</v>
      </c>
      <c r="O9" s="36">
        <f>IF(($E9       =0),0,($N9       /$E9       ))</f>
        <v>0.75134522036307549</v>
      </c>
      <c r="P9" s="31">
        <v>9295650</v>
      </c>
      <c r="Q9" s="31">
        <v>61223960</v>
      </c>
      <c r="R9" s="31">
        <v>55033990</v>
      </c>
      <c r="S9" s="31">
        <v>40233914</v>
      </c>
      <c r="T9" s="36">
        <f>IF(($R9       =0),0,($S9       /$R9       ))</f>
        <v>0.73107390541736117</v>
      </c>
      <c r="U9" s="36">
        <f>IF(($P9       =0),0,(($L9       /$P9       )-1))</f>
        <v>3.5613539666403016E-2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60416320</v>
      </c>
      <c r="E10" s="32">
        <f>SUM(E8:E9)</f>
        <v>52903600</v>
      </c>
      <c r="F10" s="32">
        <f>SUM(F8:F9)</f>
        <v>9455863</v>
      </c>
      <c r="G10" s="37">
        <f t="shared" ref="G10:G54" si="0">IF(($D10      =0),0,($F10      /$D10      ))</f>
        <v>0.15651173391560427</v>
      </c>
      <c r="H10" s="32">
        <f>SUM(H8:H9)</f>
        <v>10944245</v>
      </c>
      <c r="I10" s="37">
        <f t="shared" ref="I10:I54" si="1">IF(($D10      =0),0,($H10      /$D10      ))</f>
        <v>0.18114716354786256</v>
      </c>
      <c r="J10" s="32">
        <f>SUM(J8:J9)</f>
        <v>9722058</v>
      </c>
      <c r="K10" s="37">
        <f t="shared" ref="K10:K54" si="2">IF(($E10      =0),0,($J10      /$E10      ))</f>
        <v>0.18376930870488964</v>
      </c>
      <c r="L10" s="32">
        <f>SUM(L8:L9)</f>
        <v>9626701</v>
      </c>
      <c r="M10" s="37">
        <f t="shared" ref="M10:M54" si="3">IF(($E10      =0),0,($L10      /$E10      ))</f>
        <v>0.1819668415759986</v>
      </c>
      <c r="N10" s="32">
        <f t="shared" ref="N10:N54" si="4">$F10      +$H10      +$J10      +$L10</f>
        <v>39748867</v>
      </c>
      <c r="O10" s="37">
        <f t="shared" ref="O10:O54" si="5">IF(($E10      =0),0,($N10      /$E10      ))</f>
        <v>0.75134522036307549</v>
      </c>
      <c r="P10" s="32">
        <f>SUM(P8:P9)</f>
        <v>9295650</v>
      </c>
      <c r="Q10" s="32">
        <f>SUM(Q8:Q9)</f>
        <v>61223960</v>
      </c>
      <c r="R10" s="32">
        <f>SUM(R8:R9)</f>
        <v>55033990</v>
      </c>
      <c r="S10" s="32">
        <f>SUM(S8:S9)</f>
        <v>40233914</v>
      </c>
      <c r="T10" s="37">
        <f t="shared" ref="T10:T54" si="6">IF(($R10      =0),0,($S10      /$R10      ))</f>
        <v>0.73107390541736117</v>
      </c>
      <c r="U10" s="37">
        <f t="shared" ref="U10:U54" si="7">IF(($P10      =0),0,(($L10      /$P10      )-1))</f>
        <v>3.5613539666403016E-2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2332000</v>
      </c>
      <c r="E11" s="31">
        <v>2332000</v>
      </c>
      <c r="F11" s="31">
        <v>0</v>
      </c>
      <c r="G11" s="36">
        <f t="shared" si="0"/>
        <v>0</v>
      </c>
      <c r="H11" s="31">
        <v>461562</v>
      </c>
      <c r="I11" s="36">
        <f t="shared" si="1"/>
        <v>0.1979253859348199</v>
      </c>
      <c r="J11" s="31">
        <v>710860</v>
      </c>
      <c r="K11" s="36">
        <f t="shared" si="2"/>
        <v>0.3048284734133791</v>
      </c>
      <c r="L11" s="31">
        <v>479489</v>
      </c>
      <c r="M11" s="36">
        <f t="shared" si="3"/>
        <v>0.20561277873070327</v>
      </c>
      <c r="N11" s="31">
        <f t="shared" si="4"/>
        <v>1651911</v>
      </c>
      <c r="O11" s="36">
        <f t="shared" si="5"/>
        <v>0.70836663807890221</v>
      </c>
      <c r="P11" s="31">
        <v>0</v>
      </c>
      <c r="Q11" s="31">
        <v>0</v>
      </c>
      <c r="R11" s="31">
        <v>0</v>
      </c>
      <c r="S11" s="31">
        <v>0</v>
      </c>
      <c r="T11" s="36">
        <f t="shared" si="6"/>
        <v>0</v>
      </c>
      <c r="U11" s="36">
        <f t="shared" si="7"/>
        <v>0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0</v>
      </c>
      <c r="E12" s="31">
        <v>0</v>
      </c>
      <c r="F12" s="31">
        <v>0</v>
      </c>
      <c r="G12" s="36">
        <f t="shared" si="0"/>
        <v>0</v>
      </c>
      <c r="H12" s="31">
        <v>0</v>
      </c>
      <c r="I12" s="36">
        <f t="shared" si="1"/>
        <v>0</v>
      </c>
      <c r="J12" s="31">
        <v>0</v>
      </c>
      <c r="K12" s="36">
        <f t="shared" si="2"/>
        <v>0</v>
      </c>
      <c r="L12" s="31">
        <v>0</v>
      </c>
      <c r="M12" s="36">
        <f t="shared" si="3"/>
        <v>0</v>
      </c>
      <c r="N12" s="31">
        <f t="shared" si="4"/>
        <v>0</v>
      </c>
      <c r="O12" s="36">
        <f t="shared" si="5"/>
        <v>0</v>
      </c>
      <c r="P12" s="31">
        <v>0</v>
      </c>
      <c r="Q12" s="31">
        <v>0</v>
      </c>
      <c r="R12" s="31">
        <v>0</v>
      </c>
      <c r="S12" s="31">
        <v>0</v>
      </c>
      <c r="T12" s="36">
        <f t="shared" si="6"/>
        <v>0</v>
      </c>
      <c r="U12" s="36">
        <f t="shared" si="7"/>
        <v>0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0</v>
      </c>
      <c r="E13" s="31">
        <v>0</v>
      </c>
      <c r="F13" s="31">
        <v>0</v>
      </c>
      <c r="G13" s="36">
        <f t="shared" si="0"/>
        <v>0</v>
      </c>
      <c r="H13" s="31">
        <v>0</v>
      </c>
      <c r="I13" s="36">
        <f t="shared" si="1"/>
        <v>0</v>
      </c>
      <c r="J13" s="31">
        <v>0</v>
      </c>
      <c r="K13" s="36">
        <f t="shared" si="2"/>
        <v>0</v>
      </c>
      <c r="L13" s="31">
        <v>0</v>
      </c>
      <c r="M13" s="36">
        <f t="shared" si="3"/>
        <v>0</v>
      </c>
      <c r="N13" s="31">
        <f t="shared" si="4"/>
        <v>0</v>
      </c>
      <c r="O13" s="36">
        <f t="shared" si="5"/>
        <v>0</v>
      </c>
      <c r="P13" s="31">
        <v>0</v>
      </c>
      <c r="Q13" s="31">
        <v>0</v>
      </c>
      <c r="R13" s="31">
        <v>0</v>
      </c>
      <c r="S13" s="31">
        <v>0</v>
      </c>
      <c r="T13" s="36">
        <f t="shared" si="6"/>
        <v>0</v>
      </c>
      <c r="U13" s="36">
        <f t="shared" si="7"/>
        <v>0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2725556</v>
      </c>
      <c r="E14" s="31">
        <v>2710556</v>
      </c>
      <c r="F14" s="31">
        <v>501063</v>
      </c>
      <c r="G14" s="36">
        <f t="shared" si="0"/>
        <v>0.1838388204094871</v>
      </c>
      <c r="H14" s="31">
        <v>679289</v>
      </c>
      <c r="I14" s="36">
        <f t="shared" si="1"/>
        <v>0.24922951500537871</v>
      </c>
      <c r="J14" s="31">
        <v>666238</v>
      </c>
      <c r="K14" s="36">
        <f t="shared" si="2"/>
        <v>0.24579385188868999</v>
      </c>
      <c r="L14" s="31">
        <v>630215</v>
      </c>
      <c r="M14" s="36">
        <f t="shared" si="3"/>
        <v>0.23250395859742429</v>
      </c>
      <c r="N14" s="31">
        <f t="shared" si="4"/>
        <v>2476805</v>
      </c>
      <c r="O14" s="36">
        <f t="shared" si="5"/>
        <v>0.91376271141418952</v>
      </c>
      <c r="P14" s="31">
        <v>652235</v>
      </c>
      <c r="Q14" s="31">
        <v>2956306</v>
      </c>
      <c r="R14" s="31">
        <v>2483966</v>
      </c>
      <c r="S14" s="31">
        <v>2525768</v>
      </c>
      <c r="T14" s="36">
        <f t="shared" si="6"/>
        <v>1.0168287327604324</v>
      </c>
      <c r="U14" s="36">
        <f t="shared" si="7"/>
        <v>-3.376083773486549E-2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0</v>
      </c>
      <c r="E15" s="31">
        <v>0</v>
      </c>
      <c r="F15" s="31">
        <v>0</v>
      </c>
      <c r="G15" s="36">
        <f t="shared" si="0"/>
        <v>0</v>
      </c>
      <c r="H15" s="31">
        <v>0</v>
      </c>
      <c r="I15" s="36">
        <f t="shared" si="1"/>
        <v>0</v>
      </c>
      <c r="J15" s="31">
        <v>0</v>
      </c>
      <c r="K15" s="36">
        <f t="shared" si="2"/>
        <v>0</v>
      </c>
      <c r="L15" s="31">
        <v>0</v>
      </c>
      <c r="M15" s="36">
        <f t="shared" si="3"/>
        <v>0</v>
      </c>
      <c r="N15" s="31">
        <f t="shared" si="4"/>
        <v>0</v>
      </c>
      <c r="O15" s="36">
        <f t="shared" si="5"/>
        <v>0</v>
      </c>
      <c r="P15" s="31">
        <v>0</v>
      </c>
      <c r="Q15" s="31">
        <v>0</v>
      </c>
      <c r="R15" s="31">
        <v>0</v>
      </c>
      <c r="S15" s="31">
        <v>0</v>
      </c>
      <c r="T15" s="36">
        <f t="shared" si="6"/>
        <v>0</v>
      </c>
      <c r="U15" s="36">
        <f t="shared" si="7"/>
        <v>0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10109220</v>
      </c>
      <c r="E16" s="31">
        <v>9340267</v>
      </c>
      <c r="F16" s="31">
        <v>896474</v>
      </c>
      <c r="G16" s="36">
        <f t="shared" si="0"/>
        <v>8.8678849604618359E-2</v>
      </c>
      <c r="H16" s="31">
        <v>1758199</v>
      </c>
      <c r="I16" s="36">
        <f t="shared" si="1"/>
        <v>0.1739203420244094</v>
      </c>
      <c r="J16" s="31">
        <v>1269882</v>
      </c>
      <c r="K16" s="36">
        <f t="shared" si="2"/>
        <v>0.13595778364794067</v>
      </c>
      <c r="L16" s="31">
        <v>4610509</v>
      </c>
      <c r="M16" s="36">
        <f t="shared" si="3"/>
        <v>0.49361640304286802</v>
      </c>
      <c r="N16" s="31">
        <f t="shared" si="4"/>
        <v>8535064</v>
      </c>
      <c r="O16" s="36">
        <f t="shared" si="5"/>
        <v>0.91379229308969434</v>
      </c>
      <c r="P16" s="31">
        <v>2972837</v>
      </c>
      <c r="Q16" s="31">
        <v>8556488</v>
      </c>
      <c r="R16" s="31">
        <v>12074203</v>
      </c>
      <c r="S16" s="31">
        <v>11384142</v>
      </c>
      <c r="T16" s="36">
        <f t="shared" si="6"/>
        <v>0.94284831884969966</v>
      </c>
      <c r="U16" s="36">
        <f t="shared" si="7"/>
        <v>0.55087850427049978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0</v>
      </c>
      <c r="E17" s="31">
        <v>0</v>
      </c>
      <c r="F17" s="31">
        <v>0</v>
      </c>
      <c r="G17" s="36">
        <f t="shared" si="0"/>
        <v>0</v>
      </c>
      <c r="H17" s="31">
        <v>0</v>
      </c>
      <c r="I17" s="36">
        <f t="shared" si="1"/>
        <v>0</v>
      </c>
      <c r="J17" s="31">
        <v>0</v>
      </c>
      <c r="K17" s="36">
        <f t="shared" si="2"/>
        <v>0</v>
      </c>
      <c r="L17" s="31">
        <v>0</v>
      </c>
      <c r="M17" s="36">
        <f t="shared" si="3"/>
        <v>0</v>
      </c>
      <c r="N17" s="31">
        <f t="shared" si="4"/>
        <v>0</v>
      </c>
      <c r="O17" s="36">
        <f t="shared" si="5"/>
        <v>0</v>
      </c>
      <c r="P17" s="31">
        <v>0</v>
      </c>
      <c r="Q17" s="31">
        <v>0</v>
      </c>
      <c r="R17" s="31">
        <v>0</v>
      </c>
      <c r="S17" s="31">
        <v>0</v>
      </c>
      <c r="T17" s="36">
        <f t="shared" si="6"/>
        <v>0</v>
      </c>
      <c r="U17" s="36">
        <f t="shared" si="7"/>
        <v>0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15166776</v>
      </c>
      <c r="E19" s="32">
        <f>SUM(E11:E18)</f>
        <v>14382823</v>
      </c>
      <c r="F19" s="32">
        <f>SUM(F11:F18)</f>
        <v>1397537</v>
      </c>
      <c r="G19" s="37">
        <f t="shared" si="0"/>
        <v>9.2144632451880343E-2</v>
      </c>
      <c r="H19" s="32">
        <f>SUM(H11:H18)</f>
        <v>2899050</v>
      </c>
      <c r="I19" s="37">
        <f t="shared" si="1"/>
        <v>0.19114477592337356</v>
      </c>
      <c r="J19" s="32">
        <f>SUM(J11:J18)</f>
        <v>2646980</v>
      </c>
      <c r="K19" s="37">
        <f t="shared" si="2"/>
        <v>0.18403758427674455</v>
      </c>
      <c r="L19" s="32">
        <f>SUM(L11:L18)</f>
        <v>5720213</v>
      </c>
      <c r="M19" s="37">
        <f t="shared" si="3"/>
        <v>0.39771142285488736</v>
      </c>
      <c r="N19" s="32">
        <f t="shared" si="4"/>
        <v>12663780</v>
      </c>
      <c r="O19" s="37">
        <f t="shared" si="5"/>
        <v>0.88047944412581591</v>
      </c>
      <c r="P19" s="32">
        <f>SUM(P11:P18)</f>
        <v>3625072</v>
      </c>
      <c r="Q19" s="32">
        <f>SUM(Q11:Q18)</f>
        <v>11512794</v>
      </c>
      <c r="R19" s="32">
        <f>SUM(R11:R18)</f>
        <v>14558169</v>
      </c>
      <c r="S19" s="32">
        <f>SUM(S11:S18)</f>
        <v>13909910</v>
      </c>
      <c r="T19" s="37">
        <f t="shared" si="6"/>
        <v>0.95547111728130096</v>
      </c>
      <c r="U19" s="37">
        <f t="shared" si="7"/>
        <v>0.57795845158385828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808697</v>
      </c>
      <c r="E20" s="31">
        <v>1430000</v>
      </c>
      <c r="F20" s="31">
        <v>66132</v>
      </c>
      <c r="G20" s="36">
        <f t="shared" si="0"/>
        <v>8.1775992738936834E-2</v>
      </c>
      <c r="H20" s="31">
        <v>263747</v>
      </c>
      <c r="I20" s="36">
        <f t="shared" si="1"/>
        <v>0.32613821987716041</v>
      </c>
      <c r="J20" s="31">
        <v>153698</v>
      </c>
      <c r="K20" s="36">
        <f t="shared" si="2"/>
        <v>0.10748111888111889</v>
      </c>
      <c r="L20" s="31">
        <v>936025</v>
      </c>
      <c r="M20" s="36">
        <f t="shared" si="3"/>
        <v>0.65456293706293711</v>
      </c>
      <c r="N20" s="31">
        <f t="shared" si="4"/>
        <v>1419602</v>
      </c>
      <c r="O20" s="36">
        <f t="shared" si="5"/>
        <v>0.99272867132867137</v>
      </c>
      <c r="P20" s="31">
        <v>0</v>
      </c>
      <c r="Q20" s="31">
        <v>500000</v>
      </c>
      <c r="R20" s="31">
        <v>514222</v>
      </c>
      <c r="S20" s="31">
        <v>471380</v>
      </c>
      <c r="T20" s="36">
        <f t="shared" si="6"/>
        <v>0.91668578940613199</v>
      </c>
      <c r="U20" s="36">
        <f t="shared" si="7"/>
        <v>0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250000</v>
      </c>
      <c r="E23" s="31">
        <v>540000</v>
      </c>
      <c r="F23" s="31">
        <v>90000</v>
      </c>
      <c r="G23" s="36">
        <f t="shared" si="0"/>
        <v>0.36</v>
      </c>
      <c r="H23" s="31">
        <v>90000</v>
      </c>
      <c r="I23" s="36">
        <f t="shared" si="1"/>
        <v>0.36</v>
      </c>
      <c r="J23" s="31">
        <v>135000</v>
      </c>
      <c r="K23" s="36">
        <f t="shared" si="2"/>
        <v>0.25</v>
      </c>
      <c r="L23" s="31">
        <v>180000</v>
      </c>
      <c r="M23" s="36">
        <f t="shared" si="3"/>
        <v>0.33333333333333331</v>
      </c>
      <c r="N23" s="31">
        <f t="shared" si="4"/>
        <v>495000</v>
      </c>
      <c r="O23" s="36">
        <f t="shared" si="5"/>
        <v>0.91666666666666663</v>
      </c>
      <c r="P23" s="31">
        <v>180000</v>
      </c>
      <c r="Q23" s="31">
        <v>15000</v>
      </c>
      <c r="R23" s="31">
        <v>450000</v>
      </c>
      <c r="S23" s="31">
        <v>575544</v>
      </c>
      <c r="T23" s="36">
        <f t="shared" si="6"/>
        <v>1.2789866666666667</v>
      </c>
      <c r="U23" s="36">
        <f t="shared" si="7"/>
        <v>0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0</v>
      </c>
      <c r="E24" s="31">
        <v>0</v>
      </c>
      <c r="F24" s="31">
        <v>0</v>
      </c>
      <c r="G24" s="36">
        <f t="shared" si="0"/>
        <v>0</v>
      </c>
      <c r="H24" s="31">
        <v>0</v>
      </c>
      <c r="I24" s="36">
        <f t="shared" si="1"/>
        <v>0</v>
      </c>
      <c r="J24" s="31">
        <v>0</v>
      </c>
      <c r="K24" s="36">
        <f t="shared" si="2"/>
        <v>0</v>
      </c>
      <c r="L24" s="31">
        <v>0</v>
      </c>
      <c r="M24" s="36">
        <f t="shared" si="3"/>
        <v>0</v>
      </c>
      <c r="N24" s="31">
        <f t="shared" si="4"/>
        <v>0</v>
      </c>
      <c r="O24" s="36">
        <f t="shared" si="5"/>
        <v>0</v>
      </c>
      <c r="P24" s="31">
        <v>0</v>
      </c>
      <c r="Q24" s="31">
        <v>0</v>
      </c>
      <c r="R24" s="31">
        <v>0</v>
      </c>
      <c r="S24" s="31">
        <v>0</v>
      </c>
      <c r="T24" s="36">
        <f t="shared" si="6"/>
        <v>0</v>
      </c>
      <c r="U24" s="36">
        <f t="shared" si="7"/>
        <v>0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0</v>
      </c>
      <c r="E26" s="31">
        <v>0</v>
      </c>
      <c r="F26" s="31">
        <v>0</v>
      </c>
      <c r="G26" s="36">
        <f t="shared" si="0"/>
        <v>0</v>
      </c>
      <c r="H26" s="31">
        <v>0</v>
      </c>
      <c r="I26" s="36">
        <f t="shared" si="1"/>
        <v>0</v>
      </c>
      <c r="J26" s="31">
        <v>0</v>
      </c>
      <c r="K26" s="36">
        <f t="shared" si="2"/>
        <v>0</v>
      </c>
      <c r="L26" s="31">
        <v>0</v>
      </c>
      <c r="M26" s="36">
        <f t="shared" si="3"/>
        <v>0</v>
      </c>
      <c r="N26" s="31">
        <f t="shared" si="4"/>
        <v>0</v>
      </c>
      <c r="O26" s="36">
        <f t="shared" si="5"/>
        <v>0</v>
      </c>
      <c r="P26" s="31">
        <v>0</v>
      </c>
      <c r="Q26" s="31">
        <v>0</v>
      </c>
      <c r="R26" s="31">
        <v>0</v>
      </c>
      <c r="S26" s="31">
        <v>0</v>
      </c>
      <c r="T26" s="36">
        <f t="shared" si="6"/>
        <v>0</v>
      </c>
      <c r="U26" s="36">
        <f t="shared" si="7"/>
        <v>0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1058697</v>
      </c>
      <c r="E27" s="32">
        <f>SUM(E20:E26)</f>
        <v>1970000</v>
      </c>
      <c r="F27" s="32">
        <f>SUM(F20:F26)</f>
        <v>156132</v>
      </c>
      <c r="G27" s="37">
        <f t="shared" si="0"/>
        <v>0.14747562333698877</v>
      </c>
      <c r="H27" s="32">
        <f>SUM(H20:H26)</f>
        <v>353747</v>
      </c>
      <c r="I27" s="37">
        <f t="shared" si="1"/>
        <v>0.33413431793988269</v>
      </c>
      <c r="J27" s="32">
        <f>SUM(J20:J26)</f>
        <v>288698</v>
      </c>
      <c r="K27" s="37">
        <f t="shared" si="2"/>
        <v>0.14654720812182742</v>
      </c>
      <c r="L27" s="32">
        <f>SUM(L20:L26)</f>
        <v>1116025</v>
      </c>
      <c r="M27" s="37">
        <f t="shared" si="3"/>
        <v>0.56651015228426393</v>
      </c>
      <c r="N27" s="32">
        <f t="shared" si="4"/>
        <v>1914602</v>
      </c>
      <c r="O27" s="37">
        <f t="shared" si="5"/>
        <v>0.9718791878172589</v>
      </c>
      <c r="P27" s="32">
        <f>SUM(P20:P26)</f>
        <v>180000</v>
      </c>
      <c r="Q27" s="32">
        <f>SUM(Q20:Q26)</f>
        <v>515000</v>
      </c>
      <c r="R27" s="32">
        <f>SUM(R20:R26)</f>
        <v>964222</v>
      </c>
      <c r="S27" s="32">
        <f>SUM(S20:S26)</f>
        <v>1046924</v>
      </c>
      <c r="T27" s="37">
        <f t="shared" si="6"/>
        <v>1.0857707042569036</v>
      </c>
      <c r="U27" s="37">
        <f t="shared" si="7"/>
        <v>5.2001388888888886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0</v>
      </c>
      <c r="E28" s="31">
        <v>0</v>
      </c>
      <c r="F28" s="31">
        <v>0</v>
      </c>
      <c r="G28" s="36">
        <f t="shared" si="0"/>
        <v>0</v>
      </c>
      <c r="H28" s="31">
        <v>0</v>
      </c>
      <c r="I28" s="36">
        <f t="shared" si="1"/>
        <v>0</v>
      </c>
      <c r="J28" s="31">
        <v>0</v>
      </c>
      <c r="K28" s="36">
        <f t="shared" si="2"/>
        <v>0</v>
      </c>
      <c r="L28" s="31">
        <v>0</v>
      </c>
      <c r="M28" s="36">
        <f t="shared" si="3"/>
        <v>0</v>
      </c>
      <c r="N28" s="31">
        <f t="shared" si="4"/>
        <v>0</v>
      </c>
      <c r="O28" s="36">
        <f t="shared" si="5"/>
        <v>0</v>
      </c>
      <c r="P28" s="31">
        <v>0</v>
      </c>
      <c r="Q28" s="31">
        <v>0</v>
      </c>
      <c r="R28" s="31">
        <v>0</v>
      </c>
      <c r="S28" s="31">
        <v>0</v>
      </c>
      <c r="T28" s="36">
        <f t="shared" si="6"/>
        <v>0</v>
      </c>
      <c r="U28" s="36">
        <f t="shared" si="7"/>
        <v>0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0</v>
      </c>
      <c r="E29" s="31">
        <v>0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0</v>
      </c>
      <c r="O29" s="36">
        <f t="shared" si="5"/>
        <v>0</v>
      </c>
      <c r="P29" s="31">
        <v>0</v>
      </c>
      <c r="Q29" s="31">
        <v>0</v>
      </c>
      <c r="R29" s="31">
        <v>0</v>
      </c>
      <c r="S29" s="31">
        <v>0</v>
      </c>
      <c r="T29" s="36">
        <f t="shared" si="6"/>
        <v>0</v>
      </c>
      <c r="U29" s="36">
        <f t="shared" si="7"/>
        <v>0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0</v>
      </c>
      <c r="E30" s="31">
        <v>0</v>
      </c>
      <c r="F30" s="31">
        <v>0</v>
      </c>
      <c r="G30" s="36">
        <f t="shared" si="0"/>
        <v>0</v>
      </c>
      <c r="H30" s="31">
        <v>0</v>
      </c>
      <c r="I30" s="36">
        <f t="shared" si="1"/>
        <v>0</v>
      </c>
      <c r="J30" s="31">
        <v>0</v>
      </c>
      <c r="K30" s="36">
        <f t="shared" si="2"/>
        <v>0</v>
      </c>
      <c r="L30" s="31">
        <v>0</v>
      </c>
      <c r="M30" s="36">
        <f t="shared" si="3"/>
        <v>0</v>
      </c>
      <c r="N30" s="31">
        <f t="shared" si="4"/>
        <v>0</v>
      </c>
      <c r="O30" s="36">
        <f t="shared" si="5"/>
        <v>0</v>
      </c>
      <c r="P30" s="31">
        <v>0</v>
      </c>
      <c r="Q30" s="31">
        <v>0</v>
      </c>
      <c r="R30" s="31">
        <v>0</v>
      </c>
      <c r="S30" s="31">
        <v>0</v>
      </c>
      <c r="T30" s="36">
        <f t="shared" si="6"/>
        <v>0</v>
      </c>
      <c r="U30" s="36">
        <f t="shared" si="7"/>
        <v>0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0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1162316</v>
      </c>
      <c r="E33" s="31">
        <v>1067316</v>
      </c>
      <c r="F33" s="31">
        <v>201336</v>
      </c>
      <c r="G33" s="36">
        <f t="shared" si="0"/>
        <v>0.17321967520020373</v>
      </c>
      <c r="H33" s="31">
        <v>168484</v>
      </c>
      <c r="I33" s="36">
        <f t="shared" si="1"/>
        <v>0.1449554165992725</v>
      </c>
      <c r="J33" s="31">
        <v>194516</v>
      </c>
      <c r="K33" s="36">
        <f t="shared" si="2"/>
        <v>0.18224780664770321</v>
      </c>
      <c r="L33" s="31">
        <v>204387</v>
      </c>
      <c r="M33" s="36">
        <f t="shared" si="3"/>
        <v>0.19149623916440867</v>
      </c>
      <c r="N33" s="31">
        <f t="shared" si="4"/>
        <v>768723</v>
      </c>
      <c r="O33" s="36">
        <f t="shared" si="5"/>
        <v>0.72023936678546929</v>
      </c>
      <c r="P33" s="31">
        <v>184757</v>
      </c>
      <c r="Q33" s="31">
        <v>897543</v>
      </c>
      <c r="R33" s="31">
        <v>887543</v>
      </c>
      <c r="S33" s="31">
        <v>1024446</v>
      </c>
      <c r="T33" s="36">
        <f t="shared" si="6"/>
        <v>1.1542494279150419</v>
      </c>
      <c r="U33" s="36">
        <f t="shared" si="7"/>
        <v>0.10624766585298517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38529549</v>
      </c>
      <c r="E34" s="31">
        <v>38523076</v>
      </c>
      <c r="F34" s="31">
        <v>8051343</v>
      </c>
      <c r="G34" s="36">
        <f t="shared" si="0"/>
        <v>0.20896540989877666</v>
      </c>
      <c r="H34" s="31">
        <v>10210428</v>
      </c>
      <c r="I34" s="36">
        <f t="shared" si="1"/>
        <v>0.26500253091464943</v>
      </c>
      <c r="J34" s="31">
        <v>8609772</v>
      </c>
      <c r="K34" s="36">
        <f t="shared" si="2"/>
        <v>0.22349648299112979</v>
      </c>
      <c r="L34" s="31">
        <v>8483850</v>
      </c>
      <c r="M34" s="36">
        <f t="shared" si="3"/>
        <v>0.22022774090002575</v>
      </c>
      <c r="N34" s="31">
        <f t="shared" si="4"/>
        <v>35355393</v>
      </c>
      <c r="O34" s="36">
        <f t="shared" si="5"/>
        <v>0.91777180513830203</v>
      </c>
      <c r="P34" s="31">
        <v>8479910</v>
      </c>
      <c r="Q34" s="31">
        <v>36399579</v>
      </c>
      <c r="R34" s="31">
        <v>35087359</v>
      </c>
      <c r="S34" s="31">
        <v>36905750</v>
      </c>
      <c r="T34" s="36">
        <f t="shared" si="6"/>
        <v>1.051824675661682</v>
      </c>
      <c r="U34" s="36">
        <f t="shared" si="7"/>
        <v>4.6462757269827293E-4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39691865</v>
      </c>
      <c r="E35" s="32">
        <f>SUM(E28:E34)</f>
        <v>39590392</v>
      </c>
      <c r="F35" s="32">
        <f>SUM(F28:F34)</f>
        <v>8252679</v>
      </c>
      <c r="G35" s="37">
        <f t="shared" si="0"/>
        <v>0.20791865033300905</v>
      </c>
      <c r="H35" s="32">
        <f>SUM(H28:H34)</f>
        <v>10378912</v>
      </c>
      <c r="I35" s="37">
        <f t="shared" si="1"/>
        <v>0.26148713344661434</v>
      </c>
      <c r="J35" s="32">
        <f>SUM(J28:J34)</f>
        <v>8804288</v>
      </c>
      <c r="K35" s="37">
        <f t="shared" si="2"/>
        <v>0.22238446136123127</v>
      </c>
      <c r="L35" s="32">
        <f>SUM(L28:L34)</f>
        <v>8688237</v>
      </c>
      <c r="M35" s="37">
        <f t="shared" si="3"/>
        <v>0.21945316934472384</v>
      </c>
      <c r="N35" s="32">
        <f t="shared" si="4"/>
        <v>36124116</v>
      </c>
      <c r="O35" s="37">
        <f t="shared" si="5"/>
        <v>0.91244653500778672</v>
      </c>
      <c r="P35" s="32">
        <f>SUM(P28:P34)</f>
        <v>8664667</v>
      </c>
      <c r="Q35" s="32">
        <f>SUM(Q28:Q34)</f>
        <v>37297122</v>
      </c>
      <c r="R35" s="32">
        <f>SUM(R28:R34)</f>
        <v>35974902</v>
      </c>
      <c r="S35" s="32">
        <f>SUM(S28:S34)</f>
        <v>37930196</v>
      </c>
      <c r="T35" s="37">
        <f t="shared" si="6"/>
        <v>1.0543516143560308</v>
      </c>
      <c r="U35" s="37">
        <f t="shared" si="7"/>
        <v>2.720243028381919E-3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458058</v>
      </c>
      <c r="E37" s="31">
        <v>458418</v>
      </c>
      <c r="F37" s="31">
        <v>30000</v>
      </c>
      <c r="G37" s="36">
        <f t="shared" si="0"/>
        <v>6.5493889420117107E-2</v>
      </c>
      <c r="H37" s="31">
        <v>0</v>
      </c>
      <c r="I37" s="36">
        <f t="shared" si="1"/>
        <v>0</v>
      </c>
      <c r="J37" s="31">
        <v>60000</v>
      </c>
      <c r="K37" s="36">
        <f t="shared" si="2"/>
        <v>0.13088491289609047</v>
      </c>
      <c r="L37" s="31">
        <v>210000</v>
      </c>
      <c r="M37" s="36">
        <f t="shared" si="3"/>
        <v>0.45809719513631664</v>
      </c>
      <c r="N37" s="31">
        <f t="shared" si="4"/>
        <v>300000</v>
      </c>
      <c r="O37" s="36">
        <f t="shared" si="5"/>
        <v>0.65442456448045239</v>
      </c>
      <c r="P37" s="31">
        <v>0</v>
      </c>
      <c r="Q37" s="31">
        <v>184839</v>
      </c>
      <c r="R37" s="31">
        <v>55301</v>
      </c>
      <c r="S37" s="31">
        <v>0</v>
      </c>
      <c r="T37" s="36">
        <f t="shared" si="6"/>
        <v>0</v>
      </c>
      <c r="U37" s="36">
        <f t="shared" si="7"/>
        <v>0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0</v>
      </c>
      <c r="E38" s="31">
        <v>0</v>
      </c>
      <c r="F38" s="31">
        <v>0</v>
      </c>
      <c r="G38" s="36">
        <f t="shared" si="0"/>
        <v>0</v>
      </c>
      <c r="H38" s="31">
        <v>0</v>
      </c>
      <c r="I38" s="36">
        <f t="shared" si="1"/>
        <v>0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0</v>
      </c>
      <c r="O38" s="36">
        <f t="shared" si="5"/>
        <v>0</v>
      </c>
      <c r="P38" s="31">
        <v>0</v>
      </c>
      <c r="Q38" s="31">
        <v>0</v>
      </c>
      <c r="R38" s="31">
        <v>0</v>
      </c>
      <c r="S38" s="31">
        <v>0</v>
      </c>
      <c r="T38" s="36">
        <f t="shared" si="6"/>
        <v>0</v>
      </c>
      <c r="U38" s="36">
        <f t="shared" si="7"/>
        <v>0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-1160671</v>
      </c>
      <c r="Q39" s="31">
        <v>1</v>
      </c>
      <c r="R39" s="31">
        <v>61260</v>
      </c>
      <c r="S39" s="31">
        <v>0</v>
      </c>
      <c r="T39" s="36">
        <f t="shared" si="6"/>
        <v>0</v>
      </c>
      <c r="U39" s="36">
        <f t="shared" si="7"/>
        <v>-1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458058</v>
      </c>
      <c r="E40" s="32">
        <f>SUM(E36:E39)</f>
        <v>458418</v>
      </c>
      <c r="F40" s="32">
        <f>SUM(F36:F39)</f>
        <v>30000</v>
      </c>
      <c r="G40" s="37">
        <f t="shared" si="0"/>
        <v>6.5493889420117107E-2</v>
      </c>
      <c r="H40" s="32">
        <f>SUM(H36:H39)</f>
        <v>0</v>
      </c>
      <c r="I40" s="37">
        <f t="shared" si="1"/>
        <v>0</v>
      </c>
      <c r="J40" s="32">
        <f>SUM(J36:J39)</f>
        <v>60000</v>
      </c>
      <c r="K40" s="37">
        <f t="shared" si="2"/>
        <v>0.13088491289609047</v>
      </c>
      <c r="L40" s="32">
        <f>SUM(L36:L39)</f>
        <v>210000</v>
      </c>
      <c r="M40" s="37">
        <f t="shared" si="3"/>
        <v>0.45809719513631664</v>
      </c>
      <c r="N40" s="32">
        <f t="shared" si="4"/>
        <v>300000</v>
      </c>
      <c r="O40" s="37">
        <f t="shared" si="5"/>
        <v>0.65442456448045239</v>
      </c>
      <c r="P40" s="32">
        <f>SUM(P36:P39)</f>
        <v>-1160671</v>
      </c>
      <c r="Q40" s="32">
        <f>SUM(Q36:Q39)</f>
        <v>184840</v>
      </c>
      <c r="R40" s="32">
        <f>SUM(R36:R39)</f>
        <v>116561</v>
      </c>
      <c r="S40" s="32">
        <f>SUM(S36:S39)</f>
        <v>0</v>
      </c>
      <c r="T40" s="37">
        <f t="shared" si="6"/>
        <v>0</v>
      </c>
      <c r="U40" s="37">
        <f t="shared" si="7"/>
        <v>-1.1809298242137523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0</v>
      </c>
      <c r="E43" s="31">
        <v>0</v>
      </c>
      <c r="F43" s="31">
        <v>0</v>
      </c>
      <c r="G43" s="36">
        <f t="shared" si="0"/>
        <v>0</v>
      </c>
      <c r="H43" s="31">
        <v>0</v>
      </c>
      <c r="I43" s="36">
        <f t="shared" si="1"/>
        <v>0</v>
      </c>
      <c r="J43" s="31">
        <v>0</v>
      </c>
      <c r="K43" s="36">
        <f t="shared" si="2"/>
        <v>0</v>
      </c>
      <c r="L43" s="31">
        <v>0</v>
      </c>
      <c r="M43" s="36">
        <f t="shared" si="3"/>
        <v>0</v>
      </c>
      <c r="N43" s="31">
        <f t="shared" si="4"/>
        <v>0</v>
      </c>
      <c r="O43" s="36">
        <f t="shared" si="5"/>
        <v>0</v>
      </c>
      <c r="P43" s="31">
        <v>0</v>
      </c>
      <c r="Q43" s="31">
        <v>0</v>
      </c>
      <c r="R43" s="31">
        <v>0</v>
      </c>
      <c r="S43" s="31">
        <v>0</v>
      </c>
      <c r="T43" s="36">
        <f t="shared" si="6"/>
        <v>0</v>
      </c>
      <c r="U43" s="36">
        <f t="shared" si="7"/>
        <v>0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5070373</v>
      </c>
      <c r="E45" s="31">
        <v>75189</v>
      </c>
      <c r="F45" s="31">
        <v>104</v>
      </c>
      <c r="G45" s="36">
        <f t="shared" si="0"/>
        <v>2.0511311495229246E-5</v>
      </c>
      <c r="H45" s="31">
        <v>0</v>
      </c>
      <c r="I45" s="36">
        <f t="shared" si="1"/>
        <v>0</v>
      </c>
      <c r="J45" s="31">
        <v>10000</v>
      </c>
      <c r="K45" s="36">
        <f t="shared" si="2"/>
        <v>0.13299817792496244</v>
      </c>
      <c r="L45" s="31">
        <v>34602</v>
      </c>
      <c r="M45" s="36">
        <f t="shared" si="3"/>
        <v>0.46020029525595502</v>
      </c>
      <c r="N45" s="31">
        <f t="shared" si="4"/>
        <v>44706</v>
      </c>
      <c r="O45" s="36">
        <f t="shared" si="5"/>
        <v>0.59458165423133702</v>
      </c>
      <c r="P45" s="31">
        <v>857180</v>
      </c>
      <c r="Q45" s="31">
        <v>6452268</v>
      </c>
      <c r="R45" s="31">
        <v>4433212</v>
      </c>
      <c r="S45" s="31">
        <v>4432016</v>
      </c>
      <c r="T45" s="36">
        <f t="shared" si="6"/>
        <v>0.9997302181804073</v>
      </c>
      <c r="U45" s="36">
        <f t="shared" si="7"/>
        <v>-0.95963274924753261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8601047</v>
      </c>
      <c r="E46" s="31">
        <v>8811047</v>
      </c>
      <c r="F46" s="31">
        <v>2988850</v>
      </c>
      <c r="G46" s="36">
        <f t="shared" si="0"/>
        <v>0.34749839176556063</v>
      </c>
      <c r="H46" s="31">
        <v>3219702</v>
      </c>
      <c r="I46" s="36">
        <f t="shared" si="1"/>
        <v>0.37433837996699704</v>
      </c>
      <c r="J46" s="31">
        <v>3155366</v>
      </c>
      <c r="K46" s="36">
        <f t="shared" si="2"/>
        <v>0.35811476207084131</v>
      </c>
      <c r="L46" s="31">
        <v>3396629</v>
      </c>
      <c r="M46" s="36">
        <f t="shared" si="3"/>
        <v>0.38549663848121568</v>
      </c>
      <c r="N46" s="31">
        <f t="shared" si="4"/>
        <v>12760547</v>
      </c>
      <c r="O46" s="36">
        <f t="shared" si="5"/>
        <v>1.4482441190019757</v>
      </c>
      <c r="P46" s="31">
        <v>2012074</v>
      </c>
      <c r="Q46" s="31">
        <v>9186642</v>
      </c>
      <c r="R46" s="31">
        <v>8961642</v>
      </c>
      <c r="S46" s="31">
        <v>6083690</v>
      </c>
      <c r="T46" s="36">
        <f t="shared" si="6"/>
        <v>0.6788588519827059</v>
      </c>
      <c r="U46" s="36">
        <f t="shared" si="7"/>
        <v>0.68812329964007279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13671420</v>
      </c>
      <c r="E47" s="32">
        <f>SUM(E41:E46)</f>
        <v>8886236</v>
      </c>
      <c r="F47" s="32">
        <f>SUM(F41:F46)</f>
        <v>2988954</v>
      </c>
      <c r="G47" s="37">
        <f t="shared" si="0"/>
        <v>0.21862791136546167</v>
      </c>
      <c r="H47" s="32">
        <f>SUM(H41:H46)</f>
        <v>3219702</v>
      </c>
      <c r="I47" s="37">
        <f t="shared" si="1"/>
        <v>0.23550604106961823</v>
      </c>
      <c r="J47" s="32">
        <f>SUM(J41:J46)</f>
        <v>3165366</v>
      </c>
      <c r="K47" s="37">
        <f t="shared" si="2"/>
        <v>0.35620998587028296</v>
      </c>
      <c r="L47" s="32">
        <f>SUM(L41:L46)</f>
        <v>3431231</v>
      </c>
      <c r="M47" s="37">
        <f t="shared" si="3"/>
        <v>0.38612872761875783</v>
      </c>
      <c r="N47" s="32">
        <f t="shared" si="4"/>
        <v>12805253</v>
      </c>
      <c r="O47" s="37">
        <f t="shared" si="5"/>
        <v>1.4410210352279638</v>
      </c>
      <c r="P47" s="32">
        <f>SUM(P41:P46)</f>
        <v>2869254</v>
      </c>
      <c r="Q47" s="32">
        <f>SUM(Q41:Q46)</f>
        <v>15638910</v>
      </c>
      <c r="R47" s="32">
        <f>SUM(R41:R46)</f>
        <v>13394854</v>
      </c>
      <c r="S47" s="32">
        <f>SUM(S41:S46)</f>
        <v>10515706</v>
      </c>
      <c r="T47" s="37">
        <f t="shared" si="6"/>
        <v>0.78505566391391801</v>
      </c>
      <c r="U47" s="37">
        <f t="shared" si="7"/>
        <v>0.19586171178989376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2814024</v>
      </c>
      <c r="E50" s="31">
        <v>2827024</v>
      </c>
      <c r="F50" s="31">
        <v>532001</v>
      </c>
      <c r="G50" s="36">
        <f t="shared" si="0"/>
        <v>0.18905346933785924</v>
      </c>
      <c r="H50" s="31">
        <v>633697</v>
      </c>
      <c r="I50" s="36">
        <f t="shared" si="1"/>
        <v>0.22519246459873832</v>
      </c>
      <c r="J50" s="31">
        <v>606071</v>
      </c>
      <c r="K50" s="36">
        <f t="shared" si="2"/>
        <v>0.21438480890151623</v>
      </c>
      <c r="L50" s="31">
        <v>762498</v>
      </c>
      <c r="M50" s="36">
        <f t="shared" si="3"/>
        <v>0.26971755457328978</v>
      </c>
      <c r="N50" s="31">
        <f t="shared" si="4"/>
        <v>2534267</v>
      </c>
      <c r="O50" s="36">
        <f t="shared" si="5"/>
        <v>0.89644339772142012</v>
      </c>
      <c r="P50" s="31">
        <v>876371</v>
      </c>
      <c r="Q50" s="31">
        <v>2509764</v>
      </c>
      <c r="R50" s="31">
        <v>2716764</v>
      </c>
      <c r="S50" s="31">
        <v>2464807</v>
      </c>
      <c r="T50" s="36">
        <f t="shared" si="6"/>
        <v>0.90725841479053759</v>
      </c>
      <c r="U50" s="36">
        <f t="shared" si="7"/>
        <v>-0.12993697874530308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2530000</v>
      </c>
      <c r="E51" s="31">
        <v>2588083</v>
      </c>
      <c r="F51" s="31">
        <v>16983</v>
      </c>
      <c r="G51" s="36">
        <f t="shared" si="0"/>
        <v>6.7126482213438737E-3</v>
      </c>
      <c r="H51" s="31">
        <v>903594</v>
      </c>
      <c r="I51" s="36">
        <f t="shared" si="1"/>
        <v>0.35715177865612646</v>
      </c>
      <c r="J51" s="31">
        <v>1258201</v>
      </c>
      <c r="K51" s="36">
        <f t="shared" si="2"/>
        <v>0.48615171924548017</v>
      </c>
      <c r="L51" s="31">
        <v>1527368</v>
      </c>
      <c r="M51" s="36">
        <f t="shared" si="3"/>
        <v>0.59015417975389506</v>
      </c>
      <c r="N51" s="31">
        <f t="shared" si="4"/>
        <v>3706146</v>
      </c>
      <c r="O51" s="36">
        <f t="shared" si="5"/>
        <v>1.432004305889726</v>
      </c>
      <c r="P51" s="31">
        <v>19000</v>
      </c>
      <c r="Q51" s="31">
        <v>270000</v>
      </c>
      <c r="R51" s="31">
        <v>479000</v>
      </c>
      <c r="S51" s="31">
        <v>459784</v>
      </c>
      <c r="T51" s="36">
        <f t="shared" si="6"/>
        <v>0.95988308977035486</v>
      </c>
      <c r="U51" s="36">
        <f t="shared" si="7"/>
        <v>79.387789473684208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0</v>
      </c>
      <c r="E52" s="31">
        <v>0</v>
      </c>
      <c r="F52" s="31">
        <v>0</v>
      </c>
      <c r="G52" s="36">
        <f t="shared" si="0"/>
        <v>0</v>
      </c>
      <c r="H52" s="31">
        <v>0</v>
      </c>
      <c r="I52" s="36">
        <f t="shared" si="1"/>
        <v>0</v>
      </c>
      <c r="J52" s="31">
        <v>0</v>
      </c>
      <c r="K52" s="36">
        <f t="shared" si="2"/>
        <v>0</v>
      </c>
      <c r="L52" s="31">
        <v>0</v>
      </c>
      <c r="M52" s="36">
        <f t="shared" si="3"/>
        <v>0</v>
      </c>
      <c r="N52" s="31">
        <f t="shared" si="4"/>
        <v>0</v>
      </c>
      <c r="O52" s="36">
        <f t="shared" si="5"/>
        <v>0</v>
      </c>
      <c r="P52" s="31">
        <v>0</v>
      </c>
      <c r="Q52" s="31">
        <v>0</v>
      </c>
      <c r="R52" s="31">
        <v>0</v>
      </c>
      <c r="S52" s="31">
        <v>0</v>
      </c>
      <c r="T52" s="36">
        <f t="shared" si="6"/>
        <v>0</v>
      </c>
      <c r="U52" s="36">
        <f t="shared" si="7"/>
        <v>0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5344024</v>
      </c>
      <c r="E53" s="32">
        <f>SUM(E48:E52)</f>
        <v>5415107</v>
      </c>
      <c r="F53" s="32">
        <f>SUM(F48:F52)</f>
        <v>548984</v>
      </c>
      <c r="G53" s="37">
        <f t="shared" si="0"/>
        <v>0.10272858056026694</v>
      </c>
      <c r="H53" s="32">
        <f>SUM(H48:H52)</f>
        <v>1537291</v>
      </c>
      <c r="I53" s="37">
        <f t="shared" si="1"/>
        <v>0.28766543713127035</v>
      </c>
      <c r="J53" s="32">
        <f>SUM(J48:J52)</f>
        <v>1864272</v>
      </c>
      <c r="K53" s="37">
        <f t="shared" si="2"/>
        <v>0.34427242157911192</v>
      </c>
      <c r="L53" s="32">
        <f>SUM(L48:L52)</f>
        <v>2289866</v>
      </c>
      <c r="M53" s="37">
        <f t="shared" si="3"/>
        <v>0.42286625176566223</v>
      </c>
      <c r="N53" s="32">
        <f t="shared" si="4"/>
        <v>6240413</v>
      </c>
      <c r="O53" s="37">
        <f t="shared" si="5"/>
        <v>1.1524080687602294</v>
      </c>
      <c r="P53" s="32">
        <f>SUM(P48:P52)</f>
        <v>895371</v>
      </c>
      <c r="Q53" s="32">
        <f>SUM(Q48:Q52)</f>
        <v>2779764</v>
      </c>
      <c r="R53" s="32">
        <f>SUM(R48:R52)</f>
        <v>3195764</v>
      </c>
      <c r="S53" s="32">
        <f>SUM(S48:S52)</f>
        <v>2924591</v>
      </c>
      <c r="T53" s="37">
        <f t="shared" si="6"/>
        <v>0.91514611216597974</v>
      </c>
      <c r="U53" s="37">
        <f t="shared" si="7"/>
        <v>1.557449370149357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135807160</v>
      </c>
      <c r="E54" s="32">
        <f>SUM(E8:E9,E11:E18,E20:E26,E28:E34,E36:E39,E41:E46,E48:E52)</f>
        <v>123606576</v>
      </c>
      <c r="F54" s="32">
        <f>SUM(F8:F9,F11:F18,F20:F26,F28:F34,F36:F39,F41:F46,F48:F52)</f>
        <v>22830149</v>
      </c>
      <c r="G54" s="37">
        <f t="shared" si="0"/>
        <v>0.16810710863845471</v>
      </c>
      <c r="H54" s="32">
        <f>SUM(H8:H9,H11:H18,H20:H26,H28:H34,H36:H39,H41:H46,H48:H52)</f>
        <v>29332947</v>
      </c>
      <c r="I54" s="37">
        <f t="shared" si="1"/>
        <v>0.21598969450506145</v>
      </c>
      <c r="J54" s="32">
        <f>SUM(J8:J9,J11:J18,J20:J26,J28:J34,J36:J39,J41:J46,J48:J52)</f>
        <v>26551662</v>
      </c>
      <c r="K54" s="37">
        <f t="shared" si="2"/>
        <v>0.21480784323319496</v>
      </c>
      <c r="L54" s="32">
        <f>SUM(L8:L9,L11:L18,L20:L26,L28:L34,L36:L39,L41:L46,L48:L52)</f>
        <v>31082273</v>
      </c>
      <c r="M54" s="37">
        <f t="shared" si="3"/>
        <v>0.25146132192837378</v>
      </c>
      <c r="N54" s="32">
        <f t="shared" si="4"/>
        <v>109797031</v>
      </c>
      <c r="O54" s="37">
        <f t="shared" si="5"/>
        <v>0.88827823367585235</v>
      </c>
      <c r="P54" s="32">
        <f>SUM(P8:P9,P11:P18,P20:P26,P28:P34,P36:P39,P41:P46,P48:P52)</f>
        <v>24369343</v>
      </c>
      <c r="Q54" s="32">
        <f>SUM(Q8:Q9,Q11:Q18,Q20:Q26,Q28:Q34,Q36:Q39,Q41:Q46,Q48:Q52)</f>
        <v>129152390</v>
      </c>
      <c r="R54" s="32">
        <f>SUM(R8:R9,R11:R18,R20:R26,R28:R34,R36:R39,R41:R46,R48:R52)</f>
        <v>123238462</v>
      </c>
      <c r="S54" s="32">
        <f>SUM(S8:S9,S11:S18,S20:S26,S28:S34,S36:S39,S41:S46,S48:S52)</f>
        <v>106561241</v>
      </c>
      <c r="T54" s="37">
        <f t="shared" si="6"/>
        <v>0.86467519369074897</v>
      </c>
      <c r="U54" s="37">
        <f t="shared" si="7"/>
        <v>0.27546618716803328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34516733</v>
      </c>
      <c r="E57" s="31">
        <v>32524433</v>
      </c>
      <c r="F57" s="31">
        <v>7105109</v>
      </c>
      <c r="G57" s="36">
        <f t="shared" ref="G57:G85" si="8">IF(($D57      =0),0,($F57      /$D57      ))</f>
        <v>0.20584535042757379</v>
      </c>
      <c r="H57" s="31">
        <v>7665400</v>
      </c>
      <c r="I57" s="36">
        <f t="shared" ref="I57:I85" si="9">IF(($D57      =0),0,($H57      /$D57      ))</f>
        <v>0.22207779629665414</v>
      </c>
      <c r="J57" s="31">
        <v>7150694</v>
      </c>
      <c r="K57" s="36">
        <f t="shared" ref="K57:K85" si="10">IF(($E57      =0),0,($J57      /$E57      ))</f>
        <v>0.21985606943555328</v>
      </c>
      <c r="L57" s="31">
        <v>7561833</v>
      </c>
      <c r="M57" s="36">
        <f t="shared" ref="M57:M85" si="11">IF(($E57      =0),0,($L57      /$E57      ))</f>
        <v>0.23249699694995452</v>
      </c>
      <c r="N57" s="31">
        <f t="shared" ref="N57:N85" si="12">$F57      +$H57      +$J57      +$L57</f>
        <v>29483036</v>
      </c>
      <c r="O57" s="36">
        <f t="shared" ref="O57:O85" si="13">IF(($E57      =0),0,($N57      /$E57      ))</f>
        <v>0.90648885408701818</v>
      </c>
      <c r="P57" s="31">
        <v>6857145</v>
      </c>
      <c r="Q57" s="31">
        <v>34928116</v>
      </c>
      <c r="R57" s="31">
        <v>31617860</v>
      </c>
      <c r="S57" s="31">
        <v>28223803</v>
      </c>
      <c r="T57" s="36">
        <f t="shared" ref="T57:T85" si="14">IF(($R57      =0),0,($S57      /$R57      ))</f>
        <v>0.8926538038943812</v>
      </c>
      <c r="U57" s="36">
        <f t="shared" ref="U57:U85" si="15">IF(($P57      =0),0,(($L57      /$P57      )-1))</f>
        <v>0.10276696788532247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34516733</v>
      </c>
      <c r="E58" s="32">
        <f>E57</f>
        <v>32524433</v>
      </c>
      <c r="F58" s="32">
        <f>F57</f>
        <v>7105109</v>
      </c>
      <c r="G58" s="37">
        <f t="shared" si="8"/>
        <v>0.20584535042757379</v>
      </c>
      <c r="H58" s="32">
        <f>H57</f>
        <v>7665400</v>
      </c>
      <c r="I58" s="37">
        <f t="shared" si="9"/>
        <v>0.22207779629665414</v>
      </c>
      <c r="J58" s="32">
        <f>J57</f>
        <v>7150694</v>
      </c>
      <c r="K58" s="37">
        <f t="shared" si="10"/>
        <v>0.21985606943555328</v>
      </c>
      <c r="L58" s="32">
        <f>L57</f>
        <v>7561833</v>
      </c>
      <c r="M58" s="37">
        <f t="shared" si="11"/>
        <v>0.23249699694995452</v>
      </c>
      <c r="N58" s="32">
        <f t="shared" si="12"/>
        <v>29483036</v>
      </c>
      <c r="O58" s="37">
        <f t="shared" si="13"/>
        <v>0.90648885408701818</v>
      </c>
      <c r="P58" s="32">
        <f>P57</f>
        <v>6857145</v>
      </c>
      <c r="Q58" s="32">
        <f>Q57</f>
        <v>34928116</v>
      </c>
      <c r="R58" s="32">
        <f>R57</f>
        <v>31617860</v>
      </c>
      <c r="S58" s="32">
        <f>S57</f>
        <v>28223803</v>
      </c>
      <c r="T58" s="37">
        <f t="shared" si="14"/>
        <v>0.8926538038943812</v>
      </c>
      <c r="U58" s="37">
        <f t="shared" si="15"/>
        <v>0.10276696788532247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0</v>
      </c>
      <c r="E59" s="31">
        <v>0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0</v>
      </c>
      <c r="Q59" s="31">
        <v>0</v>
      </c>
      <c r="R59" s="31">
        <v>0</v>
      </c>
      <c r="S59" s="31">
        <v>0</v>
      </c>
      <c r="T59" s="36">
        <f t="shared" si="14"/>
        <v>0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0</v>
      </c>
      <c r="E61" s="31">
        <v>0</v>
      </c>
      <c r="F61" s="31">
        <v>0</v>
      </c>
      <c r="G61" s="36">
        <f t="shared" si="8"/>
        <v>0</v>
      </c>
      <c r="H61" s="31">
        <v>0</v>
      </c>
      <c r="I61" s="36">
        <f t="shared" si="9"/>
        <v>0</v>
      </c>
      <c r="J61" s="31">
        <v>0</v>
      </c>
      <c r="K61" s="36">
        <f t="shared" si="10"/>
        <v>0</v>
      </c>
      <c r="L61" s="31">
        <v>0</v>
      </c>
      <c r="M61" s="36">
        <f t="shared" si="11"/>
        <v>0</v>
      </c>
      <c r="N61" s="31">
        <f t="shared" si="12"/>
        <v>0</v>
      </c>
      <c r="O61" s="36">
        <f t="shared" si="13"/>
        <v>0</v>
      </c>
      <c r="P61" s="31">
        <v>0</v>
      </c>
      <c r="Q61" s="31">
        <v>0</v>
      </c>
      <c r="R61" s="31">
        <v>0</v>
      </c>
      <c r="S61" s="31">
        <v>0</v>
      </c>
      <c r="T61" s="36">
        <f t="shared" si="14"/>
        <v>0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0</v>
      </c>
      <c r="E63" s="32">
        <f>SUM(E59:E62)</f>
        <v>0</v>
      </c>
      <c r="F63" s="32">
        <f>SUM(F59:F62)</f>
        <v>0</v>
      </c>
      <c r="G63" s="37">
        <f t="shared" si="8"/>
        <v>0</v>
      </c>
      <c r="H63" s="32">
        <f>SUM(H59:H62)</f>
        <v>0</v>
      </c>
      <c r="I63" s="37">
        <f t="shared" si="9"/>
        <v>0</v>
      </c>
      <c r="J63" s="32">
        <f>SUM(J59:J62)</f>
        <v>0</v>
      </c>
      <c r="K63" s="37">
        <f t="shared" si="10"/>
        <v>0</v>
      </c>
      <c r="L63" s="32">
        <f>SUM(L59:L62)</f>
        <v>0</v>
      </c>
      <c r="M63" s="37">
        <f t="shared" si="11"/>
        <v>0</v>
      </c>
      <c r="N63" s="32">
        <f t="shared" si="12"/>
        <v>0</v>
      </c>
      <c r="O63" s="37">
        <f t="shared" si="13"/>
        <v>0</v>
      </c>
      <c r="P63" s="32">
        <f>SUM(P59:P62)</f>
        <v>0</v>
      </c>
      <c r="Q63" s="32">
        <f>SUM(Q59:Q62)</f>
        <v>0</v>
      </c>
      <c r="R63" s="32">
        <f>SUM(R59:R62)</f>
        <v>0</v>
      </c>
      <c r="S63" s="32">
        <f>SUM(S59:S62)</f>
        <v>0</v>
      </c>
      <c r="T63" s="37">
        <f t="shared" si="14"/>
        <v>0</v>
      </c>
      <c r="U63" s="37">
        <f t="shared" si="15"/>
        <v>0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0</v>
      </c>
      <c r="E64" s="31">
        <v>0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0</v>
      </c>
      <c r="R64" s="31">
        <v>0</v>
      </c>
      <c r="S64" s="31">
        <v>0</v>
      </c>
      <c r="T64" s="36">
        <f t="shared" si="14"/>
        <v>0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0</v>
      </c>
      <c r="E65" s="31">
        <v>0</v>
      </c>
      <c r="F65" s="31">
        <v>0</v>
      </c>
      <c r="G65" s="36">
        <f t="shared" si="8"/>
        <v>0</v>
      </c>
      <c r="H65" s="31">
        <v>0</v>
      </c>
      <c r="I65" s="36">
        <f t="shared" si="9"/>
        <v>0</v>
      </c>
      <c r="J65" s="31">
        <v>0</v>
      </c>
      <c r="K65" s="36">
        <f t="shared" si="10"/>
        <v>0</v>
      </c>
      <c r="L65" s="31">
        <v>0</v>
      </c>
      <c r="M65" s="36">
        <f t="shared" si="11"/>
        <v>0</v>
      </c>
      <c r="N65" s="31">
        <f t="shared" si="12"/>
        <v>0</v>
      </c>
      <c r="O65" s="36">
        <f t="shared" si="13"/>
        <v>0</v>
      </c>
      <c r="P65" s="31">
        <v>0</v>
      </c>
      <c r="Q65" s="31">
        <v>0</v>
      </c>
      <c r="R65" s="31">
        <v>0</v>
      </c>
      <c r="S65" s="31">
        <v>0</v>
      </c>
      <c r="T65" s="36">
        <f t="shared" si="14"/>
        <v>0</v>
      </c>
      <c r="U65" s="36">
        <f t="shared" si="15"/>
        <v>0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0</v>
      </c>
      <c r="E66" s="31">
        <v>0</v>
      </c>
      <c r="F66" s="31">
        <v>0</v>
      </c>
      <c r="G66" s="36">
        <f t="shared" si="8"/>
        <v>0</v>
      </c>
      <c r="H66" s="31">
        <v>0</v>
      </c>
      <c r="I66" s="36">
        <f t="shared" si="9"/>
        <v>0</v>
      </c>
      <c r="J66" s="31">
        <v>0</v>
      </c>
      <c r="K66" s="36">
        <f t="shared" si="10"/>
        <v>0</v>
      </c>
      <c r="L66" s="31">
        <v>0</v>
      </c>
      <c r="M66" s="36">
        <f t="shared" si="11"/>
        <v>0</v>
      </c>
      <c r="N66" s="31">
        <f t="shared" si="12"/>
        <v>0</v>
      </c>
      <c r="O66" s="36">
        <f t="shared" si="13"/>
        <v>0</v>
      </c>
      <c r="P66" s="31">
        <v>0</v>
      </c>
      <c r="Q66" s="31">
        <v>0</v>
      </c>
      <c r="R66" s="31">
        <v>0</v>
      </c>
      <c r="S66" s="31">
        <v>0</v>
      </c>
      <c r="T66" s="36">
        <f t="shared" si="14"/>
        <v>0</v>
      </c>
      <c r="U66" s="36">
        <f t="shared" si="15"/>
        <v>0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0</v>
      </c>
      <c r="E67" s="31">
        <v>0</v>
      </c>
      <c r="F67" s="31">
        <v>0</v>
      </c>
      <c r="G67" s="36">
        <f t="shared" si="8"/>
        <v>0</v>
      </c>
      <c r="H67" s="31">
        <v>0</v>
      </c>
      <c r="I67" s="36">
        <f t="shared" si="9"/>
        <v>0</v>
      </c>
      <c r="J67" s="31">
        <v>0</v>
      </c>
      <c r="K67" s="36">
        <f t="shared" si="10"/>
        <v>0</v>
      </c>
      <c r="L67" s="31">
        <v>0</v>
      </c>
      <c r="M67" s="36">
        <f t="shared" si="11"/>
        <v>0</v>
      </c>
      <c r="N67" s="31">
        <f t="shared" si="12"/>
        <v>0</v>
      </c>
      <c r="O67" s="36">
        <f t="shared" si="13"/>
        <v>0</v>
      </c>
      <c r="P67" s="31">
        <v>0</v>
      </c>
      <c r="Q67" s="31">
        <v>0</v>
      </c>
      <c r="R67" s="31">
        <v>0</v>
      </c>
      <c r="S67" s="31">
        <v>0</v>
      </c>
      <c r="T67" s="36">
        <f t="shared" si="14"/>
        <v>0</v>
      </c>
      <c r="U67" s="36">
        <f t="shared" si="15"/>
        <v>0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0</v>
      </c>
      <c r="E68" s="31">
        <v>0</v>
      </c>
      <c r="F68" s="31">
        <v>0</v>
      </c>
      <c r="G68" s="36">
        <f t="shared" si="8"/>
        <v>0</v>
      </c>
      <c r="H68" s="31">
        <v>0</v>
      </c>
      <c r="I68" s="36">
        <f t="shared" si="9"/>
        <v>0</v>
      </c>
      <c r="J68" s="31">
        <v>0</v>
      </c>
      <c r="K68" s="36">
        <f t="shared" si="10"/>
        <v>0</v>
      </c>
      <c r="L68" s="31">
        <v>0</v>
      </c>
      <c r="M68" s="36">
        <f t="shared" si="11"/>
        <v>0</v>
      </c>
      <c r="N68" s="31">
        <f t="shared" si="12"/>
        <v>0</v>
      </c>
      <c r="O68" s="36">
        <f t="shared" si="13"/>
        <v>0</v>
      </c>
      <c r="P68" s="31">
        <v>0</v>
      </c>
      <c r="Q68" s="31">
        <v>0</v>
      </c>
      <c r="R68" s="31">
        <v>0</v>
      </c>
      <c r="S68" s="31">
        <v>0</v>
      </c>
      <c r="T68" s="36">
        <f t="shared" si="14"/>
        <v>0</v>
      </c>
      <c r="U68" s="36">
        <f t="shared" si="15"/>
        <v>0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100000</v>
      </c>
      <c r="E69" s="31">
        <v>0</v>
      </c>
      <c r="F69" s="31">
        <v>38000</v>
      </c>
      <c r="G69" s="36">
        <f t="shared" si="8"/>
        <v>0.38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38000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100000</v>
      </c>
      <c r="E70" s="32">
        <f>SUM(E64:E69)</f>
        <v>0</v>
      </c>
      <c r="F70" s="32">
        <f>SUM(F64:F69)</f>
        <v>38000</v>
      </c>
      <c r="G70" s="37">
        <f t="shared" si="8"/>
        <v>0.38</v>
      </c>
      <c r="H70" s="32">
        <f>SUM(H64:H69)</f>
        <v>0</v>
      </c>
      <c r="I70" s="37">
        <f t="shared" si="9"/>
        <v>0</v>
      </c>
      <c r="J70" s="32">
        <f>SUM(J64:J69)</f>
        <v>0</v>
      </c>
      <c r="K70" s="37">
        <f t="shared" si="10"/>
        <v>0</v>
      </c>
      <c r="L70" s="32">
        <f>SUM(L64:L69)</f>
        <v>0</v>
      </c>
      <c r="M70" s="37">
        <f t="shared" si="11"/>
        <v>0</v>
      </c>
      <c r="N70" s="32">
        <f t="shared" si="12"/>
        <v>38000</v>
      </c>
      <c r="O70" s="37">
        <f t="shared" si="13"/>
        <v>0</v>
      </c>
      <c r="P70" s="32">
        <f>SUM(P64:P69)</f>
        <v>0</v>
      </c>
      <c r="Q70" s="32">
        <f>SUM(Q64:Q69)</f>
        <v>0</v>
      </c>
      <c r="R70" s="32">
        <f>SUM(R64:R69)</f>
        <v>0</v>
      </c>
      <c r="S70" s="32">
        <f>SUM(S64:S69)</f>
        <v>0</v>
      </c>
      <c r="T70" s="37">
        <f t="shared" si="14"/>
        <v>0</v>
      </c>
      <c r="U70" s="37">
        <f t="shared" si="15"/>
        <v>0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0</v>
      </c>
      <c r="E71" s="31">
        <v>0</v>
      </c>
      <c r="F71" s="31">
        <v>0</v>
      </c>
      <c r="G71" s="36">
        <f t="shared" si="8"/>
        <v>0</v>
      </c>
      <c r="H71" s="31">
        <v>0</v>
      </c>
      <c r="I71" s="36">
        <f t="shared" si="9"/>
        <v>0</v>
      </c>
      <c r="J71" s="31">
        <v>0</v>
      </c>
      <c r="K71" s="36">
        <f t="shared" si="10"/>
        <v>0</v>
      </c>
      <c r="L71" s="31">
        <v>0</v>
      </c>
      <c r="M71" s="36">
        <f t="shared" si="11"/>
        <v>0</v>
      </c>
      <c r="N71" s="31">
        <f t="shared" si="12"/>
        <v>0</v>
      </c>
      <c r="O71" s="36">
        <f t="shared" si="13"/>
        <v>0</v>
      </c>
      <c r="P71" s="31">
        <v>0</v>
      </c>
      <c r="Q71" s="31">
        <v>0</v>
      </c>
      <c r="R71" s="31">
        <v>0</v>
      </c>
      <c r="S71" s="31">
        <v>0</v>
      </c>
      <c r="T71" s="36">
        <f t="shared" si="14"/>
        <v>0</v>
      </c>
      <c r="U71" s="36">
        <f t="shared" si="15"/>
        <v>0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3690539</v>
      </c>
      <c r="E72" s="31">
        <v>3690539</v>
      </c>
      <c r="F72" s="31">
        <v>915030</v>
      </c>
      <c r="G72" s="36">
        <f t="shared" si="8"/>
        <v>0.24793939313471555</v>
      </c>
      <c r="H72" s="31">
        <v>514230</v>
      </c>
      <c r="I72" s="36">
        <f t="shared" si="9"/>
        <v>0.13933737050333297</v>
      </c>
      <c r="J72" s="31">
        <v>1106656</v>
      </c>
      <c r="K72" s="36">
        <f t="shared" si="10"/>
        <v>0.29986297394499828</v>
      </c>
      <c r="L72" s="31">
        <v>884571</v>
      </c>
      <c r="M72" s="36">
        <f t="shared" si="11"/>
        <v>0.23968612714836504</v>
      </c>
      <c r="N72" s="31">
        <f t="shared" si="12"/>
        <v>3420487</v>
      </c>
      <c r="O72" s="36">
        <f t="shared" si="13"/>
        <v>0.92682586473141182</v>
      </c>
      <c r="P72" s="31">
        <v>897972</v>
      </c>
      <c r="Q72" s="31">
        <v>3575907</v>
      </c>
      <c r="R72" s="31">
        <v>3502160</v>
      </c>
      <c r="S72" s="31">
        <v>3445857</v>
      </c>
      <c r="T72" s="36">
        <f t="shared" si="14"/>
        <v>0.98392335016104349</v>
      </c>
      <c r="U72" s="36">
        <f t="shared" si="15"/>
        <v>-1.4923627908219883E-2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0</v>
      </c>
      <c r="E73" s="31">
        <v>0</v>
      </c>
      <c r="F73" s="31">
        <v>0</v>
      </c>
      <c r="G73" s="36">
        <f t="shared" si="8"/>
        <v>0</v>
      </c>
      <c r="H73" s="31">
        <v>0</v>
      </c>
      <c r="I73" s="36">
        <f t="shared" si="9"/>
        <v>0</v>
      </c>
      <c r="J73" s="31">
        <v>0</v>
      </c>
      <c r="K73" s="36">
        <f t="shared" si="10"/>
        <v>0</v>
      </c>
      <c r="L73" s="31">
        <v>0</v>
      </c>
      <c r="M73" s="36">
        <f t="shared" si="11"/>
        <v>0</v>
      </c>
      <c r="N73" s="31">
        <f t="shared" si="12"/>
        <v>0</v>
      </c>
      <c r="O73" s="36">
        <f t="shared" si="13"/>
        <v>0</v>
      </c>
      <c r="P73" s="31">
        <v>0</v>
      </c>
      <c r="Q73" s="31">
        <v>0</v>
      </c>
      <c r="R73" s="31">
        <v>0</v>
      </c>
      <c r="S73" s="31">
        <v>0</v>
      </c>
      <c r="T73" s="36">
        <f t="shared" si="14"/>
        <v>0</v>
      </c>
      <c r="U73" s="36">
        <f t="shared" si="15"/>
        <v>0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0</v>
      </c>
      <c r="E74" s="31">
        <v>0</v>
      </c>
      <c r="F74" s="31">
        <v>0</v>
      </c>
      <c r="G74" s="36">
        <f t="shared" si="8"/>
        <v>0</v>
      </c>
      <c r="H74" s="31">
        <v>0</v>
      </c>
      <c r="I74" s="36">
        <f t="shared" si="9"/>
        <v>0</v>
      </c>
      <c r="J74" s="31">
        <v>0</v>
      </c>
      <c r="K74" s="36">
        <f t="shared" si="10"/>
        <v>0</v>
      </c>
      <c r="L74" s="31">
        <v>0</v>
      </c>
      <c r="M74" s="36">
        <f t="shared" si="11"/>
        <v>0</v>
      </c>
      <c r="N74" s="31">
        <f t="shared" si="12"/>
        <v>0</v>
      </c>
      <c r="O74" s="36">
        <f t="shared" si="13"/>
        <v>0</v>
      </c>
      <c r="P74" s="31">
        <v>0</v>
      </c>
      <c r="Q74" s="31">
        <v>0</v>
      </c>
      <c r="R74" s="31">
        <v>0</v>
      </c>
      <c r="S74" s="31">
        <v>0</v>
      </c>
      <c r="T74" s="36">
        <f t="shared" si="14"/>
        <v>0</v>
      </c>
      <c r="U74" s="36">
        <f t="shared" si="15"/>
        <v>0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0</v>
      </c>
      <c r="E75" s="31">
        <v>0</v>
      </c>
      <c r="F75" s="31">
        <v>0</v>
      </c>
      <c r="G75" s="36">
        <f t="shared" si="8"/>
        <v>0</v>
      </c>
      <c r="H75" s="31">
        <v>0</v>
      </c>
      <c r="I75" s="36">
        <f t="shared" si="9"/>
        <v>0</v>
      </c>
      <c r="J75" s="31">
        <v>0</v>
      </c>
      <c r="K75" s="36">
        <f t="shared" si="10"/>
        <v>0</v>
      </c>
      <c r="L75" s="31">
        <v>0</v>
      </c>
      <c r="M75" s="36">
        <f t="shared" si="11"/>
        <v>0</v>
      </c>
      <c r="N75" s="31">
        <f t="shared" si="12"/>
        <v>0</v>
      </c>
      <c r="O75" s="36">
        <f t="shared" si="13"/>
        <v>0</v>
      </c>
      <c r="P75" s="31">
        <v>0</v>
      </c>
      <c r="Q75" s="31">
        <v>0</v>
      </c>
      <c r="R75" s="31">
        <v>0</v>
      </c>
      <c r="S75" s="31">
        <v>0</v>
      </c>
      <c r="T75" s="36">
        <f t="shared" si="14"/>
        <v>0</v>
      </c>
      <c r="U75" s="36">
        <f t="shared" si="15"/>
        <v>0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0</v>
      </c>
      <c r="E76" s="31">
        <v>0</v>
      </c>
      <c r="F76" s="31">
        <v>0</v>
      </c>
      <c r="G76" s="36">
        <f t="shared" si="8"/>
        <v>0</v>
      </c>
      <c r="H76" s="31">
        <v>0</v>
      </c>
      <c r="I76" s="36">
        <f t="shared" si="9"/>
        <v>0</v>
      </c>
      <c r="J76" s="31">
        <v>0</v>
      </c>
      <c r="K76" s="36">
        <f t="shared" si="10"/>
        <v>0</v>
      </c>
      <c r="L76" s="31">
        <v>0</v>
      </c>
      <c r="M76" s="36">
        <f t="shared" si="11"/>
        <v>0</v>
      </c>
      <c r="N76" s="31">
        <f t="shared" si="12"/>
        <v>0</v>
      </c>
      <c r="O76" s="36">
        <f t="shared" si="13"/>
        <v>0</v>
      </c>
      <c r="P76" s="31">
        <v>0</v>
      </c>
      <c r="Q76" s="31">
        <v>0</v>
      </c>
      <c r="R76" s="31">
        <v>0</v>
      </c>
      <c r="S76" s="31">
        <v>0</v>
      </c>
      <c r="T76" s="36">
        <f t="shared" si="14"/>
        <v>0</v>
      </c>
      <c r="U76" s="36">
        <f t="shared" si="15"/>
        <v>0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96387</v>
      </c>
      <c r="M77" s="36">
        <f t="shared" si="11"/>
        <v>0</v>
      </c>
      <c r="N77" s="31">
        <f t="shared" si="12"/>
        <v>96387</v>
      </c>
      <c r="O77" s="36">
        <f t="shared" si="13"/>
        <v>0</v>
      </c>
      <c r="P77" s="31">
        <v>11100</v>
      </c>
      <c r="Q77" s="31">
        <v>0</v>
      </c>
      <c r="R77" s="31">
        <v>0</v>
      </c>
      <c r="S77" s="31">
        <v>107487</v>
      </c>
      <c r="T77" s="36">
        <f t="shared" si="14"/>
        <v>0</v>
      </c>
      <c r="U77" s="36">
        <f t="shared" si="15"/>
        <v>7.683513513513514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3690539</v>
      </c>
      <c r="E78" s="32">
        <f>SUM(E71:E77)</f>
        <v>3690539</v>
      </c>
      <c r="F78" s="32">
        <f>SUM(F71:F77)</f>
        <v>915030</v>
      </c>
      <c r="G78" s="37">
        <f t="shared" si="8"/>
        <v>0.24793939313471555</v>
      </c>
      <c r="H78" s="32">
        <f>SUM(H71:H77)</f>
        <v>514230</v>
      </c>
      <c r="I78" s="37">
        <f t="shared" si="9"/>
        <v>0.13933737050333297</v>
      </c>
      <c r="J78" s="32">
        <f>SUM(J71:J77)</f>
        <v>1106656</v>
      </c>
      <c r="K78" s="37">
        <f t="shared" si="10"/>
        <v>0.29986297394499828</v>
      </c>
      <c r="L78" s="32">
        <f>SUM(L71:L77)</f>
        <v>980958</v>
      </c>
      <c r="M78" s="37">
        <f t="shared" si="11"/>
        <v>0.26580345039030884</v>
      </c>
      <c r="N78" s="32">
        <f t="shared" si="12"/>
        <v>3516874</v>
      </c>
      <c r="O78" s="37">
        <f t="shared" si="13"/>
        <v>0.95294318797335564</v>
      </c>
      <c r="P78" s="32">
        <f>SUM(P71:P77)</f>
        <v>909072</v>
      </c>
      <c r="Q78" s="32">
        <f>SUM(Q71:Q77)</f>
        <v>3575907</v>
      </c>
      <c r="R78" s="32">
        <f>SUM(R71:R77)</f>
        <v>3502160</v>
      </c>
      <c r="S78" s="32">
        <f>SUM(S71:S77)</f>
        <v>3553344</v>
      </c>
      <c r="T78" s="37">
        <f t="shared" si="14"/>
        <v>1.0146149804691962</v>
      </c>
      <c r="U78" s="37">
        <f t="shared" si="15"/>
        <v>7.9076244785891481E-2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4068923</v>
      </c>
      <c r="E79" s="31">
        <v>4132513</v>
      </c>
      <c r="F79" s="31">
        <v>744006</v>
      </c>
      <c r="G79" s="36">
        <f t="shared" si="8"/>
        <v>0.18285084283973915</v>
      </c>
      <c r="H79" s="31">
        <v>639276</v>
      </c>
      <c r="I79" s="36">
        <f t="shared" si="9"/>
        <v>0.15711184507546591</v>
      </c>
      <c r="J79" s="31">
        <v>773277</v>
      </c>
      <c r="K79" s="36">
        <f t="shared" si="10"/>
        <v>0.18712028250122867</v>
      </c>
      <c r="L79" s="31">
        <v>642381</v>
      </c>
      <c r="M79" s="36">
        <f t="shared" si="11"/>
        <v>0.15544560900352886</v>
      </c>
      <c r="N79" s="31">
        <f t="shared" si="12"/>
        <v>2798940</v>
      </c>
      <c r="O79" s="36">
        <f t="shared" si="13"/>
        <v>0.67729732489649763</v>
      </c>
      <c r="P79" s="31">
        <v>805786</v>
      </c>
      <c r="Q79" s="31">
        <v>3754144</v>
      </c>
      <c r="R79" s="31">
        <v>3832971</v>
      </c>
      <c r="S79" s="31">
        <v>3062115</v>
      </c>
      <c r="T79" s="36">
        <f t="shared" si="14"/>
        <v>0.79888812099021878</v>
      </c>
      <c r="U79" s="36">
        <f t="shared" si="15"/>
        <v>-0.20278957440312939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0</v>
      </c>
      <c r="E80" s="31">
        <v>0</v>
      </c>
      <c r="F80" s="31">
        <v>0</v>
      </c>
      <c r="G80" s="36">
        <f t="shared" si="8"/>
        <v>0</v>
      </c>
      <c r="H80" s="31">
        <v>0</v>
      </c>
      <c r="I80" s="36">
        <f t="shared" si="9"/>
        <v>0</v>
      </c>
      <c r="J80" s="31">
        <v>0</v>
      </c>
      <c r="K80" s="36">
        <f t="shared" si="10"/>
        <v>0</v>
      </c>
      <c r="L80" s="31">
        <v>0</v>
      </c>
      <c r="M80" s="36">
        <f t="shared" si="11"/>
        <v>0</v>
      </c>
      <c r="N80" s="31">
        <f t="shared" si="12"/>
        <v>0</v>
      </c>
      <c r="O80" s="36">
        <f t="shared" si="13"/>
        <v>0</v>
      </c>
      <c r="P80" s="31">
        <v>0</v>
      </c>
      <c r="Q80" s="31">
        <v>0</v>
      </c>
      <c r="R80" s="31">
        <v>0</v>
      </c>
      <c r="S80" s="31">
        <v>0</v>
      </c>
      <c r="T80" s="36">
        <f t="shared" si="14"/>
        <v>0</v>
      </c>
      <c r="U80" s="36">
        <f t="shared" si="15"/>
        <v>0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0</v>
      </c>
      <c r="E81" s="31">
        <v>0</v>
      </c>
      <c r="F81" s="31">
        <v>0</v>
      </c>
      <c r="G81" s="36">
        <f t="shared" si="8"/>
        <v>0</v>
      </c>
      <c r="H81" s="31">
        <v>0</v>
      </c>
      <c r="I81" s="36">
        <f t="shared" si="9"/>
        <v>0</v>
      </c>
      <c r="J81" s="31">
        <v>0</v>
      </c>
      <c r="K81" s="36">
        <f t="shared" si="10"/>
        <v>0</v>
      </c>
      <c r="L81" s="31">
        <v>0</v>
      </c>
      <c r="M81" s="36">
        <f t="shared" si="11"/>
        <v>0</v>
      </c>
      <c r="N81" s="31">
        <f t="shared" si="12"/>
        <v>0</v>
      </c>
      <c r="O81" s="36">
        <f t="shared" si="13"/>
        <v>0</v>
      </c>
      <c r="P81" s="31">
        <v>0</v>
      </c>
      <c r="Q81" s="31">
        <v>0</v>
      </c>
      <c r="R81" s="31">
        <v>0</v>
      </c>
      <c r="S81" s="31">
        <v>0</v>
      </c>
      <c r="T81" s="36">
        <f t="shared" si="14"/>
        <v>0</v>
      </c>
      <c r="U81" s="36">
        <f t="shared" si="15"/>
        <v>0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13950684</v>
      </c>
      <c r="E82" s="31">
        <v>13557102</v>
      </c>
      <c r="F82" s="31">
        <v>2937197</v>
      </c>
      <c r="G82" s="36">
        <f t="shared" si="8"/>
        <v>0.21054143295052774</v>
      </c>
      <c r="H82" s="31">
        <v>3360575</v>
      </c>
      <c r="I82" s="36">
        <f t="shared" si="9"/>
        <v>0.24088962232962915</v>
      </c>
      <c r="J82" s="31">
        <v>2976302</v>
      </c>
      <c r="K82" s="36">
        <f t="shared" si="10"/>
        <v>0.2195382169434146</v>
      </c>
      <c r="L82" s="31">
        <v>3051360</v>
      </c>
      <c r="M82" s="36">
        <f t="shared" si="11"/>
        <v>0.22507465090990686</v>
      </c>
      <c r="N82" s="31">
        <f t="shared" si="12"/>
        <v>12325434</v>
      </c>
      <c r="O82" s="36">
        <f t="shared" si="13"/>
        <v>0.90914961029281927</v>
      </c>
      <c r="P82" s="31">
        <v>1348904</v>
      </c>
      <c r="Q82" s="31">
        <v>14640902</v>
      </c>
      <c r="R82" s="31">
        <v>12579530</v>
      </c>
      <c r="S82" s="31">
        <v>8895629</v>
      </c>
      <c r="T82" s="36">
        <f t="shared" si="14"/>
        <v>0.70715114157683157</v>
      </c>
      <c r="U82" s="36">
        <f t="shared" si="15"/>
        <v>1.2621031593056289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3556000</v>
      </c>
      <c r="E83" s="31">
        <v>2388500</v>
      </c>
      <c r="F83" s="31">
        <v>389811</v>
      </c>
      <c r="G83" s="36">
        <f t="shared" si="8"/>
        <v>0.10962064116985377</v>
      </c>
      <c r="H83" s="31">
        <v>260292</v>
      </c>
      <c r="I83" s="36">
        <f t="shared" si="9"/>
        <v>7.3197975253093364E-2</v>
      </c>
      <c r="J83" s="31">
        <v>253738</v>
      </c>
      <c r="K83" s="36">
        <f t="shared" si="10"/>
        <v>0.10623320075361105</v>
      </c>
      <c r="L83" s="31">
        <v>313839</v>
      </c>
      <c r="M83" s="36">
        <f t="shared" si="11"/>
        <v>0.13139585513920871</v>
      </c>
      <c r="N83" s="31">
        <f t="shared" si="12"/>
        <v>1217680</v>
      </c>
      <c r="O83" s="36">
        <f t="shared" si="13"/>
        <v>0.5098095038727235</v>
      </c>
      <c r="P83" s="31">
        <v>387174</v>
      </c>
      <c r="Q83" s="31">
        <v>3721000</v>
      </c>
      <c r="R83" s="31">
        <v>4085000</v>
      </c>
      <c r="S83" s="31">
        <v>2038929</v>
      </c>
      <c r="T83" s="36">
        <f t="shared" si="14"/>
        <v>0.49912582619339046</v>
      </c>
      <c r="U83" s="36">
        <f t="shared" si="15"/>
        <v>-0.18941096251297862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21575607</v>
      </c>
      <c r="E84" s="32">
        <f>SUM(E79:E83)</f>
        <v>20078115</v>
      </c>
      <c r="F84" s="32">
        <f>SUM(F79:F83)</f>
        <v>4071014</v>
      </c>
      <c r="G84" s="37">
        <f t="shared" si="8"/>
        <v>0.18868595446700526</v>
      </c>
      <c r="H84" s="32">
        <f>SUM(H79:H83)</f>
        <v>4260143</v>
      </c>
      <c r="I84" s="37">
        <f t="shared" si="9"/>
        <v>0.19745182603669043</v>
      </c>
      <c r="J84" s="32">
        <f>SUM(J79:J83)</f>
        <v>4003317</v>
      </c>
      <c r="K84" s="37">
        <f t="shared" si="10"/>
        <v>0.19938709385816347</v>
      </c>
      <c r="L84" s="32">
        <f>SUM(L79:L83)</f>
        <v>4007580</v>
      </c>
      <c r="M84" s="37">
        <f t="shared" si="11"/>
        <v>0.19959941458647887</v>
      </c>
      <c r="N84" s="32">
        <f t="shared" si="12"/>
        <v>16342054</v>
      </c>
      <c r="O84" s="37">
        <f t="shared" si="13"/>
        <v>0.81392371744060632</v>
      </c>
      <c r="P84" s="32">
        <f>SUM(P79:P83)</f>
        <v>2541864</v>
      </c>
      <c r="Q84" s="32">
        <f>SUM(Q79:Q83)</f>
        <v>22116046</v>
      </c>
      <c r="R84" s="32">
        <f>SUM(R79:R83)</f>
        <v>20497501</v>
      </c>
      <c r="S84" s="32">
        <f>SUM(S79:S83)</f>
        <v>13996673</v>
      </c>
      <c r="T84" s="37">
        <f t="shared" si="14"/>
        <v>0.68284777739491265</v>
      </c>
      <c r="U84" s="37">
        <f t="shared" si="15"/>
        <v>0.57663037833652786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59882879</v>
      </c>
      <c r="E85" s="32">
        <f>SUM(E57,E59:E62,E64:E69,E71:E77,E79:E83)</f>
        <v>56293087</v>
      </c>
      <c r="F85" s="32">
        <f>SUM(F57,F59:F62,F64:F69,F71:F77,F79:F83)</f>
        <v>12129153</v>
      </c>
      <c r="G85" s="37">
        <f t="shared" si="8"/>
        <v>0.20254792692916451</v>
      </c>
      <c r="H85" s="32">
        <f>SUM(H57,H59:H62,H64:H69,H71:H77,H79:H83)</f>
        <v>12439773</v>
      </c>
      <c r="I85" s="37">
        <f t="shared" si="9"/>
        <v>0.20773505228430986</v>
      </c>
      <c r="J85" s="32">
        <f>SUM(J57,J59:J62,J64:J69,J71:J77,J79:J83)</f>
        <v>12260667</v>
      </c>
      <c r="K85" s="37">
        <f t="shared" si="10"/>
        <v>0.2178005800250393</v>
      </c>
      <c r="L85" s="32">
        <f>SUM(L57,L59:L62,L64:L69,L71:L77,L79:L83)</f>
        <v>12550371</v>
      </c>
      <c r="M85" s="37">
        <f t="shared" si="11"/>
        <v>0.22294693129904211</v>
      </c>
      <c r="N85" s="32">
        <f t="shared" si="12"/>
        <v>49379964</v>
      </c>
      <c r="O85" s="37">
        <f t="shared" si="13"/>
        <v>0.87719410378045182</v>
      </c>
      <c r="P85" s="32">
        <f>SUM(P57,P59:P62,P64:P69,P71:P77,P79:P83)</f>
        <v>10308081</v>
      </c>
      <c r="Q85" s="32">
        <f>SUM(Q57,Q59:Q62,Q64:Q69,Q71:Q77,Q79:Q83)</f>
        <v>60620069</v>
      </c>
      <c r="R85" s="32">
        <f>SUM(R57,R59:R62,R64:R69,R71:R77,R79:R83)</f>
        <v>55617521</v>
      </c>
      <c r="S85" s="32">
        <f>SUM(S57,S59:S62,S64:S69,S71:S77,S79:S83)</f>
        <v>45773820</v>
      </c>
      <c r="T85" s="37">
        <f t="shared" si="14"/>
        <v>0.82301079186898674</v>
      </c>
      <c r="U85" s="37">
        <f t="shared" si="15"/>
        <v>0.21752739428415424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63118923</v>
      </c>
      <c r="E88" s="31">
        <v>160289582</v>
      </c>
      <c r="F88" s="31">
        <v>13667949</v>
      </c>
      <c r="G88" s="36">
        <f t="shared" ref="G88:G99" si="16">IF(($D88      =0),0,($F88      /$D88      ))</f>
        <v>0.21654281078275053</v>
      </c>
      <c r="H88" s="31">
        <v>12914985</v>
      </c>
      <c r="I88" s="36">
        <f t="shared" ref="I88:I99" si="17">IF(($D88      =0),0,($H88      /$D88      ))</f>
        <v>0.20461351978391645</v>
      </c>
      <c r="J88" s="31">
        <v>54151585</v>
      </c>
      <c r="K88" s="36">
        <f t="shared" ref="K88:K99" si="18">IF(($E88      =0),0,($J88      /$E88      ))</f>
        <v>0.33783596116683368</v>
      </c>
      <c r="L88" s="31">
        <v>58665250</v>
      </c>
      <c r="M88" s="36">
        <f t="shared" ref="M88:M99" si="19">IF(($E88      =0),0,($L88      /$E88      ))</f>
        <v>0.36599540199686842</v>
      </c>
      <c r="N88" s="31">
        <f t="shared" ref="N88:N99" si="20">$F88      +$H88      +$J88      +$L88</f>
        <v>139399769</v>
      </c>
      <c r="O88" s="36">
        <f t="shared" ref="O88:O99" si="21">IF(($E88      =0),0,($N88      /$E88      ))</f>
        <v>0.86967454316525694</v>
      </c>
      <c r="P88" s="31">
        <v>14747490</v>
      </c>
      <c r="Q88" s="31">
        <v>60365523</v>
      </c>
      <c r="R88" s="31">
        <v>54602476</v>
      </c>
      <c r="S88" s="31">
        <v>48680634</v>
      </c>
      <c r="T88" s="36">
        <f t="shared" ref="T88:T99" si="22">IF(($R88      =0),0,($S88      /$R88      ))</f>
        <v>0.891546273469357</v>
      </c>
      <c r="U88" s="36">
        <f t="shared" ref="U88:U99" si="23">IF(($P88      =0),0,(($L88      /$P88      )-1))</f>
        <v>2.9779820159227097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323759000</v>
      </c>
      <c r="E89" s="31">
        <v>338135000</v>
      </c>
      <c r="F89" s="31">
        <v>71605013</v>
      </c>
      <c r="G89" s="36">
        <f t="shared" si="16"/>
        <v>0.22116763703866146</v>
      </c>
      <c r="H89" s="31">
        <v>90374319</v>
      </c>
      <c r="I89" s="36">
        <f t="shared" si="17"/>
        <v>0.2791407157793297</v>
      </c>
      <c r="J89" s="31">
        <v>89231762</v>
      </c>
      <c r="K89" s="36">
        <f t="shared" si="18"/>
        <v>0.26389389445044137</v>
      </c>
      <c r="L89" s="31">
        <v>89146267</v>
      </c>
      <c r="M89" s="36">
        <f t="shared" si="19"/>
        <v>0.26364105165096779</v>
      </c>
      <c r="N89" s="31">
        <f t="shared" si="20"/>
        <v>340357361</v>
      </c>
      <c r="O89" s="36">
        <f t="shared" si="21"/>
        <v>1.006572407470389</v>
      </c>
      <c r="P89" s="31">
        <v>78089493</v>
      </c>
      <c r="Q89" s="31">
        <v>316622000</v>
      </c>
      <c r="R89" s="31">
        <v>310650000</v>
      </c>
      <c r="S89" s="31">
        <v>312408785</v>
      </c>
      <c r="T89" s="36">
        <f t="shared" si="22"/>
        <v>1.0056616288427491</v>
      </c>
      <c r="U89" s="36">
        <f t="shared" si="23"/>
        <v>0.1415910588637066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219247180</v>
      </c>
      <c r="E90" s="31">
        <v>202038006</v>
      </c>
      <c r="F90" s="31">
        <v>27657964</v>
      </c>
      <c r="G90" s="36">
        <f t="shared" si="16"/>
        <v>0.12614969095611628</v>
      </c>
      <c r="H90" s="31">
        <v>49238713</v>
      </c>
      <c r="I90" s="36">
        <f t="shared" si="17"/>
        <v>0.22458082699170862</v>
      </c>
      <c r="J90" s="31">
        <v>40048851</v>
      </c>
      <c r="K90" s="36">
        <f t="shared" si="18"/>
        <v>0.19822434299811889</v>
      </c>
      <c r="L90" s="31">
        <v>45748547</v>
      </c>
      <c r="M90" s="36">
        <f t="shared" si="19"/>
        <v>0.22643535197036146</v>
      </c>
      <c r="N90" s="31">
        <f t="shared" si="20"/>
        <v>162694075</v>
      </c>
      <c r="O90" s="36">
        <f t="shared" si="21"/>
        <v>0.80526470351325874</v>
      </c>
      <c r="P90" s="31">
        <v>55911178</v>
      </c>
      <c r="Q90" s="31">
        <v>185918434</v>
      </c>
      <c r="R90" s="31">
        <v>185768434</v>
      </c>
      <c r="S90" s="31">
        <v>167449489</v>
      </c>
      <c r="T90" s="36">
        <f t="shared" si="22"/>
        <v>0.90138827891502815</v>
      </c>
      <c r="U90" s="36">
        <f t="shared" si="23"/>
        <v>-0.18176385051304056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606125103</v>
      </c>
      <c r="E91" s="32">
        <f>SUM(E88:E90)</f>
        <v>700462588</v>
      </c>
      <c r="F91" s="32">
        <f>SUM(F88:F90)</f>
        <v>112930926</v>
      </c>
      <c r="G91" s="37">
        <f t="shared" si="16"/>
        <v>0.18631620013929698</v>
      </c>
      <c r="H91" s="32">
        <f>SUM(H88:H90)</f>
        <v>152528017</v>
      </c>
      <c r="I91" s="37">
        <f t="shared" si="17"/>
        <v>0.25164444806041963</v>
      </c>
      <c r="J91" s="32">
        <f>SUM(J88:J90)</f>
        <v>183432198</v>
      </c>
      <c r="K91" s="37">
        <f t="shared" si="18"/>
        <v>0.26187294102850789</v>
      </c>
      <c r="L91" s="32">
        <f>SUM(L88:L90)</f>
        <v>193560064</v>
      </c>
      <c r="M91" s="37">
        <f t="shared" si="19"/>
        <v>0.27633176605857501</v>
      </c>
      <c r="N91" s="32">
        <f t="shared" si="20"/>
        <v>642451205</v>
      </c>
      <c r="O91" s="37">
        <f t="shared" si="21"/>
        <v>0.91718132560707155</v>
      </c>
      <c r="P91" s="32">
        <f>SUM(P88:P90)</f>
        <v>148748161</v>
      </c>
      <c r="Q91" s="32">
        <f>SUM(Q88:Q90)</f>
        <v>562905957</v>
      </c>
      <c r="R91" s="32">
        <f>SUM(R88:R90)</f>
        <v>551020910</v>
      </c>
      <c r="S91" s="32">
        <f>SUM(S88:S90)</f>
        <v>528538908</v>
      </c>
      <c r="T91" s="37">
        <f t="shared" si="22"/>
        <v>0.95919936686250251</v>
      </c>
      <c r="U91" s="37">
        <f t="shared" si="23"/>
        <v>0.30126021524393831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41015550</v>
      </c>
      <c r="E92" s="31">
        <v>47864001</v>
      </c>
      <c r="F92" s="31">
        <v>6498874</v>
      </c>
      <c r="G92" s="36">
        <f t="shared" si="16"/>
        <v>0.15844902725917365</v>
      </c>
      <c r="H92" s="31">
        <v>7190823</v>
      </c>
      <c r="I92" s="36">
        <f t="shared" si="17"/>
        <v>0.17531943372696454</v>
      </c>
      <c r="J92" s="31">
        <v>17855976</v>
      </c>
      <c r="K92" s="36">
        <f t="shared" si="18"/>
        <v>0.3730564856038675</v>
      </c>
      <c r="L92" s="31">
        <v>16102473</v>
      </c>
      <c r="M92" s="36">
        <f t="shared" si="19"/>
        <v>0.33642137438531311</v>
      </c>
      <c r="N92" s="31">
        <f t="shared" si="20"/>
        <v>47648146</v>
      </c>
      <c r="O92" s="36">
        <f t="shared" si="21"/>
        <v>0.99549024328325586</v>
      </c>
      <c r="P92" s="31">
        <v>14058461</v>
      </c>
      <c r="Q92" s="31">
        <v>36089965</v>
      </c>
      <c r="R92" s="31">
        <v>35017693</v>
      </c>
      <c r="S92" s="31">
        <v>37457494</v>
      </c>
      <c r="T92" s="36">
        <f t="shared" si="22"/>
        <v>1.0696733791115252</v>
      </c>
      <c r="U92" s="36">
        <f t="shared" si="23"/>
        <v>0.1453937241067853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4299556</v>
      </c>
      <c r="E93" s="31">
        <v>4383557</v>
      </c>
      <c r="F93" s="31">
        <v>964251</v>
      </c>
      <c r="G93" s="36">
        <f t="shared" si="16"/>
        <v>0.22426757553570648</v>
      </c>
      <c r="H93" s="31">
        <v>1108754</v>
      </c>
      <c r="I93" s="36">
        <f t="shared" si="17"/>
        <v>0.25787639467889245</v>
      </c>
      <c r="J93" s="31">
        <v>931489</v>
      </c>
      <c r="K93" s="36">
        <f t="shared" si="18"/>
        <v>0.21249615323811233</v>
      </c>
      <c r="L93" s="31">
        <v>1003327</v>
      </c>
      <c r="M93" s="36">
        <f t="shared" si="19"/>
        <v>0.22888421434921458</v>
      </c>
      <c r="N93" s="31">
        <f t="shared" si="20"/>
        <v>4007821</v>
      </c>
      <c r="O93" s="36">
        <f t="shared" si="21"/>
        <v>0.91428513419581403</v>
      </c>
      <c r="P93" s="31">
        <v>1064989</v>
      </c>
      <c r="Q93" s="31">
        <v>4612411</v>
      </c>
      <c r="R93" s="31">
        <v>4541923</v>
      </c>
      <c r="S93" s="31">
        <v>4507563</v>
      </c>
      <c r="T93" s="36">
        <f t="shared" si="22"/>
        <v>0.99243492238860065</v>
      </c>
      <c r="U93" s="36">
        <f t="shared" si="23"/>
        <v>-5.7899189569094123E-2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18360285</v>
      </c>
      <c r="E94" s="31">
        <v>17000810</v>
      </c>
      <c r="F94" s="31">
        <v>3505013</v>
      </c>
      <c r="G94" s="36">
        <f t="shared" si="16"/>
        <v>0.19090188414831252</v>
      </c>
      <c r="H94" s="31">
        <v>3935567</v>
      </c>
      <c r="I94" s="36">
        <f t="shared" si="17"/>
        <v>0.21435217372715076</v>
      </c>
      <c r="J94" s="31">
        <v>4417733</v>
      </c>
      <c r="K94" s="36">
        <f t="shared" si="18"/>
        <v>0.25985426576733694</v>
      </c>
      <c r="L94" s="31">
        <v>5156335</v>
      </c>
      <c r="M94" s="36">
        <f t="shared" si="19"/>
        <v>0.30329937220638309</v>
      </c>
      <c r="N94" s="31">
        <f t="shared" si="20"/>
        <v>17014648</v>
      </c>
      <c r="O94" s="36">
        <f t="shared" si="21"/>
        <v>1.0008139612171421</v>
      </c>
      <c r="P94" s="31">
        <v>3778529</v>
      </c>
      <c r="Q94" s="31">
        <v>17722588</v>
      </c>
      <c r="R94" s="31">
        <v>16748611</v>
      </c>
      <c r="S94" s="31">
        <v>14277606</v>
      </c>
      <c r="T94" s="36">
        <f t="shared" si="22"/>
        <v>0.85246507904446522</v>
      </c>
      <c r="U94" s="36">
        <f t="shared" si="23"/>
        <v>0.36464084303706557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3916509</v>
      </c>
      <c r="E95" s="31">
        <v>3439910</v>
      </c>
      <c r="F95" s="31">
        <v>820643</v>
      </c>
      <c r="G95" s="36">
        <f t="shared" si="16"/>
        <v>0.20953430721083496</v>
      </c>
      <c r="H95" s="31">
        <v>914863</v>
      </c>
      <c r="I95" s="36">
        <f t="shared" si="17"/>
        <v>0.23359144585139469</v>
      </c>
      <c r="J95" s="31">
        <v>878771</v>
      </c>
      <c r="K95" s="36">
        <f t="shared" si="18"/>
        <v>0.25546336968118349</v>
      </c>
      <c r="L95" s="31">
        <v>819678</v>
      </c>
      <c r="M95" s="36">
        <f t="shared" si="19"/>
        <v>0.23828472256541597</v>
      </c>
      <c r="N95" s="31">
        <f t="shared" si="20"/>
        <v>3433955</v>
      </c>
      <c r="O95" s="36">
        <f t="shared" si="21"/>
        <v>0.99826885005712362</v>
      </c>
      <c r="P95" s="31">
        <v>775151</v>
      </c>
      <c r="Q95" s="31">
        <v>4210081</v>
      </c>
      <c r="R95" s="31">
        <v>3329549</v>
      </c>
      <c r="S95" s="31">
        <v>3313005</v>
      </c>
      <c r="T95" s="36">
        <f t="shared" si="22"/>
        <v>0.99503115887467042</v>
      </c>
      <c r="U95" s="36">
        <f t="shared" si="23"/>
        <v>5.7443001428108875E-2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67591900</v>
      </c>
      <c r="E96" s="32">
        <f>SUM(E92:E95)</f>
        <v>72688278</v>
      </c>
      <c r="F96" s="32">
        <f>SUM(F92:F95)</f>
        <v>11788781</v>
      </c>
      <c r="G96" s="37">
        <f t="shared" si="16"/>
        <v>0.1744111498567136</v>
      </c>
      <c r="H96" s="32">
        <f>SUM(H92:H95)</f>
        <v>13150007</v>
      </c>
      <c r="I96" s="37">
        <f t="shared" si="17"/>
        <v>0.19455004223878897</v>
      </c>
      <c r="J96" s="32">
        <f>SUM(J92:J95)</f>
        <v>24083969</v>
      </c>
      <c r="K96" s="37">
        <f t="shared" si="18"/>
        <v>0.33133222663494655</v>
      </c>
      <c r="L96" s="32">
        <f>SUM(L92:L95)</f>
        <v>23081813</v>
      </c>
      <c r="M96" s="37">
        <f t="shared" si="19"/>
        <v>0.3175451893357551</v>
      </c>
      <c r="N96" s="32">
        <f t="shared" si="20"/>
        <v>72104570</v>
      </c>
      <c r="O96" s="37">
        <f t="shared" si="21"/>
        <v>0.991969709338829</v>
      </c>
      <c r="P96" s="32">
        <f>SUM(P92:P95)</f>
        <v>19677130</v>
      </c>
      <c r="Q96" s="32">
        <f>SUM(Q92:Q95)</f>
        <v>62635045</v>
      </c>
      <c r="R96" s="32">
        <f>SUM(R92:R95)</f>
        <v>59637776</v>
      </c>
      <c r="S96" s="32">
        <f>SUM(S92:S95)</f>
        <v>59555668</v>
      </c>
      <c r="T96" s="37">
        <f t="shared" si="22"/>
        <v>0.99862322163053163</v>
      </c>
      <c r="U96" s="37">
        <f t="shared" si="23"/>
        <v>0.17302741812449285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17270750</v>
      </c>
      <c r="E97" s="31">
        <v>26724079</v>
      </c>
      <c r="F97" s="31">
        <v>2538201</v>
      </c>
      <c r="G97" s="36">
        <f t="shared" si="16"/>
        <v>0.14696530260700896</v>
      </c>
      <c r="H97" s="31">
        <v>6278460</v>
      </c>
      <c r="I97" s="36">
        <f t="shared" si="17"/>
        <v>0.36353140425285524</v>
      </c>
      <c r="J97" s="31">
        <v>4431864</v>
      </c>
      <c r="K97" s="36">
        <f t="shared" si="18"/>
        <v>0.16583785731212664</v>
      </c>
      <c r="L97" s="31">
        <v>6914057</v>
      </c>
      <c r="M97" s="36">
        <f t="shared" si="19"/>
        <v>0.25872012277766432</v>
      </c>
      <c r="N97" s="31">
        <f t="shared" si="20"/>
        <v>20162582</v>
      </c>
      <c r="O97" s="36">
        <f t="shared" si="21"/>
        <v>0.75447247405607509</v>
      </c>
      <c r="P97" s="31">
        <v>4012917</v>
      </c>
      <c r="Q97" s="31">
        <v>12560710</v>
      </c>
      <c r="R97" s="31">
        <v>15741482</v>
      </c>
      <c r="S97" s="31">
        <v>11618135</v>
      </c>
      <c r="T97" s="36">
        <f t="shared" si="22"/>
        <v>0.73805852587450149</v>
      </c>
      <c r="U97" s="36">
        <f t="shared" si="23"/>
        <v>0.72295041238081925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0</v>
      </c>
      <c r="E98" s="31">
        <v>0</v>
      </c>
      <c r="F98" s="31">
        <v>0</v>
      </c>
      <c r="G98" s="36">
        <f t="shared" si="16"/>
        <v>0</v>
      </c>
      <c r="H98" s="31">
        <v>0</v>
      </c>
      <c r="I98" s="36">
        <f t="shared" si="17"/>
        <v>0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0</v>
      </c>
      <c r="O98" s="36">
        <f t="shared" si="21"/>
        <v>0</v>
      </c>
      <c r="P98" s="31">
        <v>0</v>
      </c>
      <c r="Q98" s="31">
        <v>0</v>
      </c>
      <c r="R98" s="31">
        <v>0</v>
      </c>
      <c r="S98" s="31">
        <v>0</v>
      </c>
      <c r="T98" s="36">
        <f t="shared" si="22"/>
        <v>0</v>
      </c>
      <c r="U98" s="36">
        <f t="shared" si="23"/>
        <v>0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2175000</v>
      </c>
      <c r="E99" s="31">
        <v>2175000</v>
      </c>
      <c r="F99" s="31">
        <v>263051</v>
      </c>
      <c r="G99" s="36">
        <f t="shared" si="16"/>
        <v>0.12094298850574713</v>
      </c>
      <c r="H99" s="31">
        <v>183909</v>
      </c>
      <c r="I99" s="36">
        <f t="shared" si="17"/>
        <v>8.4555862068965523E-2</v>
      </c>
      <c r="J99" s="31">
        <v>244148</v>
      </c>
      <c r="K99" s="36">
        <f t="shared" si="18"/>
        <v>0.1122519540229885</v>
      </c>
      <c r="L99" s="31">
        <v>219620</v>
      </c>
      <c r="M99" s="36">
        <f t="shared" si="19"/>
        <v>0.10097471264367816</v>
      </c>
      <c r="N99" s="31">
        <f t="shared" si="20"/>
        <v>910728</v>
      </c>
      <c r="O99" s="36">
        <f t="shared" si="21"/>
        <v>0.4187255172413793</v>
      </c>
      <c r="P99" s="31">
        <v>215568</v>
      </c>
      <c r="Q99" s="31">
        <v>2016966</v>
      </c>
      <c r="R99" s="31">
        <v>2016966</v>
      </c>
      <c r="S99" s="31">
        <v>699883</v>
      </c>
      <c r="T99" s="36">
        <f t="shared" si="22"/>
        <v>0.34699791667286412</v>
      </c>
      <c r="U99" s="36">
        <f t="shared" si="23"/>
        <v>1.8796852965189625E-2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     +$L100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=0),0,(($L100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19445750</v>
      </c>
      <c r="E101" s="32">
        <f>SUM(E97:E100)</f>
        <v>28899079</v>
      </c>
      <c r="F101" s="32">
        <f>SUM(F97:F100)</f>
        <v>2801252</v>
      </c>
      <c r="G101" s="37">
        <f>IF(($D101     =0),0,($F101     /$D101     ))</f>
        <v>0.14405471632618952</v>
      </c>
      <c r="H101" s="32">
        <f>SUM(H97:H100)</f>
        <v>6462369</v>
      </c>
      <c r="I101" s="37">
        <f>IF(($D101     =0),0,($H101     /$D101     ))</f>
        <v>0.33232809225666277</v>
      </c>
      <c r="J101" s="32">
        <f>SUM(J97:J100)</f>
        <v>4676012</v>
      </c>
      <c r="K101" s="37">
        <f>IF(($E101     =0),0,($J101     /$E101     ))</f>
        <v>0.16180487966415816</v>
      </c>
      <c r="L101" s="32">
        <f>SUM(L97:L100)</f>
        <v>7133677</v>
      </c>
      <c r="M101" s="37">
        <f>IF(($E101     =0),0,($L101     /$E101     ))</f>
        <v>0.24684790127740749</v>
      </c>
      <c r="N101" s="32">
        <f>$F101     +$H101     +$J101     +$L101</f>
        <v>21073310</v>
      </c>
      <c r="O101" s="37">
        <f>IF(($E101     =0),0,($N101     /$E101     ))</f>
        <v>0.72920351544767226</v>
      </c>
      <c r="P101" s="32">
        <f>SUM(P97:P100)</f>
        <v>4228485</v>
      </c>
      <c r="Q101" s="32">
        <f>SUM(Q97:Q100)</f>
        <v>14577676</v>
      </c>
      <c r="R101" s="32">
        <f>SUM(R97:R100)</f>
        <v>17758448</v>
      </c>
      <c r="S101" s="32">
        <f>SUM(S97:S100)</f>
        <v>12318018</v>
      </c>
      <c r="T101" s="37">
        <f>IF(($R101     =0),0,($S101     /$R101     ))</f>
        <v>0.69364271021882096</v>
      </c>
      <c r="U101" s="37">
        <f>IF(($P101     =0),0,(($L101     /$P101     )-1))</f>
        <v>0.68705269144859216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693162753</v>
      </c>
      <c r="E102" s="32">
        <f>SUM(E88:E90,E92:E95,E97:E100)</f>
        <v>802049945</v>
      </c>
      <c r="F102" s="32">
        <f>SUM(F88:F90,F92:F95,F97:F100)</f>
        <v>127520959</v>
      </c>
      <c r="G102" s="37">
        <f>IF(($D102     =0),0,($F102     /$D102     ))</f>
        <v>0.18396972204304232</v>
      </c>
      <c r="H102" s="32">
        <f>SUM(H88:H90,H92:H95,H97:H100)</f>
        <v>172140393</v>
      </c>
      <c r="I102" s="37">
        <f>IF(($D102     =0),0,($H102     /$D102     ))</f>
        <v>0.24834051202979165</v>
      </c>
      <c r="J102" s="32">
        <f>SUM(J88:J90,J92:J95,J97:J100)</f>
        <v>212192179</v>
      </c>
      <c r="K102" s="37">
        <f>IF(($E102     =0),0,($J102     /$E102     ))</f>
        <v>0.26456230104223744</v>
      </c>
      <c r="L102" s="32">
        <f>SUM(L88:L90,L92:L95,L97:L100)</f>
        <v>223775554</v>
      </c>
      <c r="M102" s="37">
        <f>IF(($E102     =0),0,($L102     /$E102     ))</f>
        <v>0.27900451261797665</v>
      </c>
      <c r="N102" s="32">
        <f>$F102     +$H102     +$J102     +$L102</f>
        <v>735629085</v>
      </c>
      <c r="O102" s="37">
        <f>IF(($E102     =0),0,($N102     /$E102     ))</f>
        <v>0.91718612984880887</v>
      </c>
      <c r="P102" s="32">
        <f>SUM(P88:P90,P92:P95,P97:P100)</f>
        <v>172653776</v>
      </c>
      <c r="Q102" s="32">
        <f>SUM(Q88:Q90,Q92:Q95,Q97:Q100)</f>
        <v>640118678</v>
      </c>
      <c r="R102" s="32">
        <f>SUM(R88:R90,R92:R95,R97:R100)</f>
        <v>628417134</v>
      </c>
      <c r="S102" s="32">
        <f>SUM(S88:S90,S92:S95,S97:S100)</f>
        <v>600412594</v>
      </c>
      <c r="T102" s="37">
        <f>IF(($R102     =0),0,($S102     /$R102     ))</f>
        <v>0.95543638375716211</v>
      </c>
      <c r="U102" s="37">
        <f>IF(($P102     =0),0,(($L102     /$P102     )-1))</f>
        <v>0.29609417867582577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306294540</v>
      </c>
      <c r="E105" s="31">
        <v>301504450</v>
      </c>
      <c r="F105" s="31">
        <v>57650470</v>
      </c>
      <c r="G105" s="36">
        <f t="shared" ref="G105:G136" si="24">IF(($D105     =0),0,($F105     /$D105     ))</f>
        <v>0.18821905868775851</v>
      </c>
      <c r="H105" s="31">
        <v>70242393</v>
      </c>
      <c r="I105" s="36">
        <f t="shared" ref="I105:I136" si="25">IF(($D105     =0),0,($H105     /$D105     ))</f>
        <v>0.2293295629755594</v>
      </c>
      <c r="J105" s="31">
        <v>59562330</v>
      </c>
      <c r="K105" s="36">
        <f t="shared" ref="K105:K136" si="26">IF(($E105     =0),0,($J105     /$E105     ))</f>
        <v>0.19755041758090139</v>
      </c>
      <c r="L105" s="31">
        <v>62203613</v>
      </c>
      <c r="M105" s="36">
        <f t="shared" ref="M105:M136" si="27">IF(($E105     =0),0,($L105     /$E105     ))</f>
        <v>0.20631076257746775</v>
      </c>
      <c r="N105" s="31">
        <f t="shared" ref="N105:N136" si="28">$F105     +$H105     +$J105     +$L105</f>
        <v>249658806</v>
      </c>
      <c r="O105" s="36">
        <f t="shared" ref="O105:O136" si="29">IF(($E105     =0),0,($N105     /$E105     ))</f>
        <v>0.82804351975567858</v>
      </c>
      <c r="P105" s="31">
        <v>62615953</v>
      </c>
      <c r="Q105" s="31">
        <v>293060860</v>
      </c>
      <c r="R105" s="31">
        <v>292464136</v>
      </c>
      <c r="S105" s="31">
        <v>246538401</v>
      </c>
      <c r="T105" s="36">
        <f t="shared" ref="T105:T136" si="30">IF(($R105     =0),0,($S105     /$R105     ))</f>
        <v>0.84296968637549463</v>
      </c>
      <c r="U105" s="36">
        <f t="shared" ref="U105:U136" si="31">IF(($P105     =0),0,(($L105     /$P105     )-1))</f>
        <v>-6.5852227786104001E-3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306294540</v>
      </c>
      <c r="E106" s="32">
        <f>E105</f>
        <v>301504450</v>
      </c>
      <c r="F106" s="32">
        <f>F105</f>
        <v>57650470</v>
      </c>
      <c r="G106" s="37">
        <f t="shared" si="24"/>
        <v>0.18821905868775851</v>
      </c>
      <c r="H106" s="32">
        <f>H105</f>
        <v>70242393</v>
      </c>
      <c r="I106" s="37">
        <f t="shared" si="25"/>
        <v>0.2293295629755594</v>
      </c>
      <c r="J106" s="32">
        <f>J105</f>
        <v>59562330</v>
      </c>
      <c r="K106" s="37">
        <f t="shared" si="26"/>
        <v>0.19755041758090139</v>
      </c>
      <c r="L106" s="32">
        <f>L105</f>
        <v>62203613</v>
      </c>
      <c r="M106" s="37">
        <f t="shared" si="27"/>
        <v>0.20631076257746775</v>
      </c>
      <c r="N106" s="32">
        <f t="shared" si="28"/>
        <v>249658806</v>
      </c>
      <c r="O106" s="37">
        <f t="shared" si="29"/>
        <v>0.82804351975567858</v>
      </c>
      <c r="P106" s="32">
        <f>P105</f>
        <v>62615953</v>
      </c>
      <c r="Q106" s="32">
        <f>Q105</f>
        <v>293060860</v>
      </c>
      <c r="R106" s="32">
        <f>R105</f>
        <v>292464136</v>
      </c>
      <c r="S106" s="32">
        <f>S105</f>
        <v>246538401</v>
      </c>
      <c r="T106" s="37">
        <f t="shared" si="30"/>
        <v>0.84296968637549463</v>
      </c>
      <c r="U106" s="37">
        <f t="shared" si="31"/>
        <v>-6.5852227786104001E-3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0</v>
      </c>
      <c r="E107" s="31">
        <v>0</v>
      </c>
      <c r="F107" s="31">
        <v>0</v>
      </c>
      <c r="G107" s="36">
        <f t="shared" si="24"/>
        <v>0</v>
      </c>
      <c r="H107" s="31">
        <v>0</v>
      </c>
      <c r="I107" s="36">
        <f t="shared" si="25"/>
        <v>0</v>
      </c>
      <c r="J107" s="31">
        <v>0</v>
      </c>
      <c r="K107" s="36">
        <f t="shared" si="26"/>
        <v>0</v>
      </c>
      <c r="L107" s="31">
        <v>0</v>
      </c>
      <c r="M107" s="36">
        <f t="shared" si="27"/>
        <v>0</v>
      </c>
      <c r="N107" s="31">
        <f t="shared" si="28"/>
        <v>0</v>
      </c>
      <c r="O107" s="36">
        <f t="shared" si="29"/>
        <v>0</v>
      </c>
      <c r="P107" s="31">
        <v>0</v>
      </c>
      <c r="Q107" s="31">
        <v>0</v>
      </c>
      <c r="R107" s="31">
        <v>0</v>
      </c>
      <c r="S107" s="31">
        <v>0</v>
      </c>
      <c r="T107" s="36">
        <f t="shared" si="30"/>
        <v>0</v>
      </c>
      <c r="U107" s="36">
        <f t="shared" si="31"/>
        <v>0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1747725</v>
      </c>
      <c r="E108" s="31">
        <v>1670213</v>
      </c>
      <c r="F108" s="31">
        <v>0</v>
      </c>
      <c r="G108" s="36">
        <f t="shared" si="24"/>
        <v>0</v>
      </c>
      <c r="H108" s="31">
        <v>0</v>
      </c>
      <c r="I108" s="36">
        <f t="shared" si="25"/>
        <v>0</v>
      </c>
      <c r="J108" s="31">
        <v>22100</v>
      </c>
      <c r="K108" s="36">
        <f t="shared" si="26"/>
        <v>1.3231845279614038E-2</v>
      </c>
      <c r="L108" s="31">
        <v>17337</v>
      </c>
      <c r="M108" s="36">
        <f t="shared" si="27"/>
        <v>1.0380113195143374E-2</v>
      </c>
      <c r="N108" s="31">
        <f t="shared" si="28"/>
        <v>39437</v>
      </c>
      <c r="O108" s="36">
        <f t="shared" si="29"/>
        <v>2.3611958474757413E-2</v>
      </c>
      <c r="P108" s="31">
        <v>237670</v>
      </c>
      <c r="Q108" s="31">
        <v>2753951</v>
      </c>
      <c r="R108" s="31">
        <v>2753951</v>
      </c>
      <c r="S108" s="31">
        <v>576205</v>
      </c>
      <c r="T108" s="36">
        <f t="shared" si="30"/>
        <v>0.20922848663610935</v>
      </c>
      <c r="U108" s="36">
        <f t="shared" si="31"/>
        <v>-0.92705431901375857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27666330</v>
      </c>
      <c r="E110" s="31">
        <v>28586330</v>
      </c>
      <c r="F110" s="31">
        <v>7164578</v>
      </c>
      <c r="G110" s="36">
        <f t="shared" si="24"/>
        <v>0.25896380184867313</v>
      </c>
      <c r="H110" s="31">
        <v>8002937</v>
      </c>
      <c r="I110" s="36">
        <f t="shared" si="25"/>
        <v>0.28926630312007412</v>
      </c>
      <c r="J110" s="31">
        <v>7027468</v>
      </c>
      <c r="K110" s="36">
        <f t="shared" si="26"/>
        <v>0.2458331657124227</v>
      </c>
      <c r="L110" s="31">
        <v>5960233</v>
      </c>
      <c r="M110" s="36">
        <f t="shared" si="27"/>
        <v>0.20849941213160275</v>
      </c>
      <c r="N110" s="31">
        <f t="shared" si="28"/>
        <v>28155216</v>
      </c>
      <c r="O110" s="36">
        <f t="shared" si="29"/>
        <v>0.98491887556045143</v>
      </c>
      <c r="P110" s="31">
        <v>6391155</v>
      </c>
      <c r="Q110" s="31">
        <v>25627150</v>
      </c>
      <c r="R110" s="31">
        <v>30022150</v>
      </c>
      <c r="S110" s="31">
        <v>27364815</v>
      </c>
      <c r="T110" s="36">
        <f t="shared" si="30"/>
        <v>0.91148751838226105</v>
      </c>
      <c r="U110" s="36">
        <f t="shared" si="31"/>
        <v>-6.7424745605450087E-2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419600</v>
      </c>
      <c r="E111" s="31">
        <v>2661699</v>
      </c>
      <c r="F111" s="31">
        <v>60102</v>
      </c>
      <c r="G111" s="36">
        <f t="shared" si="24"/>
        <v>0.14323641563393708</v>
      </c>
      <c r="H111" s="31">
        <v>112500</v>
      </c>
      <c r="I111" s="36">
        <f t="shared" si="25"/>
        <v>0.26811248808388943</v>
      </c>
      <c r="J111" s="31">
        <v>757500</v>
      </c>
      <c r="K111" s="36">
        <f t="shared" si="26"/>
        <v>0.2845926605525268</v>
      </c>
      <c r="L111" s="31">
        <v>592350</v>
      </c>
      <c r="M111" s="36">
        <f t="shared" si="27"/>
        <v>0.22254582505384718</v>
      </c>
      <c r="N111" s="31">
        <f t="shared" si="28"/>
        <v>1522452</v>
      </c>
      <c r="O111" s="36">
        <f t="shared" si="29"/>
        <v>0.57198503662510303</v>
      </c>
      <c r="P111" s="31">
        <v>5351</v>
      </c>
      <c r="Q111" s="31">
        <v>1200000</v>
      </c>
      <c r="R111" s="31">
        <v>400000</v>
      </c>
      <c r="S111" s="31">
        <v>163851</v>
      </c>
      <c r="T111" s="36">
        <f t="shared" si="30"/>
        <v>0.40962749999999998</v>
      </c>
      <c r="U111" s="36">
        <f t="shared" si="31"/>
        <v>109.69893477854606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29833655</v>
      </c>
      <c r="E112" s="32">
        <f>SUM(E107:E111)</f>
        <v>32918242</v>
      </c>
      <c r="F112" s="32">
        <f>SUM(F107:F111)</f>
        <v>7224680</v>
      </c>
      <c r="G112" s="37">
        <f t="shared" si="24"/>
        <v>0.24216543363526863</v>
      </c>
      <c r="H112" s="32">
        <f>SUM(H107:H111)</f>
        <v>8115437</v>
      </c>
      <c r="I112" s="37">
        <f t="shared" si="25"/>
        <v>0.27202288824483623</v>
      </c>
      <c r="J112" s="32">
        <f>SUM(J107:J111)</f>
        <v>7807068</v>
      </c>
      <c r="K112" s="37">
        <f t="shared" si="26"/>
        <v>0.23716539905138312</v>
      </c>
      <c r="L112" s="32">
        <f>SUM(L107:L111)</f>
        <v>6569920</v>
      </c>
      <c r="M112" s="37">
        <f t="shared" si="27"/>
        <v>0.19958295464259604</v>
      </c>
      <c r="N112" s="32">
        <f t="shared" si="28"/>
        <v>29717105</v>
      </c>
      <c r="O112" s="37">
        <f t="shared" si="29"/>
        <v>0.90275492233151455</v>
      </c>
      <c r="P112" s="32">
        <f>SUM(P107:P111)</f>
        <v>6634176</v>
      </c>
      <c r="Q112" s="32">
        <f>SUM(Q107:Q111)</f>
        <v>29581101</v>
      </c>
      <c r="R112" s="32">
        <f>SUM(R107:R111)</f>
        <v>33176101</v>
      </c>
      <c r="S112" s="32">
        <f>SUM(S107:S111)</f>
        <v>28104871</v>
      </c>
      <c r="T112" s="37">
        <f t="shared" si="30"/>
        <v>0.8471420737476052</v>
      </c>
      <c r="U112" s="37">
        <f t="shared" si="31"/>
        <v>-9.6856037584772681E-3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0</v>
      </c>
      <c r="E113" s="31">
        <v>0</v>
      </c>
      <c r="F113" s="31">
        <v>0</v>
      </c>
      <c r="G113" s="36">
        <f t="shared" si="24"/>
        <v>0</v>
      </c>
      <c r="H113" s="31">
        <v>0</v>
      </c>
      <c r="I113" s="36">
        <f t="shared" si="25"/>
        <v>0</v>
      </c>
      <c r="J113" s="31">
        <v>0</v>
      </c>
      <c r="K113" s="36">
        <f t="shared" si="26"/>
        <v>0</v>
      </c>
      <c r="L113" s="31">
        <v>0</v>
      </c>
      <c r="M113" s="36">
        <f t="shared" si="27"/>
        <v>0</v>
      </c>
      <c r="N113" s="31">
        <f t="shared" si="28"/>
        <v>0</v>
      </c>
      <c r="O113" s="36">
        <f t="shared" si="29"/>
        <v>0</v>
      </c>
      <c r="P113" s="31">
        <v>0</v>
      </c>
      <c r="Q113" s="31">
        <v>0</v>
      </c>
      <c r="R113" s="31">
        <v>0</v>
      </c>
      <c r="S113" s="31">
        <v>0</v>
      </c>
      <c r="T113" s="36">
        <f t="shared" si="30"/>
        <v>0</v>
      </c>
      <c r="U113" s="36">
        <f t="shared" si="31"/>
        <v>0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0</v>
      </c>
      <c r="E114" s="31">
        <v>0</v>
      </c>
      <c r="F114" s="31">
        <v>0</v>
      </c>
      <c r="G114" s="36">
        <f t="shared" si="24"/>
        <v>0</v>
      </c>
      <c r="H114" s="31">
        <v>0</v>
      </c>
      <c r="I114" s="36">
        <f t="shared" si="25"/>
        <v>0</v>
      </c>
      <c r="J114" s="31">
        <v>0</v>
      </c>
      <c r="K114" s="36">
        <f t="shared" si="26"/>
        <v>0</v>
      </c>
      <c r="L114" s="31">
        <v>0</v>
      </c>
      <c r="M114" s="36">
        <f t="shared" si="27"/>
        <v>0</v>
      </c>
      <c r="N114" s="31">
        <f t="shared" si="28"/>
        <v>0</v>
      </c>
      <c r="O114" s="36">
        <f t="shared" si="29"/>
        <v>0</v>
      </c>
      <c r="P114" s="31">
        <v>0</v>
      </c>
      <c r="Q114" s="31">
        <v>0</v>
      </c>
      <c r="R114" s="31">
        <v>0</v>
      </c>
      <c r="S114" s="31">
        <v>0</v>
      </c>
      <c r="T114" s="36">
        <f t="shared" si="30"/>
        <v>0</v>
      </c>
      <c r="U114" s="36">
        <f t="shared" si="31"/>
        <v>0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0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32070128</v>
      </c>
      <c r="E117" s="31">
        <v>31820113</v>
      </c>
      <c r="F117" s="31">
        <v>6784206</v>
      </c>
      <c r="G117" s="36">
        <f t="shared" si="24"/>
        <v>0.21154284136315266</v>
      </c>
      <c r="H117" s="31">
        <v>7609957</v>
      </c>
      <c r="I117" s="36">
        <f t="shared" si="25"/>
        <v>0.23729113273261648</v>
      </c>
      <c r="J117" s="31">
        <v>6609325</v>
      </c>
      <c r="K117" s="36">
        <f t="shared" si="26"/>
        <v>0.20770903610556002</v>
      </c>
      <c r="L117" s="31">
        <v>7492072</v>
      </c>
      <c r="M117" s="36">
        <f t="shared" si="27"/>
        <v>0.23545082948008386</v>
      </c>
      <c r="N117" s="31">
        <f t="shared" si="28"/>
        <v>28495560</v>
      </c>
      <c r="O117" s="36">
        <f t="shared" si="29"/>
        <v>0.8955203898867361</v>
      </c>
      <c r="P117" s="31">
        <v>6970768</v>
      </c>
      <c r="Q117" s="31">
        <v>26242540</v>
      </c>
      <c r="R117" s="31">
        <v>25445306</v>
      </c>
      <c r="S117" s="31">
        <v>26616466</v>
      </c>
      <c r="T117" s="36">
        <f t="shared" si="30"/>
        <v>1.0460265637992328</v>
      </c>
      <c r="U117" s="36">
        <f t="shared" si="31"/>
        <v>7.4784299233599416E-2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735000</v>
      </c>
      <c r="E120" s="31">
        <v>570150</v>
      </c>
      <c r="F120" s="31">
        <v>106851</v>
      </c>
      <c r="G120" s="36">
        <f t="shared" si="24"/>
        <v>0.14537551020408163</v>
      </c>
      <c r="H120" s="31">
        <v>77369</v>
      </c>
      <c r="I120" s="36">
        <f t="shared" si="25"/>
        <v>0.10526394557823129</v>
      </c>
      <c r="J120" s="31">
        <v>80210</v>
      </c>
      <c r="K120" s="36">
        <f t="shared" si="26"/>
        <v>0.1406822765938788</v>
      </c>
      <c r="L120" s="31">
        <v>57023</v>
      </c>
      <c r="M120" s="36">
        <f t="shared" si="27"/>
        <v>0.10001403139524687</v>
      </c>
      <c r="N120" s="31">
        <f t="shared" si="28"/>
        <v>321453</v>
      </c>
      <c r="O120" s="36">
        <f t="shared" si="29"/>
        <v>0.56380426203630618</v>
      </c>
      <c r="P120" s="31">
        <v>11475</v>
      </c>
      <c r="Q120" s="31">
        <v>1875000</v>
      </c>
      <c r="R120" s="31">
        <v>1951502</v>
      </c>
      <c r="S120" s="31">
        <v>721876</v>
      </c>
      <c r="T120" s="36">
        <f t="shared" si="30"/>
        <v>0.36990789658427203</v>
      </c>
      <c r="U120" s="36">
        <f t="shared" si="31"/>
        <v>3.9693246187363833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32805128</v>
      </c>
      <c r="E121" s="32">
        <f>SUM(E113:E120)</f>
        <v>32390263</v>
      </c>
      <c r="F121" s="32">
        <f>SUM(F113:F120)</f>
        <v>6891057</v>
      </c>
      <c r="G121" s="37">
        <f t="shared" si="24"/>
        <v>0.21006036007541259</v>
      </c>
      <c r="H121" s="32">
        <f>SUM(H113:H120)</f>
        <v>7687326</v>
      </c>
      <c r="I121" s="37">
        <f t="shared" si="25"/>
        <v>0.23433305914855751</v>
      </c>
      <c r="J121" s="32">
        <f>SUM(J113:J120)</f>
        <v>6689535</v>
      </c>
      <c r="K121" s="37">
        <f t="shared" si="26"/>
        <v>0.20652919675274017</v>
      </c>
      <c r="L121" s="32">
        <f>SUM(L113:L120)</f>
        <v>7549095</v>
      </c>
      <c r="M121" s="37">
        <f t="shared" si="27"/>
        <v>0.23306680158787227</v>
      </c>
      <c r="N121" s="32">
        <f t="shared" si="28"/>
        <v>28817013</v>
      </c>
      <c r="O121" s="37">
        <f t="shared" si="29"/>
        <v>0.88968135269540727</v>
      </c>
      <c r="P121" s="32">
        <f>SUM(P113:P120)</f>
        <v>6982243</v>
      </c>
      <c r="Q121" s="32">
        <f>SUM(Q113:Q120)</f>
        <v>28117540</v>
      </c>
      <c r="R121" s="32">
        <f>SUM(R113:R120)</f>
        <v>27396808</v>
      </c>
      <c r="S121" s="32">
        <f>SUM(S113:S120)</f>
        <v>27338342</v>
      </c>
      <c r="T121" s="37">
        <f t="shared" si="30"/>
        <v>0.99786595577119785</v>
      </c>
      <c r="U121" s="37">
        <f t="shared" si="31"/>
        <v>8.1184799784252748E-2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0</v>
      </c>
      <c r="E122" s="31">
        <v>0</v>
      </c>
      <c r="F122" s="31">
        <v>0</v>
      </c>
      <c r="G122" s="36">
        <f t="shared" si="24"/>
        <v>0</v>
      </c>
      <c r="H122" s="31">
        <v>0</v>
      </c>
      <c r="I122" s="36">
        <f t="shared" si="25"/>
        <v>0</v>
      </c>
      <c r="J122" s="31">
        <v>0</v>
      </c>
      <c r="K122" s="36">
        <f t="shared" si="26"/>
        <v>0</v>
      </c>
      <c r="L122" s="31">
        <v>0</v>
      </c>
      <c r="M122" s="36">
        <f t="shared" si="27"/>
        <v>0</v>
      </c>
      <c r="N122" s="31">
        <f t="shared" si="28"/>
        <v>0</v>
      </c>
      <c r="O122" s="36">
        <f t="shared" si="29"/>
        <v>0</v>
      </c>
      <c r="P122" s="31">
        <v>0</v>
      </c>
      <c r="Q122" s="31">
        <v>0</v>
      </c>
      <c r="R122" s="31">
        <v>0</v>
      </c>
      <c r="S122" s="31">
        <v>0</v>
      </c>
      <c r="T122" s="36">
        <f t="shared" si="30"/>
        <v>0</v>
      </c>
      <c r="U122" s="36">
        <f t="shared" si="31"/>
        <v>0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0</v>
      </c>
      <c r="E123" s="31">
        <v>0</v>
      </c>
      <c r="F123" s="31">
        <v>0</v>
      </c>
      <c r="G123" s="36">
        <f t="shared" si="24"/>
        <v>0</v>
      </c>
      <c r="H123" s="31">
        <v>0</v>
      </c>
      <c r="I123" s="36">
        <f t="shared" si="25"/>
        <v>0</v>
      </c>
      <c r="J123" s="31">
        <v>0</v>
      </c>
      <c r="K123" s="36">
        <f t="shared" si="26"/>
        <v>0</v>
      </c>
      <c r="L123" s="31">
        <v>0</v>
      </c>
      <c r="M123" s="36">
        <f t="shared" si="27"/>
        <v>0</v>
      </c>
      <c r="N123" s="31">
        <f t="shared" si="28"/>
        <v>0</v>
      </c>
      <c r="O123" s="36">
        <f t="shared" si="29"/>
        <v>0</v>
      </c>
      <c r="P123" s="31">
        <v>0</v>
      </c>
      <c r="Q123" s="31">
        <v>0</v>
      </c>
      <c r="R123" s="31">
        <v>0</v>
      </c>
      <c r="S123" s="31">
        <v>0</v>
      </c>
      <c r="T123" s="36">
        <f t="shared" si="30"/>
        <v>0</v>
      </c>
      <c r="U123" s="36">
        <f t="shared" si="31"/>
        <v>0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0</v>
      </c>
      <c r="E124" s="31">
        <v>0</v>
      </c>
      <c r="F124" s="31">
        <v>0</v>
      </c>
      <c r="G124" s="36">
        <f t="shared" si="24"/>
        <v>0</v>
      </c>
      <c r="H124" s="31">
        <v>0</v>
      </c>
      <c r="I124" s="36">
        <f t="shared" si="25"/>
        <v>0</v>
      </c>
      <c r="J124" s="31">
        <v>0</v>
      </c>
      <c r="K124" s="36">
        <f t="shared" si="26"/>
        <v>0</v>
      </c>
      <c r="L124" s="31">
        <v>0</v>
      </c>
      <c r="M124" s="36">
        <f t="shared" si="27"/>
        <v>0</v>
      </c>
      <c r="N124" s="31">
        <f t="shared" si="28"/>
        <v>0</v>
      </c>
      <c r="O124" s="36">
        <f t="shared" si="29"/>
        <v>0</v>
      </c>
      <c r="P124" s="31">
        <v>0</v>
      </c>
      <c r="Q124" s="31">
        <v>0</v>
      </c>
      <c r="R124" s="31">
        <v>0</v>
      </c>
      <c r="S124" s="31">
        <v>0</v>
      </c>
      <c r="T124" s="36">
        <f t="shared" si="30"/>
        <v>0</v>
      </c>
      <c r="U124" s="36">
        <f t="shared" si="31"/>
        <v>0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0</v>
      </c>
      <c r="E126" s="32">
        <f>SUM(E122:E125)</f>
        <v>0</v>
      </c>
      <c r="F126" s="32">
        <f>SUM(F122:F125)</f>
        <v>0</v>
      </c>
      <c r="G126" s="37">
        <f t="shared" si="24"/>
        <v>0</v>
      </c>
      <c r="H126" s="32">
        <f>SUM(H122:H125)</f>
        <v>0</v>
      </c>
      <c r="I126" s="37">
        <f t="shared" si="25"/>
        <v>0</v>
      </c>
      <c r="J126" s="32">
        <f>SUM(J122:J125)</f>
        <v>0</v>
      </c>
      <c r="K126" s="37">
        <f t="shared" si="26"/>
        <v>0</v>
      </c>
      <c r="L126" s="32">
        <f>SUM(L122:L125)</f>
        <v>0</v>
      </c>
      <c r="M126" s="37">
        <f t="shared" si="27"/>
        <v>0</v>
      </c>
      <c r="N126" s="32">
        <f t="shared" si="28"/>
        <v>0</v>
      </c>
      <c r="O126" s="37">
        <f t="shared" si="29"/>
        <v>0</v>
      </c>
      <c r="P126" s="32">
        <f>SUM(P122:P125)</f>
        <v>0</v>
      </c>
      <c r="Q126" s="32">
        <f>SUM(Q122:Q125)</f>
        <v>0</v>
      </c>
      <c r="R126" s="32">
        <f>SUM(R122:R125)</f>
        <v>0</v>
      </c>
      <c r="S126" s="32">
        <f>SUM(S122:S125)</f>
        <v>0</v>
      </c>
      <c r="T126" s="37">
        <f t="shared" si="30"/>
        <v>0</v>
      </c>
      <c r="U126" s="37">
        <f t="shared" si="31"/>
        <v>0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0</v>
      </c>
      <c r="E127" s="31">
        <v>0</v>
      </c>
      <c r="F127" s="31">
        <v>0</v>
      </c>
      <c r="G127" s="36">
        <f t="shared" si="24"/>
        <v>0</v>
      </c>
      <c r="H127" s="31">
        <v>0</v>
      </c>
      <c r="I127" s="36">
        <f t="shared" si="25"/>
        <v>0</v>
      </c>
      <c r="J127" s="31">
        <v>0</v>
      </c>
      <c r="K127" s="36">
        <f t="shared" si="26"/>
        <v>0</v>
      </c>
      <c r="L127" s="31">
        <v>0</v>
      </c>
      <c r="M127" s="36">
        <f t="shared" si="27"/>
        <v>0</v>
      </c>
      <c r="N127" s="31">
        <f t="shared" si="28"/>
        <v>0</v>
      </c>
      <c r="O127" s="36">
        <f t="shared" si="29"/>
        <v>0</v>
      </c>
      <c r="P127" s="31">
        <v>0</v>
      </c>
      <c r="Q127" s="31">
        <v>0</v>
      </c>
      <c r="R127" s="31">
        <v>0</v>
      </c>
      <c r="S127" s="31">
        <v>0</v>
      </c>
      <c r="T127" s="36">
        <f t="shared" si="30"/>
        <v>0</v>
      </c>
      <c r="U127" s="36">
        <f t="shared" si="31"/>
        <v>0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0</v>
      </c>
      <c r="E129" s="31">
        <v>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0</v>
      </c>
      <c r="Q129" s="31">
        <v>0</v>
      </c>
      <c r="R129" s="31">
        <v>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0</v>
      </c>
      <c r="E130" s="31">
        <v>0</v>
      </c>
      <c r="F130" s="31">
        <v>0</v>
      </c>
      <c r="G130" s="36">
        <f t="shared" si="24"/>
        <v>0</v>
      </c>
      <c r="H130" s="31">
        <v>0</v>
      </c>
      <c r="I130" s="36">
        <f t="shared" si="25"/>
        <v>0</v>
      </c>
      <c r="J130" s="31">
        <v>0</v>
      </c>
      <c r="K130" s="36">
        <f t="shared" si="26"/>
        <v>0</v>
      </c>
      <c r="L130" s="31">
        <v>0</v>
      </c>
      <c r="M130" s="36">
        <f t="shared" si="27"/>
        <v>0</v>
      </c>
      <c r="N130" s="31">
        <f t="shared" si="28"/>
        <v>0</v>
      </c>
      <c r="O130" s="36">
        <f t="shared" si="29"/>
        <v>0</v>
      </c>
      <c r="P130" s="31">
        <v>0</v>
      </c>
      <c r="Q130" s="31">
        <v>0</v>
      </c>
      <c r="R130" s="31">
        <v>0</v>
      </c>
      <c r="S130" s="31">
        <v>0</v>
      </c>
      <c r="T130" s="36">
        <f t="shared" si="30"/>
        <v>0</v>
      </c>
      <c r="U130" s="36">
        <f t="shared" si="31"/>
        <v>0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111405</v>
      </c>
      <c r="E131" s="31">
        <v>111405</v>
      </c>
      <c r="F131" s="31">
        <v>12039</v>
      </c>
      <c r="G131" s="36">
        <f t="shared" si="24"/>
        <v>0.10806516763161438</v>
      </c>
      <c r="H131" s="31">
        <v>14854</v>
      </c>
      <c r="I131" s="36">
        <f t="shared" si="25"/>
        <v>0.13333333333333333</v>
      </c>
      <c r="J131" s="31">
        <v>16045</v>
      </c>
      <c r="K131" s="36">
        <f t="shared" si="26"/>
        <v>0.14402405637089896</v>
      </c>
      <c r="L131" s="31">
        <v>17683</v>
      </c>
      <c r="M131" s="36">
        <f t="shared" si="27"/>
        <v>0.15872716664422601</v>
      </c>
      <c r="N131" s="31">
        <f t="shared" si="28"/>
        <v>60621</v>
      </c>
      <c r="O131" s="36">
        <f t="shared" si="29"/>
        <v>0.54414972398007266</v>
      </c>
      <c r="P131" s="31">
        <v>22560</v>
      </c>
      <c r="Q131" s="31">
        <v>109566</v>
      </c>
      <c r="R131" s="31">
        <v>92466</v>
      </c>
      <c r="S131" s="31">
        <v>92467</v>
      </c>
      <c r="T131" s="36">
        <f t="shared" si="30"/>
        <v>1.0000108147859754</v>
      </c>
      <c r="U131" s="36">
        <f t="shared" si="31"/>
        <v>-0.21617907801418434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111405</v>
      </c>
      <c r="E132" s="32">
        <f>SUM(E127:E131)</f>
        <v>111405</v>
      </c>
      <c r="F132" s="32">
        <f>SUM(F127:F131)</f>
        <v>12039</v>
      </c>
      <c r="G132" s="37">
        <f t="shared" si="24"/>
        <v>0.10806516763161438</v>
      </c>
      <c r="H132" s="32">
        <f>SUM(H127:H131)</f>
        <v>14854</v>
      </c>
      <c r="I132" s="37">
        <f t="shared" si="25"/>
        <v>0.13333333333333333</v>
      </c>
      <c r="J132" s="32">
        <f>SUM(J127:J131)</f>
        <v>16045</v>
      </c>
      <c r="K132" s="37">
        <f t="shared" si="26"/>
        <v>0.14402405637089896</v>
      </c>
      <c r="L132" s="32">
        <f>SUM(L127:L131)</f>
        <v>17683</v>
      </c>
      <c r="M132" s="37">
        <f t="shared" si="27"/>
        <v>0.15872716664422601</v>
      </c>
      <c r="N132" s="32">
        <f t="shared" si="28"/>
        <v>60621</v>
      </c>
      <c r="O132" s="37">
        <f t="shared" si="29"/>
        <v>0.54414972398007266</v>
      </c>
      <c r="P132" s="32">
        <f>SUM(P127:P131)</f>
        <v>22560</v>
      </c>
      <c r="Q132" s="32">
        <f>SUM(Q127:Q131)</f>
        <v>109566</v>
      </c>
      <c r="R132" s="32">
        <f>SUM(R127:R131)</f>
        <v>92466</v>
      </c>
      <c r="S132" s="32">
        <f>SUM(S127:S131)</f>
        <v>92467</v>
      </c>
      <c r="T132" s="37">
        <f t="shared" si="30"/>
        <v>1.0000108147859754</v>
      </c>
      <c r="U132" s="37">
        <f t="shared" si="31"/>
        <v>-0.21617907801418434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3109</v>
      </c>
      <c r="E133" s="31">
        <v>3109</v>
      </c>
      <c r="F133" s="31">
        <v>0</v>
      </c>
      <c r="G133" s="36">
        <f t="shared" si="24"/>
        <v>0</v>
      </c>
      <c r="H133" s="31">
        <v>2333</v>
      </c>
      <c r="I133" s="36">
        <f t="shared" si="25"/>
        <v>0.75040205853972342</v>
      </c>
      <c r="J133" s="31">
        <v>697</v>
      </c>
      <c r="K133" s="36">
        <f t="shared" si="26"/>
        <v>0.22418784174975875</v>
      </c>
      <c r="L133" s="31">
        <v>0</v>
      </c>
      <c r="M133" s="36">
        <f t="shared" si="27"/>
        <v>0</v>
      </c>
      <c r="N133" s="31">
        <f t="shared" si="28"/>
        <v>3030</v>
      </c>
      <c r="O133" s="36">
        <f t="shared" si="29"/>
        <v>0.97458990028948211</v>
      </c>
      <c r="P133" s="31">
        <v>1000</v>
      </c>
      <c r="Q133" s="31">
        <v>3454</v>
      </c>
      <c r="R133" s="31">
        <v>3454</v>
      </c>
      <c r="S133" s="31">
        <v>3173</v>
      </c>
      <c r="T133" s="36">
        <f t="shared" si="30"/>
        <v>0.91864504921829759</v>
      </c>
      <c r="U133" s="36">
        <f t="shared" si="31"/>
        <v>-1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0</v>
      </c>
      <c r="E134" s="31">
        <v>0</v>
      </c>
      <c r="F134" s="31">
        <v>0</v>
      </c>
      <c r="G134" s="36">
        <f t="shared" si="24"/>
        <v>0</v>
      </c>
      <c r="H134" s="31">
        <v>0</v>
      </c>
      <c r="I134" s="36">
        <f t="shared" si="25"/>
        <v>0</v>
      </c>
      <c r="J134" s="31">
        <v>0</v>
      </c>
      <c r="K134" s="36">
        <f t="shared" si="26"/>
        <v>0</v>
      </c>
      <c r="L134" s="31">
        <v>0</v>
      </c>
      <c r="M134" s="36">
        <f t="shared" si="27"/>
        <v>0</v>
      </c>
      <c r="N134" s="31">
        <f t="shared" si="28"/>
        <v>0</v>
      </c>
      <c r="O134" s="36">
        <f t="shared" si="29"/>
        <v>0</v>
      </c>
      <c r="P134" s="31">
        <v>0</v>
      </c>
      <c r="Q134" s="31">
        <v>0</v>
      </c>
      <c r="R134" s="31">
        <v>0</v>
      </c>
      <c r="S134" s="31">
        <v>0</v>
      </c>
      <c r="T134" s="36">
        <f t="shared" si="30"/>
        <v>0</v>
      </c>
      <c r="U134" s="36">
        <f t="shared" si="31"/>
        <v>0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200000</v>
      </c>
      <c r="E136" s="31">
        <v>200000</v>
      </c>
      <c r="F136" s="31">
        <v>0</v>
      </c>
      <c r="G136" s="36">
        <f t="shared" si="24"/>
        <v>0</v>
      </c>
      <c r="H136" s="31">
        <v>0</v>
      </c>
      <c r="I136" s="36">
        <f t="shared" si="25"/>
        <v>0</v>
      </c>
      <c r="J136" s="31">
        <v>0</v>
      </c>
      <c r="K136" s="36">
        <f t="shared" si="26"/>
        <v>0</v>
      </c>
      <c r="L136" s="31">
        <v>0</v>
      </c>
      <c r="M136" s="36">
        <f t="shared" si="27"/>
        <v>0</v>
      </c>
      <c r="N136" s="31">
        <f t="shared" si="28"/>
        <v>0</v>
      </c>
      <c r="O136" s="36">
        <f t="shared" si="29"/>
        <v>0</v>
      </c>
      <c r="P136" s="31">
        <v>49123</v>
      </c>
      <c r="Q136" s="31">
        <v>273913</v>
      </c>
      <c r="R136" s="31">
        <v>117324</v>
      </c>
      <c r="S136" s="31">
        <v>107785</v>
      </c>
      <c r="T136" s="36">
        <f t="shared" si="30"/>
        <v>0.91869523712113466</v>
      </c>
      <c r="U136" s="36">
        <f t="shared" si="31"/>
        <v>-1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203109</v>
      </c>
      <c r="E137" s="32">
        <f>SUM(E133:E136)</f>
        <v>203109</v>
      </c>
      <c r="F137" s="32">
        <f>SUM(F133:F136)</f>
        <v>0</v>
      </c>
      <c r="G137" s="37">
        <f t="shared" ref="G137:G170" si="32">IF(($D137     =0),0,($F137     /$D137     ))</f>
        <v>0</v>
      </c>
      <c r="H137" s="32">
        <f>SUM(H133:H136)</f>
        <v>2333</v>
      </c>
      <c r="I137" s="37">
        <f t="shared" ref="I137:I170" si="33">IF(($D137     =0),0,($H137     /$D137     ))</f>
        <v>1.1486443239836738E-2</v>
      </c>
      <c r="J137" s="32">
        <f>SUM(J133:J136)</f>
        <v>697</v>
      </c>
      <c r="K137" s="37">
        <f t="shared" ref="K137:K170" si="34">IF(($E137     =0),0,($J137     /$E137     ))</f>
        <v>3.4316549242032605E-3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     +$L137</f>
        <v>3030</v>
      </c>
      <c r="O137" s="37">
        <f t="shared" ref="O137:O170" si="37">IF(($E137     =0),0,($N137     /$E137     ))</f>
        <v>1.4918098164039998E-2</v>
      </c>
      <c r="P137" s="32">
        <f>SUM(P133:P136)</f>
        <v>50123</v>
      </c>
      <c r="Q137" s="32">
        <f>SUM(Q133:Q136)</f>
        <v>277367</v>
      </c>
      <c r="R137" s="32">
        <f>SUM(R133:R136)</f>
        <v>120778</v>
      </c>
      <c r="S137" s="32">
        <f>SUM(S133:S136)</f>
        <v>110958</v>
      </c>
      <c r="T137" s="37">
        <f t="shared" ref="T137:T170" si="38">IF(($R137     =0),0,($S137     /$R137     ))</f>
        <v>0.91869380185133054</v>
      </c>
      <c r="U137" s="37">
        <f t="shared" ref="U137:U170" si="39">IF(($P137     =0),0,(($L137     /$P137     )-1))</f>
        <v>-1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0</v>
      </c>
      <c r="G139" s="36">
        <f t="shared" si="32"/>
        <v>0</v>
      </c>
      <c r="H139" s="31">
        <v>0</v>
      </c>
      <c r="I139" s="36">
        <f t="shared" si="33"/>
        <v>0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0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0</v>
      </c>
      <c r="E140" s="31">
        <v>0</v>
      </c>
      <c r="F140" s="31">
        <v>0</v>
      </c>
      <c r="G140" s="36">
        <f t="shared" si="32"/>
        <v>0</v>
      </c>
      <c r="H140" s="31">
        <v>0</v>
      </c>
      <c r="I140" s="36">
        <f t="shared" si="33"/>
        <v>0</v>
      </c>
      <c r="J140" s="31">
        <v>0</v>
      </c>
      <c r="K140" s="36">
        <f t="shared" si="34"/>
        <v>0</v>
      </c>
      <c r="L140" s="31">
        <v>0</v>
      </c>
      <c r="M140" s="36">
        <f t="shared" si="35"/>
        <v>0</v>
      </c>
      <c r="N140" s="31">
        <f t="shared" si="36"/>
        <v>0</v>
      </c>
      <c r="O140" s="36">
        <f t="shared" si="37"/>
        <v>0</v>
      </c>
      <c r="P140" s="31">
        <v>0</v>
      </c>
      <c r="Q140" s="31">
        <v>0</v>
      </c>
      <c r="R140" s="31">
        <v>0</v>
      </c>
      <c r="S140" s="31">
        <v>0</v>
      </c>
      <c r="T140" s="36">
        <f t="shared" si="38"/>
        <v>0</v>
      </c>
      <c r="U140" s="36">
        <f t="shared" si="39"/>
        <v>0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0</v>
      </c>
      <c r="E141" s="31">
        <v>0</v>
      </c>
      <c r="F141" s="31">
        <v>0</v>
      </c>
      <c r="G141" s="36">
        <f t="shared" si="32"/>
        <v>0</v>
      </c>
      <c r="H141" s="31">
        <v>0</v>
      </c>
      <c r="I141" s="36">
        <f t="shared" si="33"/>
        <v>0</v>
      </c>
      <c r="J141" s="31">
        <v>0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0</v>
      </c>
      <c r="O141" s="36">
        <f t="shared" si="37"/>
        <v>0</v>
      </c>
      <c r="P141" s="31">
        <v>0</v>
      </c>
      <c r="Q141" s="31">
        <v>0</v>
      </c>
      <c r="R141" s="31">
        <v>0</v>
      </c>
      <c r="S141" s="31">
        <v>0</v>
      </c>
      <c r="T141" s="36">
        <f t="shared" si="38"/>
        <v>0</v>
      </c>
      <c r="U141" s="36">
        <f t="shared" si="39"/>
        <v>0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269566</v>
      </c>
      <c r="E142" s="31">
        <v>661132</v>
      </c>
      <c r="F142" s="31">
        <v>94684</v>
      </c>
      <c r="G142" s="36">
        <f t="shared" si="32"/>
        <v>0.35124607702751831</v>
      </c>
      <c r="H142" s="31">
        <v>290358</v>
      </c>
      <c r="I142" s="36">
        <f t="shared" si="33"/>
        <v>1.0771313889733869</v>
      </c>
      <c r="J142" s="31">
        <v>240000</v>
      </c>
      <c r="K142" s="36">
        <f t="shared" si="34"/>
        <v>0.36301374007006165</v>
      </c>
      <c r="L142" s="31">
        <v>96467</v>
      </c>
      <c r="M142" s="36">
        <f t="shared" si="35"/>
        <v>0.14591186026391098</v>
      </c>
      <c r="N142" s="31">
        <f t="shared" si="36"/>
        <v>721509</v>
      </c>
      <c r="O142" s="36">
        <f t="shared" si="37"/>
        <v>1.0913236691008754</v>
      </c>
      <c r="P142" s="31">
        <v>91600</v>
      </c>
      <c r="Q142" s="31">
        <v>890792</v>
      </c>
      <c r="R142" s="31">
        <v>605792</v>
      </c>
      <c r="S142" s="31">
        <v>618957</v>
      </c>
      <c r="T142" s="36">
        <f t="shared" si="38"/>
        <v>1.0217318815699117</v>
      </c>
      <c r="U142" s="36">
        <f t="shared" si="39"/>
        <v>5.313318777292575E-2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269566</v>
      </c>
      <c r="E144" s="32">
        <f>SUM(E138:E143)</f>
        <v>661132</v>
      </c>
      <c r="F144" s="32">
        <f>SUM(F138:F143)</f>
        <v>94684</v>
      </c>
      <c r="G144" s="37">
        <f t="shared" si="32"/>
        <v>0.35124607702751831</v>
      </c>
      <c r="H144" s="32">
        <f>SUM(H138:H143)</f>
        <v>290358</v>
      </c>
      <c r="I144" s="37">
        <f t="shared" si="33"/>
        <v>1.0771313889733869</v>
      </c>
      <c r="J144" s="32">
        <f>SUM(J138:J143)</f>
        <v>240000</v>
      </c>
      <c r="K144" s="37">
        <f t="shared" si="34"/>
        <v>0.36301374007006165</v>
      </c>
      <c r="L144" s="32">
        <f>SUM(L138:L143)</f>
        <v>96467</v>
      </c>
      <c r="M144" s="37">
        <f t="shared" si="35"/>
        <v>0.14591186026391098</v>
      </c>
      <c r="N144" s="32">
        <f t="shared" si="36"/>
        <v>721509</v>
      </c>
      <c r="O144" s="37">
        <f t="shared" si="37"/>
        <v>1.0913236691008754</v>
      </c>
      <c r="P144" s="32">
        <f>SUM(P138:P143)</f>
        <v>91600</v>
      </c>
      <c r="Q144" s="32">
        <f>SUM(Q138:Q143)</f>
        <v>890792</v>
      </c>
      <c r="R144" s="32">
        <f>SUM(R138:R143)</f>
        <v>605792</v>
      </c>
      <c r="S144" s="32">
        <f>SUM(S138:S143)</f>
        <v>618957</v>
      </c>
      <c r="T144" s="37">
        <f t="shared" si="38"/>
        <v>1.0217318815699117</v>
      </c>
      <c r="U144" s="37">
        <f t="shared" si="39"/>
        <v>5.313318777292575E-2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0</v>
      </c>
      <c r="E145" s="31">
        <v>0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0</v>
      </c>
      <c r="R145" s="31">
        <v>0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0</v>
      </c>
      <c r="E146" s="31">
        <v>0</v>
      </c>
      <c r="F146" s="31">
        <v>0</v>
      </c>
      <c r="G146" s="36">
        <f t="shared" si="32"/>
        <v>0</v>
      </c>
      <c r="H146" s="31">
        <v>0</v>
      </c>
      <c r="I146" s="36">
        <f t="shared" si="33"/>
        <v>0</v>
      </c>
      <c r="J146" s="31">
        <v>0</v>
      </c>
      <c r="K146" s="36">
        <f t="shared" si="34"/>
        <v>0</v>
      </c>
      <c r="L146" s="31">
        <v>0</v>
      </c>
      <c r="M146" s="36">
        <f t="shared" si="35"/>
        <v>0</v>
      </c>
      <c r="N146" s="31">
        <f t="shared" si="36"/>
        <v>0</v>
      </c>
      <c r="O146" s="36">
        <f t="shared" si="37"/>
        <v>0</v>
      </c>
      <c r="P146" s="31">
        <v>0</v>
      </c>
      <c r="Q146" s="31">
        <v>0</v>
      </c>
      <c r="R146" s="31">
        <v>0</v>
      </c>
      <c r="S146" s="31">
        <v>0</v>
      </c>
      <c r="T146" s="36">
        <f t="shared" si="38"/>
        <v>0</v>
      </c>
      <c r="U146" s="36">
        <f t="shared" si="39"/>
        <v>0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52650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0</v>
      </c>
      <c r="E150" s="32">
        <f>SUM(E145:E149)</f>
        <v>0</v>
      </c>
      <c r="F150" s="32">
        <f>SUM(F145:F149)</f>
        <v>0</v>
      </c>
      <c r="G150" s="37">
        <f t="shared" si="32"/>
        <v>0</v>
      </c>
      <c r="H150" s="32">
        <f>SUM(H145:H149)</f>
        <v>0</v>
      </c>
      <c r="I150" s="37">
        <f t="shared" si="33"/>
        <v>0</v>
      </c>
      <c r="J150" s="32">
        <f>SUM(J145:J149)</f>
        <v>0</v>
      </c>
      <c r="K150" s="37">
        <f t="shared" si="34"/>
        <v>0</v>
      </c>
      <c r="L150" s="32">
        <f>SUM(L145:L149)</f>
        <v>0</v>
      </c>
      <c r="M150" s="37">
        <f t="shared" si="35"/>
        <v>0</v>
      </c>
      <c r="N150" s="32">
        <f t="shared" si="36"/>
        <v>0</v>
      </c>
      <c r="O150" s="37">
        <f t="shared" si="37"/>
        <v>0</v>
      </c>
      <c r="P150" s="32">
        <f>SUM(P145:P149)</f>
        <v>0</v>
      </c>
      <c r="Q150" s="32">
        <f>SUM(Q145:Q149)</f>
        <v>52650</v>
      </c>
      <c r="R150" s="32">
        <f>SUM(R145:R149)</f>
        <v>0</v>
      </c>
      <c r="S150" s="32">
        <f>SUM(S145:S149)</f>
        <v>0</v>
      </c>
      <c r="T150" s="37">
        <f t="shared" si="38"/>
        <v>0</v>
      </c>
      <c r="U150" s="37">
        <f t="shared" si="39"/>
        <v>0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39000</v>
      </c>
      <c r="E151" s="31">
        <v>62500</v>
      </c>
      <c r="F151" s="31">
        <v>25903</v>
      </c>
      <c r="G151" s="36">
        <f t="shared" si="32"/>
        <v>0.66417948717948716</v>
      </c>
      <c r="H151" s="31">
        <v>36462</v>
      </c>
      <c r="I151" s="36">
        <f t="shared" si="33"/>
        <v>0.93492307692307697</v>
      </c>
      <c r="J151" s="31">
        <v>0</v>
      </c>
      <c r="K151" s="36">
        <f t="shared" si="34"/>
        <v>0</v>
      </c>
      <c r="L151" s="31">
        <v>0</v>
      </c>
      <c r="M151" s="36">
        <f t="shared" si="35"/>
        <v>0</v>
      </c>
      <c r="N151" s="31">
        <f t="shared" si="36"/>
        <v>62365</v>
      </c>
      <c r="O151" s="36">
        <f t="shared" si="37"/>
        <v>0.99783999999999995</v>
      </c>
      <c r="P151" s="31">
        <v>0</v>
      </c>
      <c r="Q151" s="31">
        <v>42000</v>
      </c>
      <c r="R151" s="31">
        <v>29350</v>
      </c>
      <c r="S151" s="31">
        <v>16654</v>
      </c>
      <c r="T151" s="36">
        <f t="shared" si="38"/>
        <v>0.56742759795570696</v>
      </c>
      <c r="U151" s="36">
        <f t="shared" si="39"/>
        <v>0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5668400</v>
      </c>
      <c r="E152" s="31">
        <v>11214983</v>
      </c>
      <c r="F152" s="31">
        <v>715421</v>
      </c>
      <c r="G152" s="36">
        <f t="shared" si="32"/>
        <v>0.12621215863382965</v>
      </c>
      <c r="H152" s="31">
        <v>1712855</v>
      </c>
      <c r="I152" s="36">
        <f t="shared" si="33"/>
        <v>0.30217609907557691</v>
      </c>
      <c r="J152" s="31">
        <v>1049298</v>
      </c>
      <c r="K152" s="36">
        <f t="shared" si="34"/>
        <v>9.3562156982315528E-2</v>
      </c>
      <c r="L152" s="31">
        <v>2333935</v>
      </c>
      <c r="M152" s="36">
        <f t="shared" si="35"/>
        <v>0.20810865250531366</v>
      </c>
      <c r="N152" s="31">
        <f t="shared" si="36"/>
        <v>5811509</v>
      </c>
      <c r="O152" s="36">
        <f t="shared" si="37"/>
        <v>0.51819151219399973</v>
      </c>
      <c r="P152" s="31">
        <v>1037041</v>
      </c>
      <c r="Q152" s="31">
        <v>5882300</v>
      </c>
      <c r="R152" s="31">
        <v>4954700</v>
      </c>
      <c r="S152" s="31">
        <v>3380135</v>
      </c>
      <c r="T152" s="36">
        <f t="shared" si="38"/>
        <v>0.68220780269239312</v>
      </c>
      <c r="U152" s="36">
        <f t="shared" si="39"/>
        <v>1.2505715781728979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0</v>
      </c>
      <c r="E153" s="31">
        <v>0</v>
      </c>
      <c r="F153" s="31">
        <v>0</v>
      </c>
      <c r="G153" s="36">
        <f t="shared" si="32"/>
        <v>0</v>
      </c>
      <c r="H153" s="31">
        <v>0</v>
      </c>
      <c r="I153" s="36">
        <f t="shared" si="33"/>
        <v>0</v>
      </c>
      <c r="J153" s="31">
        <v>0</v>
      </c>
      <c r="K153" s="36">
        <f t="shared" si="34"/>
        <v>0</v>
      </c>
      <c r="L153" s="31">
        <v>0</v>
      </c>
      <c r="M153" s="36">
        <f t="shared" si="35"/>
        <v>0</v>
      </c>
      <c r="N153" s="31">
        <f t="shared" si="36"/>
        <v>0</v>
      </c>
      <c r="O153" s="36">
        <f t="shared" si="37"/>
        <v>0</v>
      </c>
      <c r="P153" s="31">
        <v>0</v>
      </c>
      <c r="Q153" s="31">
        <v>0</v>
      </c>
      <c r="R153" s="31">
        <v>0</v>
      </c>
      <c r="S153" s="31">
        <v>0</v>
      </c>
      <c r="T153" s="36">
        <f t="shared" si="38"/>
        <v>0</v>
      </c>
      <c r="U153" s="36">
        <f t="shared" si="39"/>
        <v>0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0</v>
      </c>
      <c r="I154" s="36">
        <f t="shared" si="33"/>
        <v>0</v>
      </c>
      <c r="J154" s="31">
        <v>0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0</v>
      </c>
      <c r="O154" s="36">
        <f t="shared" si="37"/>
        <v>0</v>
      </c>
      <c r="P154" s="31">
        <v>0</v>
      </c>
      <c r="Q154" s="31">
        <v>0</v>
      </c>
      <c r="R154" s="31">
        <v>0</v>
      </c>
      <c r="S154" s="31">
        <v>0</v>
      </c>
      <c r="T154" s="36">
        <f t="shared" si="38"/>
        <v>0</v>
      </c>
      <c r="U154" s="36">
        <f t="shared" si="39"/>
        <v>0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0</v>
      </c>
      <c r="E155" s="31">
        <v>0</v>
      </c>
      <c r="F155" s="31">
        <v>0</v>
      </c>
      <c r="G155" s="36">
        <f t="shared" si="32"/>
        <v>0</v>
      </c>
      <c r="H155" s="31">
        <v>0</v>
      </c>
      <c r="I155" s="36">
        <f t="shared" si="33"/>
        <v>0</v>
      </c>
      <c r="J155" s="31">
        <v>0</v>
      </c>
      <c r="K155" s="36">
        <f t="shared" si="34"/>
        <v>0</v>
      </c>
      <c r="L155" s="31">
        <v>0</v>
      </c>
      <c r="M155" s="36">
        <f t="shared" si="35"/>
        <v>0</v>
      </c>
      <c r="N155" s="31">
        <f t="shared" si="36"/>
        <v>0</v>
      </c>
      <c r="O155" s="36">
        <f t="shared" si="37"/>
        <v>0</v>
      </c>
      <c r="P155" s="31">
        <v>0</v>
      </c>
      <c r="Q155" s="31">
        <v>0</v>
      </c>
      <c r="R155" s="31">
        <v>0</v>
      </c>
      <c r="S155" s="31">
        <v>0</v>
      </c>
      <c r="T155" s="36">
        <f t="shared" si="38"/>
        <v>0</v>
      </c>
      <c r="U155" s="36">
        <f t="shared" si="39"/>
        <v>0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22311242</v>
      </c>
      <c r="E156" s="31">
        <v>20916682</v>
      </c>
      <c r="F156" s="31">
        <v>4622043</v>
      </c>
      <c r="G156" s="36">
        <f t="shared" si="32"/>
        <v>0.20716206654923111</v>
      </c>
      <c r="H156" s="31">
        <v>5204790</v>
      </c>
      <c r="I156" s="36">
        <f t="shared" si="33"/>
        <v>0.23328105176753494</v>
      </c>
      <c r="J156" s="31">
        <v>5010233</v>
      </c>
      <c r="K156" s="36">
        <f t="shared" si="34"/>
        <v>0.23953287619900709</v>
      </c>
      <c r="L156" s="31">
        <v>5614465</v>
      </c>
      <c r="M156" s="36">
        <f t="shared" si="35"/>
        <v>0.26842044067983634</v>
      </c>
      <c r="N156" s="31">
        <f t="shared" si="36"/>
        <v>20451531</v>
      </c>
      <c r="O156" s="36">
        <f t="shared" si="37"/>
        <v>0.97776172148144724</v>
      </c>
      <c r="P156" s="31">
        <v>5589368</v>
      </c>
      <c r="Q156" s="31">
        <v>24908412</v>
      </c>
      <c r="R156" s="31">
        <v>22144997</v>
      </c>
      <c r="S156" s="31">
        <v>21225689</v>
      </c>
      <c r="T156" s="36">
        <f t="shared" si="38"/>
        <v>0.95848687629083895</v>
      </c>
      <c r="U156" s="36">
        <f t="shared" si="39"/>
        <v>4.4901319791432748E-3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28018642</v>
      </c>
      <c r="E157" s="32">
        <f>SUM(E151:E156)</f>
        <v>32194165</v>
      </c>
      <c r="F157" s="32">
        <f>SUM(F151:F156)</f>
        <v>5363367</v>
      </c>
      <c r="G157" s="37">
        <f t="shared" si="32"/>
        <v>0.19142137581114746</v>
      </c>
      <c r="H157" s="32">
        <f>SUM(H151:H156)</f>
        <v>6954107</v>
      </c>
      <c r="I157" s="37">
        <f t="shared" si="33"/>
        <v>0.24819571912157626</v>
      </c>
      <c r="J157" s="32">
        <f>SUM(J151:J156)</f>
        <v>6059531</v>
      </c>
      <c r="K157" s="37">
        <f t="shared" si="34"/>
        <v>0.18821829980681282</v>
      </c>
      <c r="L157" s="32">
        <f>SUM(L151:L156)</f>
        <v>7948400</v>
      </c>
      <c r="M157" s="37">
        <f t="shared" si="35"/>
        <v>0.24688945962723369</v>
      </c>
      <c r="N157" s="32">
        <f t="shared" si="36"/>
        <v>26325405</v>
      </c>
      <c r="O157" s="37">
        <f t="shared" si="37"/>
        <v>0.8177073392026164</v>
      </c>
      <c r="P157" s="32">
        <f>SUM(P151:P156)</f>
        <v>6626409</v>
      </c>
      <c r="Q157" s="32">
        <f>SUM(Q151:Q156)</f>
        <v>30832712</v>
      </c>
      <c r="R157" s="32">
        <f>SUM(R151:R156)</f>
        <v>27129047</v>
      </c>
      <c r="S157" s="32">
        <f>SUM(S151:S156)</f>
        <v>24622478</v>
      </c>
      <c r="T157" s="37">
        <f t="shared" si="38"/>
        <v>0.90760571132483936</v>
      </c>
      <c r="U157" s="37">
        <f t="shared" si="39"/>
        <v>0.19950338109223265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4063000</v>
      </c>
      <c r="E158" s="31">
        <v>4124076</v>
      </c>
      <c r="F158" s="31">
        <v>974742</v>
      </c>
      <c r="G158" s="36">
        <f t="shared" si="32"/>
        <v>0.23990696529657887</v>
      </c>
      <c r="H158" s="31">
        <v>1088145</v>
      </c>
      <c r="I158" s="36">
        <f t="shared" si="33"/>
        <v>0.26781811469357619</v>
      </c>
      <c r="J158" s="31">
        <v>1168235</v>
      </c>
      <c r="K158" s="36">
        <f t="shared" si="34"/>
        <v>0.28327193776254367</v>
      </c>
      <c r="L158" s="31">
        <v>1345450</v>
      </c>
      <c r="M158" s="36">
        <f t="shared" si="35"/>
        <v>0.32624277535137569</v>
      </c>
      <c r="N158" s="31">
        <f t="shared" si="36"/>
        <v>4576572</v>
      </c>
      <c r="O158" s="36">
        <f t="shared" si="37"/>
        <v>1.1097205774093397</v>
      </c>
      <c r="P158" s="31">
        <v>973649</v>
      </c>
      <c r="Q158" s="31">
        <v>3930908</v>
      </c>
      <c r="R158" s="31">
        <v>3930908</v>
      </c>
      <c r="S158" s="31">
        <v>3664073</v>
      </c>
      <c r="T158" s="36">
        <f t="shared" si="38"/>
        <v>0.93211873694322023</v>
      </c>
      <c r="U158" s="36">
        <f t="shared" si="39"/>
        <v>0.3818634846849327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4061118</v>
      </c>
      <c r="E159" s="31">
        <v>4028866</v>
      </c>
      <c r="F159" s="31">
        <v>581875</v>
      </c>
      <c r="G159" s="36">
        <f t="shared" si="32"/>
        <v>0.14327951071601466</v>
      </c>
      <c r="H159" s="31">
        <v>661190</v>
      </c>
      <c r="I159" s="36">
        <f t="shared" si="33"/>
        <v>0.16280984694362488</v>
      </c>
      <c r="J159" s="31">
        <v>684126</v>
      </c>
      <c r="K159" s="36">
        <f t="shared" si="34"/>
        <v>0.16980609432033728</v>
      </c>
      <c r="L159" s="31">
        <v>1097521</v>
      </c>
      <c r="M159" s="36">
        <f t="shared" si="35"/>
        <v>0.27241437168672278</v>
      </c>
      <c r="N159" s="31">
        <f t="shared" si="36"/>
        <v>3024712</v>
      </c>
      <c r="O159" s="36">
        <f t="shared" si="37"/>
        <v>0.75076013945363285</v>
      </c>
      <c r="P159" s="31">
        <v>1210757</v>
      </c>
      <c r="Q159" s="31">
        <v>3831721</v>
      </c>
      <c r="R159" s="31">
        <v>3726169</v>
      </c>
      <c r="S159" s="31">
        <v>3065215</v>
      </c>
      <c r="T159" s="36">
        <f t="shared" si="38"/>
        <v>0.82261835144890105</v>
      </c>
      <c r="U159" s="36">
        <f t="shared" si="39"/>
        <v>-9.3524960004360946E-2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8124118</v>
      </c>
      <c r="E163" s="32">
        <f>SUM(E158:E162)</f>
        <v>8152942</v>
      </c>
      <c r="F163" s="32">
        <f>SUM(F158:F162)</f>
        <v>1556617</v>
      </c>
      <c r="G163" s="37">
        <f t="shared" si="32"/>
        <v>0.19160443016706552</v>
      </c>
      <c r="H163" s="32">
        <f>SUM(H158:H162)</f>
        <v>1749335</v>
      </c>
      <c r="I163" s="37">
        <f t="shared" si="33"/>
        <v>0.21532614371184663</v>
      </c>
      <c r="J163" s="32">
        <f>SUM(J158:J162)</f>
        <v>1852361</v>
      </c>
      <c r="K163" s="37">
        <f t="shared" si="34"/>
        <v>0.22720154270691487</v>
      </c>
      <c r="L163" s="32">
        <f>SUM(L158:L162)</f>
        <v>2442971</v>
      </c>
      <c r="M163" s="37">
        <f t="shared" si="35"/>
        <v>0.29964287738095036</v>
      </c>
      <c r="N163" s="32">
        <f t="shared" si="36"/>
        <v>7601284</v>
      </c>
      <c r="O163" s="37">
        <f t="shared" si="37"/>
        <v>0.93233632718103476</v>
      </c>
      <c r="P163" s="32">
        <f>SUM(P158:P162)</f>
        <v>2184406</v>
      </c>
      <c r="Q163" s="32">
        <f>SUM(Q158:Q162)</f>
        <v>7762629</v>
      </c>
      <c r="R163" s="32">
        <f>SUM(R158:R162)</f>
        <v>7657077</v>
      </c>
      <c r="S163" s="32">
        <f>SUM(S158:S162)</f>
        <v>6729288</v>
      </c>
      <c r="T163" s="37">
        <f t="shared" si="38"/>
        <v>0.87883248398834179</v>
      </c>
      <c r="U163" s="37">
        <f t="shared" si="39"/>
        <v>0.11836856335314949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0</v>
      </c>
      <c r="E165" s="31">
        <v>0</v>
      </c>
      <c r="F165" s="31">
        <v>0</v>
      </c>
      <c r="G165" s="36">
        <f t="shared" si="32"/>
        <v>0</v>
      </c>
      <c r="H165" s="31">
        <v>0</v>
      </c>
      <c r="I165" s="36">
        <f t="shared" si="33"/>
        <v>0</v>
      </c>
      <c r="J165" s="31">
        <v>0</v>
      </c>
      <c r="K165" s="36">
        <f t="shared" si="34"/>
        <v>0</v>
      </c>
      <c r="L165" s="31">
        <v>0</v>
      </c>
      <c r="M165" s="36">
        <f t="shared" si="35"/>
        <v>0</v>
      </c>
      <c r="N165" s="31">
        <f t="shared" si="36"/>
        <v>0</v>
      </c>
      <c r="O165" s="36">
        <f t="shared" si="37"/>
        <v>0</v>
      </c>
      <c r="P165" s="31">
        <v>0</v>
      </c>
      <c r="Q165" s="31">
        <v>0</v>
      </c>
      <c r="R165" s="31">
        <v>0</v>
      </c>
      <c r="S165" s="31">
        <v>0</v>
      </c>
      <c r="T165" s="36">
        <f t="shared" si="38"/>
        <v>0</v>
      </c>
      <c r="U165" s="36">
        <f t="shared" si="39"/>
        <v>0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0</v>
      </c>
      <c r="E167" s="31">
        <v>0</v>
      </c>
      <c r="F167" s="31">
        <v>0</v>
      </c>
      <c r="G167" s="36">
        <f t="shared" si="32"/>
        <v>0</v>
      </c>
      <c r="H167" s="31">
        <v>0</v>
      </c>
      <c r="I167" s="36">
        <f t="shared" si="33"/>
        <v>0</v>
      </c>
      <c r="J167" s="31">
        <v>0</v>
      </c>
      <c r="K167" s="36">
        <f t="shared" si="34"/>
        <v>0</v>
      </c>
      <c r="L167" s="31">
        <v>0</v>
      </c>
      <c r="M167" s="36">
        <f t="shared" si="35"/>
        <v>0</v>
      </c>
      <c r="N167" s="31">
        <f t="shared" si="36"/>
        <v>0</v>
      </c>
      <c r="O167" s="36">
        <f t="shared" si="37"/>
        <v>0</v>
      </c>
      <c r="P167" s="31">
        <v>0</v>
      </c>
      <c r="Q167" s="31">
        <v>0</v>
      </c>
      <c r="R167" s="31">
        <v>0</v>
      </c>
      <c r="S167" s="31">
        <v>0</v>
      </c>
      <c r="T167" s="36">
        <f t="shared" si="38"/>
        <v>0</v>
      </c>
      <c r="U167" s="36">
        <f t="shared" si="39"/>
        <v>0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0</v>
      </c>
      <c r="E169" s="32">
        <f>SUM(E164:E168)</f>
        <v>0</v>
      </c>
      <c r="F169" s="32">
        <f>SUM(F164:F168)</f>
        <v>0</v>
      </c>
      <c r="G169" s="37">
        <f t="shared" si="32"/>
        <v>0</v>
      </c>
      <c r="H169" s="32">
        <f>SUM(H164:H168)</f>
        <v>0</v>
      </c>
      <c r="I169" s="37">
        <f t="shared" si="33"/>
        <v>0</v>
      </c>
      <c r="J169" s="32">
        <f>SUM(J164:J168)</f>
        <v>0</v>
      </c>
      <c r="K169" s="37">
        <f t="shared" si="34"/>
        <v>0</v>
      </c>
      <c r="L169" s="32">
        <f>SUM(L164:L168)</f>
        <v>0</v>
      </c>
      <c r="M169" s="37">
        <f t="shared" si="35"/>
        <v>0</v>
      </c>
      <c r="N169" s="32">
        <f t="shared" si="36"/>
        <v>0</v>
      </c>
      <c r="O169" s="37">
        <f t="shared" si="37"/>
        <v>0</v>
      </c>
      <c r="P169" s="32">
        <f>SUM(P164:P168)</f>
        <v>0</v>
      </c>
      <c r="Q169" s="32">
        <f>SUM(Q164:Q168)</f>
        <v>0</v>
      </c>
      <c r="R169" s="32">
        <f>SUM(R164:R168)</f>
        <v>0</v>
      </c>
      <c r="S169" s="32">
        <f>SUM(S164:S168)</f>
        <v>0</v>
      </c>
      <c r="T169" s="37">
        <f t="shared" si="38"/>
        <v>0</v>
      </c>
      <c r="U169" s="37">
        <f t="shared" si="39"/>
        <v>0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405660163</v>
      </c>
      <c r="E170" s="32">
        <f>SUM(E105,E107:E111,E113:E120,E122:E125,E127:E131,E133:E136,E138:E143,E145:E149,E151:E156,E158:E162,E164:E168)</f>
        <v>408135708</v>
      </c>
      <c r="F170" s="32">
        <f>SUM(F105,F107:F111,F113:F120,F122:F125,F127:F131,F133:F136,F138:F143,F145:F149,F151:F156,F158:F162,F164:F168)</f>
        <v>78792914</v>
      </c>
      <c r="G170" s="37">
        <f t="shared" si="32"/>
        <v>0.19423379761349649</v>
      </c>
      <c r="H170" s="32">
        <f>SUM(H105,H107:H111,H113:H120,H122:H125,H127:H131,H133:H136,H138:H143,H145:H149,H151:H156,H158:H162,H164:H168)</f>
        <v>95056143</v>
      </c>
      <c r="I170" s="37">
        <f t="shared" si="33"/>
        <v>0.23432456935634569</v>
      </c>
      <c r="J170" s="32">
        <f>SUM(J105,J107:J111,J113:J120,J122:J125,J127:J131,J133:J136,J138:J143,J145:J149,J151:J156,J158:J162,J164:J168)</f>
        <v>82227567</v>
      </c>
      <c r="K170" s="37">
        <f t="shared" si="34"/>
        <v>0.20147114155471052</v>
      </c>
      <c r="L170" s="32">
        <f>SUM(L105,L107:L111,L113:L120,L122:L125,L127:L131,L133:L136,L138:L143,L145:L149,L151:L156,L158:L162,L164:L168)</f>
        <v>86828149</v>
      </c>
      <c r="M170" s="37">
        <f t="shared" si="35"/>
        <v>0.21274332850092106</v>
      </c>
      <c r="N170" s="32">
        <f t="shared" si="36"/>
        <v>342904773</v>
      </c>
      <c r="O170" s="37">
        <f t="shared" si="37"/>
        <v>0.84017341849441907</v>
      </c>
      <c r="P170" s="32">
        <f>SUM(P105,P107:P111,P113:P120,P122:P125,P127:P131,P133:P136,P138:P143,P145:P149,P151:P156,P158:P162,P164:P168)</f>
        <v>85207470</v>
      </c>
      <c r="Q170" s="32">
        <f>SUM(Q105,Q107:Q111,Q113:Q120,Q122:Q125,Q127:Q131,Q133:Q136,Q138:Q143,Q145:Q149,Q151:Q156,Q158:Q162,Q164:Q168)</f>
        <v>390685217</v>
      </c>
      <c r="R170" s="32">
        <f>SUM(R105,R107:R111,R113:R120,R122:R125,R127:R131,R133:R136,R138:R143,R145:R149,R151:R156,R158:R162,R164:R168)</f>
        <v>388642205</v>
      </c>
      <c r="S170" s="32">
        <f>SUM(S105,S107:S111,S113:S120,S122:S125,S127:S131,S133:S136,S138:S143,S145:S149,S151:S156,S158:S162,S164:S168)</f>
        <v>334155762</v>
      </c>
      <c r="T170" s="37">
        <f t="shared" si="38"/>
        <v>0.85980307259732636</v>
      </c>
      <c r="U170" s="37">
        <f t="shared" si="39"/>
        <v>1.9020386358144403E-2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     +$L173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=0),0,(($L173     /$P173     )-1))</f>
        <v>0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0</v>
      </c>
      <c r="E174" s="31">
        <v>0</v>
      </c>
      <c r="F174" s="31">
        <v>0</v>
      </c>
      <c r="G174" s="36">
        <f t="shared" si="40"/>
        <v>0</v>
      </c>
      <c r="H174" s="31">
        <v>0</v>
      </c>
      <c r="I174" s="36">
        <f t="shared" si="41"/>
        <v>0</v>
      </c>
      <c r="J174" s="31">
        <v>0</v>
      </c>
      <c r="K174" s="36">
        <f t="shared" si="42"/>
        <v>0</v>
      </c>
      <c r="L174" s="31">
        <v>0</v>
      </c>
      <c r="M174" s="36">
        <f t="shared" si="43"/>
        <v>0</v>
      </c>
      <c r="N174" s="31">
        <f t="shared" si="44"/>
        <v>0</v>
      </c>
      <c r="O174" s="36">
        <f t="shared" si="45"/>
        <v>0</v>
      </c>
      <c r="P174" s="31">
        <v>0</v>
      </c>
      <c r="Q174" s="31">
        <v>0</v>
      </c>
      <c r="R174" s="31">
        <v>0</v>
      </c>
      <c r="S174" s="31">
        <v>0</v>
      </c>
      <c r="T174" s="36">
        <f t="shared" si="46"/>
        <v>0</v>
      </c>
      <c r="U174" s="36">
        <f t="shared" si="47"/>
        <v>0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0</v>
      </c>
      <c r="E175" s="31">
        <v>0</v>
      </c>
      <c r="F175" s="31">
        <v>0</v>
      </c>
      <c r="G175" s="36">
        <f t="shared" si="40"/>
        <v>0</v>
      </c>
      <c r="H175" s="31">
        <v>0</v>
      </c>
      <c r="I175" s="36">
        <f t="shared" si="41"/>
        <v>0</v>
      </c>
      <c r="J175" s="31">
        <v>0</v>
      </c>
      <c r="K175" s="36">
        <f t="shared" si="42"/>
        <v>0</v>
      </c>
      <c r="L175" s="31">
        <v>0</v>
      </c>
      <c r="M175" s="36">
        <f t="shared" si="43"/>
        <v>0</v>
      </c>
      <c r="N175" s="31">
        <f t="shared" si="44"/>
        <v>0</v>
      </c>
      <c r="O175" s="36">
        <f t="shared" si="45"/>
        <v>0</v>
      </c>
      <c r="P175" s="31">
        <v>0</v>
      </c>
      <c r="Q175" s="31">
        <v>0</v>
      </c>
      <c r="R175" s="31">
        <v>0</v>
      </c>
      <c r="S175" s="31">
        <v>0</v>
      </c>
      <c r="T175" s="36">
        <f t="shared" si="46"/>
        <v>0</v>
      </c>
      <c r="U175" s="36">
        <f t="shared" si="47"/>
        <v>0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0</v>
      </c>
      <c r="E176" s="31">
        <v>0</v>
      </c>
      <c r="F176" s="31">
        <v>0</v>
      </c>
      <c r="G176" s="36">
        <f t="shared" si="40"/>
        <v>0</v>
      </c>
      <c r="H176" s="31">
        <v>0</v>
      </c>
      <c r="I176" s="36">
        <f t="shared" si="41"/>
        <v>0</v>
      </c>
      <c r="J176" s="31">
        <v>0</v>
      </c>
      <c r="K176" s="36">
        <f t="shared" si="42"/>
        <v>0</v>
      </c>
      <c r="L176" s="31">
        <v>0</v>
      </c>
      <c r="M176" s="36">
        <f t="shared" si="43"/>
        <v>0</v>
      </c>
      <c r="N176" s="31">
        <f t="shared" si="44"/>
        <v>0</v>
      </c>
      <c r="O176" s="36">
        <f t="shared" si="45"/>
        <v>0</v>
      </c>
      <c r="P176" s="31">
        <v>0</v>
      </c>
      <c r="Q176" s="31">
        <v>0</v>
      </c>
      <c r="R176" s="31">
        <v>0</v>
      </c>
      <c r="S176" s="31">
        <v>0</v>
      </c>
      <c r="T176" s="36">
        <f t="shared" si="46"/>
        <v>0</v>
      </c>
      <c r="U176" s="36">
        <f t="shared" si="47"/>
        <v>0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0</v>
      </c>
      <c r="E178" s="31">
        <v>0</v>
      </c>
      <c r="F178" s="31">
        <v>0</v>
      </c>
      <c r="G178" s="36">
        <f t="shared" si="40"/>
        <v>0</v>
      </c>
      <c r="H178" s="31">
        <v>0</v>
      </c>
      <c r="I178" s="36">
        <f t="shared" si="41"/>
        <v>0</v>
      </c>
      <c r="J178" s="31">
        <v>0</v>
      </c>
      <c r="K178" s="36">
        <f t="shared" si="42"/>
        <v>0</v>
      </c>
      <c r="L178" s="31">
        <v>0</v>
      </c>
      <c r="M178" s="36">
        <f t="shared" si="43"/>
        <v>0</v>
      </c>
      <c r="N178" s="31">
        <f t="shared" si="44"/>
        <v>0</v>
      </c>
      <c r="O178" s="36">
        <f t="shared" si="45"/>
        <v>0</v>
      </c>
      <c r="P178" s="31">
        <v>0</v>
      </c>
      <c r="Q178" s="31">
        <v>0</v>
      </c>
      <c r="R178" s="31">
        <v>0</v>
      </c>
      <c r="S178" s="31">
        <v>0</v>
      </c>
      <c r="T178" s="36">
        <f t="shared" si="46"/>
        <v>0</v>
      </c>
      <c r="U178" s="36">
        <f t="shared" si="47"/>
        <v>0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0</v>
      </c>
      <c r="E179" s="32">
        <f>SUM(E173:E178)</f>
        <v>0</v>
      </c>
      <c r="F179" s="32">
        <f>SUM(F173:F178)</f>
        <v>0</v>
      </c>
      <c r="G179" s="37">
        <f t="shared" si="40"/>
        <v>0</v>
      </c>
      <c r="H179" s="32">
        <f>SUM(H173:H178)</f>
        <v>0</v>
      </c>
      <c r="I179" s="37">
        <f t="shared" si="41"/>
        <v>0</v>
      </c>
      <c r="J179" s="32">
        <f>SUM(J173:J178)</f>
        <v>0</v>
      </c>
      <c r="K179" s="37">
        <f t="shared" si="42"/>
        <v>0</v>
      </c>
      <c r="L179" s="32">
        <f>SUM(L173:L178)</f>
        <v>0</v>
      </c>
      <c r="M179" s="37">
        <f t="shared" si="43"/>
        <v>0</v>
      </c>
      <c r="N179" s="32">
        <f t="shared" si="44"/>
        <v>0</v>
      </c>
      <c r="O179" s="37">
        <f t="shared" si="45"/>
        <v>0</v>
      </c>
      <c r="P179" s="32">
        <f>SUM(P173:P178)</f>
        <v>0</v>
      </c>
      <c r="Q179" s="32">
        <f>SUM(Q173:Q178)</f>
        <v>0</v>
      </c>
      <c r="R179" s="32">
        <f>SUM(R173:R178)</f>
        <v>0</v>
      </c>
      <c r="S179" s="32">
        <f>SUM(S173:S178)</f>
        <v>0</v>
      </c>
      <c r="T179" s="37">
        <f t="shared" si="46"/>
        <v>0</v>
      </c>
      <c r="U179" s="37">
        <f t="shared" si="47"/>
        <v>0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0</v>
      </c>
      <c r="E180" s="31">
        <v>0</v>
      </c>
      <c r="F180" s="31">
        <v>0</v>
      </c>
      <c r="G180" s="36">
        <f t="shared" si="40"/>
        <v>0</v>
      </c>
      <c r="H180" s="31">
        <v>0</v>
      </c>
      <c r="I180" s="36">
        <f t="shared" si="41"/>
        <v>0</v>
      </c>
      <c r="J180" s="31">
        <v>0</v>
      </c>
      <c r="K180" s="36">
        <f t="shared" si="42"/>
        <v>0</v>
      </c>
      <c r="L180" s="31">
        <v>0</v>
      </c>
      <c r="M180" s="36">
        <f t="shared" si="43"/>
        <v>0</v>
      </c>
      <c r="N180" s="31">
        <f t="shared" si="44"/>
        <v>0</v>
      </c>
      <c r="O180" s="36">
        <f t="shared" si="45"/>
        <v>0</v>
      </c>
      <c r="P180" s="31">
        <v>0</v>
      </c>
      <c r="Q180" s="31">
        <v>0</v>
      </c>
      <c r="R180" s="31">
        <v>0</v>
      </c>
      <c r="S180" s="31">
        <v>0</v>
      </c>
      <c r="T180" s="36">
        <f t="shared" si="46"/>
        <v>0</v>
      </c>
      <c r="U180" s="36">
        <f t="shared" si="47"/>
        <v>0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0</v>
      </c>
      <c r="E182" s="31">
        <v>0</v>
      </c>
      <c r="F182" s="31">
        <v>0</v>
      </c>
      <c r="G182" s="36">
        <f t="shared" si="40"/>
        <v>0</v>
      </c>
      <c r="H182" s="31">
        <v>0</v>
      </c>
      <c r="I182" s="36">
        <f t="shared" si="41"/>
        <v>0</v>
      </c>
      <c r="J182" s="31">
        <v>0</v>
      </c>
      <c r="K182" s="36">
        <f t="shared" si="42"/>
        <v>0</v>
      </c>
      <c r="L182" s="31">
        <v>0</v>
      </c>
      <c r="M182" s="36">
        <f t="shared" si="43"/>
        <v>0</v>
      </c>
      <c r="N182" s="31">
        <f t="shared" si="44"/>
        <v>0</v>
      </c>
      <c r="O182" s="36">
        <f t="shared" si="45"/>
        <v>0</v>
      </c>
      <c r="P182" s="31">
        <v>0</v>
      </c>
      <c r="Q182" s="31">
        <v>0</v>
      </c>
      <c r="R182" s="31">
        <v>0</v>
      </c>
      <c r="S182" s="31">
        <v>0</v>
      </c>
      <c r="T182" s="36">
        <f t="shared" si="46"/>
        <v>0</v>
      </c>
      <c r="U182" s="36">
        <f t="shared" si="47"/>
        <v>0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881439</v>
      </c>
      <c r="E183" s="31">
        <v>24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-186463</v>
      </c>
      <c r="K183" s="36">
        <f t="shared" si="42"/>
        <v>-7769.291666666667</v>
      </c>
      <c r="L183" s="31">
        <v>0</v>
      </c>
      <c r="M183" s="36">
        <f t="shared" si="43"/>
        <v>0</v>
      </c>
      <c r="N183" s="31">
        <f t="shared" si="44"/>
        <v>-186463</v>
      </c>
      <c r="O183" s="36">
        <f t="shared" si="45"/>
        <v>-7769.291666666667</v>
      </c>
      <c r="P183" s="31">
        <v>0</v>
      </c>
      <c r="Q183" s="31">
        <v>847996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665870</v>
      </c>
      <c r="E184" s="31">
        <v>585850</v>
      </c>
      <c r="F184" s="31">
        <v>54480</v>
      </c>
      <c r="G184" s="36">
        <f t="shared" si="40"/>
        <v>8.1817772237824202E-2</v>
      </c>
      <c r="H184" s="31">
        <v>36740</v>
      </c>
      <c r="I184" s="36">
        <f t="shared" si="41"/>
        <v>5.5175935242614924E-2</v>
      </c>
      <c r="J184" s="31">
        <v>39400</v>
      </c>
      <c r="K184" s="36">
        <f t="shared" si="42"/>
        <v>6.725270973798754E-2</v>
      </c>
      <c r="L184" s="31">
        <v>50000</v>
      </c>
      <c r="M184" s="36">
        <f t="shared" si="43"/>
        <v>8.5346078347699916E-2</v>
      </c>
      <c r="N184" s="31">
        <f t="shared" si="44"/>
        <v>180620</v>
      </c>
      <c r="O184" s="36">
        <f t="shared" si="45"/>
        <v>0.30830417342323119</v>
      </c>
      <c r="P184" s="31">
        <v>452950</v>
      </c>
      <c r="Q184" s="31">
        <v>829740</v>
      </c>
      <c r="R184" s="31">
        <v>887430</v>
      </c>
      <c r="S184" s="31">
        <v>553209</v>
      </c>
      <c r="T184" s="36">
        <f t="shared" si="46"/>
        <v>0.62338325276359829</v>
      </c>
      <c r="U184" s="36">
        <f t="shared" si="47"/>
        <v>-0.8896125400154542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1547309</v>
      </c>
      <c r="E185" s="32">
        <f>SUM(E180:E184)</f>
        <v>585874</v>
      </c>
      <c r="F185" s="32">
        <f>SUM(F180:F184)</f>
        <v>54480</v>
      </c>
      <c r="G185" s="37">
        <f t="shared" si="40"/>
        <v>3.5209515358599994E-2</v>
      </c>
      <c r="H185" s="32">
        <f>SUM(H180:H184)</f>
        <v>36740</v>
      </c>
      <c r="I185" s="37">
        <f t="shared" si="41"/>
        <v>2.3744449234121948E-2</v>
      </c>
      <c r="J185" s="32">
        <f>SUM(J180:J184)</f>
        <v>-147063</v>
      </c>
      <c r="K185" s="37">
        <f t="shared" si="42"/>
        <v>-0.25101472330228003</v>
      </c>
      <c r="L185" s="32">
        <f>SUM(L180:L184)</f>
        <v>50000</v>
      </c>
      <c r="M185" s="37">
        <f t="shared" si="43"/>
        <v>8.5342582193440916E-2</v>
      </c>
      <c r="N185" s="32">
        <f t="shared" si="44"/>
        <v>-5843</v>
      </c>
      <c r="O185" s="37">
        <f t="shared" si="45"/>
        <v>-9.9731341551255043E-3</v>
      </c>
      <c r="P185" s="32">
        <f>SUM(P180:P184)</f>
        <v>452950</v>
      </c>
      <c r="Q185" s="32">
        <f>SUM(Q180:Q184)</f>
        <v>1677736</v>
      </c>
      <c r="R185" s="32">
        <f>SUM(R180:R184)</f>
        <v>887430</v>
      </c>
      <c r="S185" s="32">
        <f>SUM(S180:S184)</f>
        <v>553209</v>
      </c>
      <c r="T185" s="37">
        <f t="shared" si="46"/>
        <v>0.62338325276359829</v>
      </c>
      <c r="U185" s="37">
        <f t="shared" si="47"/>
        <v>-0.8896125400154542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0</v>
      </c>
      <c r="E187" s="31">
        <v>0</v>
      </c>
      <c r="F187" s="31">
        <v>0</v>
      </c>
      <c r="G187" s="36">
        <f t="shared" si="40"/>
        <v>0</v>
      </c>
      <c r="H187" s="31">
        <v>0</v>
      </c>
      <c r="I187" s="36">
        <f t="shared" si="41"/>
        <v>0</v>
      </c>
      <c r="J187" s="31">
        <v>0</v>
      </c>
      <c r="K187" s="36">
        <f t="shared" si="42"/>
        <v>0</v>
      </c>
      <c r="L187" s="31">
        <v>0</v>
      </c>
      <c r="M187" s="36">
        <f t="shared" si="43"/>
        <v>0</v>
      </c>
      <c r="N187" s="31">
        <f t="shared" si="44"/>
        <v>0</v>
      </c>
      <c r="O187" s="36">
        <f t="shared" si="45"/>
        <v>0</v>
      </c>
      <c r="P187" s="31">
        <v>0</v>
      </c>
      <c r="Q187" s="31">
        <v>0</v>
      </c>
      <c r="R187" s="31">
        <v>0</v>
      </c>
      <c r="S187" s="31">
        <v>0</v>
      </c>
      <c r="T187" s="36">
        <f t="shared" si="46"/>
        <v>0</v>
      </c>
      <c r="U187" s="36">
        <f t="shared" si="47"/>
        <v>0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31233994</v>
      </c>
      <c r="E188" s="31">
        <v>29199311</v>
      </c>
      <c r="F188" s="31">
        <v>4530392</v>
      </c>
      <c r="G188" s="36">
        <f t="shared" si="40"/>
        <v>0.1450468358289369</v>
      </c>
      <c r="H188" s="31">
        <v>5261968</v>
      </c>
      <c r="I188" s="36">
        <f t="shared" si="41"/>
        <v>0.16846926460957892</v>
      </c>
      <c r="J188" s="31">
        <v>5391314</v>
      </c>
      <c r="K188" s="36">
        <f t="shared" si="42"/>
        <v>0.18463839780329064</v>
      </c>
      <c r="L188" s="31">
        <v>7187397</v>
      </c>
      <c r="M188" s="36">
        <f t="shared" si="43"/>
        <v>0.24614954099430633</v>
      </c>
      <c r="N188" s="31">
        <f t="shared" si="44"/>
        <v>22371071</v>
      </c>
      <c r="O188" s="36">
        <f t="shared" si="45"/>
        <v>0.76615064649984377</v>
      </c>
      <c r="P188" s="31">
        <v>2710695</v>
      </c>
      <c r="Q188" s="31">
        <v>31881016</v>
      </c>
      <c r="R188" s="31">
        <v>28711456</v>
      </c>
      <c r="S188" s="31">
        <v>25570681</v>
      </c>
      <c r="T188" s="36">
        <f t="shared" si="46"/>
        <v>0.89060899593528098</v>
      </c>
      <c r="U188" s="36">
        <f t="shared" si="47"/>
        <v>1.6514960185487486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3313038</v>
      </c>
      <c r="E189" s="31">
        <v>1020384</v>
      </c>
      <c r="F189" s="31">
        <v>164379</v>
      </c>
      <c r="G189" s="36">
        <f t="shared" si="40"/>
        <v>4.9615790703275965E-2</v>
      </c>
      <c r="H189" s="31">
        <v>180285</v>
      </c>
      <c r="I189" s="36">
        <f t="shared" si="41"/>
        <v>5.4416822264036817E-2</v>
      </c>
      <c r="J189" s="31">
        <v>207261</v>
      </c>
      <c r="K189" s="36">
        <f t="shared" si="42"/>
        <v>0.20312058989556872</v>
      </c>
      <c r="L189" s="31">
        <v>263085</v>
      </c>
      <c r="M189" s="36">
        <f t="shared" si="43"/>
        <v>0.2578294054003199</v>
      </c>
      <c r="N189" s="31">
        <f t="shared" si="44"/>
        <v>815010</v>
      </c>
      <c r="O189" s="36">
        <f t="shared" si="45"/>
        <v>0.79872871389594502</v>
      </c>
      <c r="P189" s="31">
        <v>202736</v>
      </c>
      <c r="Q189" s="31">
        <v>975381</v>
      </c>
      <c r="R189" s="31">
        <v>908715</v>
      </c>
      <c r="S189" s="31">
        <v>759204</v>
      </c>
      <c r="T189" s="36">
        <f t="shared" si="46"/>
        <v>0.83546986678991764</v>
      </c>
      <c r="U189" s="36">
        <f t="shared" si="47"/>
        <v>0.2976728356088707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9184000</v>
      </c>
      <c r="E190" s="31">
        <v>10288000</v>
      </c>
      <c r="F190" s="31">
        <v>1569354</v>
      </c>
      <c r="G190" s="36">
        <f t="shared" si="40"/>
        <v>0.17087913763066201</v>
      </c>
      <c r="H190" s="31">
        <v>2168022</v>
      </c>
      <c r="I190" s="36">
        <f t="shared" si="41"/>
        <v>0.23606511324041812</v>
      </c>
      <c r="J190" s="31">
        <v>1299258</v>
      </c>
      <c r="K190" s="36">
        <f t="shared" si="42"/>
        <v>0.12628868584758943</v>
      </c>
      <c r="L190" s="31">
        <v>1951611</v>
      </c>
      <c r="M190" s="36">
        <f t="shared" si="43"/>
        <v>0.18969780326594091</v>
      </c>
      <c r="N190" s="31">
        <f t="shared" si="44"/>
        <v>6988245</v>
      </c>
      <c r="O190" s="36">
        <f t="shared" si="45"/>
        <v>0.67926176127527216</v>
      </c>
      <c r="P190" s="31">
        <v>2006185</v>
      </c>
      <c r="Q190" s="31">
        <v>8491000</v>
      </c>
      <c r="R190" s="31">
        <v>9512000</v>
      </c>
      <c r="S190" s="31">
        <v>6819955</v>
      </c>
      <c r="T190" s="36">
        <f t="shared" si="46"/>
        <v>0.71698433557611441</v>
      </c>
      <c r="U190" s="36">
        <f t="shared" si="47"/>
        <v>-2.720287510872621E-2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43731032</v>
      </c>
      <c r="E191" s="32">
        <f>SUM(E186:E190)</f>
        <v>40507695</v>
      </c>
      <c r="F191" s="32">
        <f>SUM(F186:F190)</f>
        <v>6264125</v>
      </c>
      <c r="G191" s="37">
        <f t="shared" si="40"/>
        <v>0.14324210322774911</v>
      </c>
      <c r="H191" s="32">
        <f>SUM(H186:H190)</f>
        <v>7610275</v>
      </c>
      <c r="I191" s="37">
        <f t="shared" si="41"/>
        <v>0.17402459196480888</v>
      </c>
      <c r="J191" s="32">
        <f>SUM(J186:J190)</f>
        <v>6897833</v>
      </c>
      <c r="K191" s="37">
        <f t="shared" si="42"/>
        <v>0.17028451014060414</v>
      </c>
      <c r="L191" s="32">
        <f>SUM(L186:L190)</f>
        <v>9402093</v>
      </c>
      <c r="M191" s="37">
        <f t="shared" si="43"/>
        <v>0.23210634423903903</v>
      </c>
      <c r="N191" s="32">
        <f t="shared" si="44"/>
        <v>30174326</v>
      </c>
      <c r="O191" s="37">
        <f t="shared" si="45"/>
        <v>0.74490355474435166</v>
      </c>
      <c r="P191" s="32">
        <f>SUM(P186:P190)</f>
        <v>4919616</v>
      </c>
      <c r="Q191" s="32">
        <f>SUM(Q186:Q190)</f>
        <v>41347397</v>
      </c>
      <c r="R191" s="32">
        <f>SUM(R186:R190)</f>
        <v>39132171</v>
      </c>
      <c r="S191" s="32">
        <f>SUM(S186:S190)</f>
        <v>33149840</v>
      </c>
      <c r="T191" s="37">
        <f t="shared" si="46"/>
        <v>0.84712499084193416</v>
      </c>
      <c r="U191" s="37">
        <f t="shared" si="47"/>
        <v>0.91114367462826373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0</v>
      </c>
      <c r="E192" s="31">
        <v>0</v>
      </c>
      <c r="F192" s="31">
        <v>0</v>
      </c>
      <c r="G192" s="36">
        <f t="shared" si="40"/>
        <v>0</v>
      </c>
      <c r="H192" s="31">
        <v>0</v>
      </c>
      <c r="I192" s="36">
        <f t="shared" si="41"/>
        <v>0</v>
      </c>
      <c r="J192" s="31">
        <v>0</v>
      </c>
      <c r="K192" s="36">
        <f t="shared" si="42"/>
        <v>0</v>
      </c>
      <c r="L192" s="31">
        <v>0</v>
      </c>
      <c r="M192" s="36">
        <f t="shared" si="43"/>
        <v>0</v>
      </c>
      <c r="N192" s="31">
        <f t="shared" si="44"/>
        <v>0</v>
      </c>
      <c r="O192" s="36">
        <f t="shared" si="45"/>
        <v>0</v>
      </c>
      <c r="P192" s="31">
        <v>0</v>
      </c>
      <c r="Q192" s="31">
        <v>0</v>
      </c>
      <c r="R192" s="31">
        <v>0</v>
      </c>
      <c r="S192" s="31">
        <v>0</v>
      </c>
      <c r="T192" s="36">
        <f t="shared" si="46"/>
        <v>0</v>
      </c>
      <c r="U192" s="36">
        <f t="shared" si="47"/>
        <v>0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0</v>
      </c>
      <c r="E193" s="31">
        <v>0</v>
      </c>
      <c r="F193" s="31">
        <v>0</v>
      </c>
      <c r="G193" s="36">
        <f t="shared" si="40"/>
        <v>0</v>
      </c>
      <c r="H193" s="31">
        <v>0</v>
      </c>
      <c r="I193" s="36">
        <f t="shared" si="41"/>
        <v>0</v>
      </c>
      <c r="J193" s="31">
        <v>0</v>
      </c>
      <c r="K193" s="36">
        <f t="shared" si="42"/>
        <v>0</v>
      </c>
      <c r="L193" s="31">
        <v>0</v>
      </c>
      <c r="M193" s="36">
        <f t="shared" si="43"/>
        <v>0</v>
      </c>
      <c r="N193" s="31">
        <f t="shared" si="44"/>
        <v>0</v>
      </c>
      <c r="O193" s="36">
        <f t="shared" si="45"/>
        <v>0</v>
      </c>
      <c r="P193" s="31">
        <v>0</v>
      </c>
      <c r="Q193" s="31">
        <v>0</v>
      </c>
      <c r="R193" s="31">
        <v>0</v>
      </c>
      <c r="S193" s="31">
        <v>0</v>
      </c>
      <c r="T193" s="36">
        <f t="shared" si="46"/>
        <v>0</v>
      </c>
      <c r="U193" s="36">
        <f t="shared" si="47"/>
        <v>0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0</v>
      </c>
      <c r="E194" s="31">
        <v>0</v>
      </c>
      <c r="F194" s="31">
        <v>0</v>
      </c>
      <c r="G194" s="36">
        <f t="shared" si="40"/>
        <v>0</v>
      </c>
      <c r="H194" s="31">
        <v>0</v>
      </c>
      <c r="I194" s="36">
        <f t="shared" si="41"/>
        <v>0</v>
      </c>
      <c r="J194" s="31">
        <v>0</v>
      </c>
      <c r="K194" s="36">
        <f t="shared" si="42"/>
        <v>0</v>
      </c>
      <c r="L194" s="31">
        <v>0</v>
      </c>
      <c r="M194" s="36">
        <f t="shared" si="43"/>
        <v>0</v>
      </c>
      <c r="N194" s="31">
        <f t="shared" si="44"/>
        <v>0</v>
      </c>
      <c r="O194" s="36">
        <f t="shared" si="45"/>
        <v>0</v>
      </c>
      <c r="P194" s="31">
        <v>0</v>
      </c>
      <c r="Q194" s="31">
        <v>0</v>
      </c>
      <c r="R194" s="31">
        <v>0</v>
      </c>
      <c r="S194" s="31">
        <v>0</v>
      </c>
      <c r="T194" s="36">
        <f t="shared" si="46"/>
        <v>0</v>
      </c>
      <c r="U194" s="36">
        <f t="shared" si="47"/>
        <v>0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0</v>
      </c>
      <c r="E195" s="31">
        <v>0</v>
      </c>
      <c r="F195" s="31">
        <v>0</v>
      </c>
      <c r="G195" s="36">
        <f t="shared" si="40"/>
        <v>0</v>
      </c>
      <c r="H195" s="31">
        <v>0</v>
      </c>
      <c r="I195" s="36">
        <f t="shared" si="41"/>
        <v>0</v>
      </c>
      <c r="J195" s="31">
        <v>0</v>
      </c>
      <c r="K195" s="36">
        <f t="shared" si="42"/>
        <v>0</v>
      </c>
      <c r="L195" s="31">
        <v>0</v>
      </c>
      <c r="M195" s="36">
        <f t="shared" si="43"/>
        <v>0</v>
      </c>
      <c r="N195" s="31">
        <f t="shared" si="44"/>
        <v>0</v>
      </c>
      <c r="O195" s="36">
        <f t="shared" si="45"/>
        <v>0</v>
      </c>
      <c r="P195" s="31">
        <v>0</v>
      </c>
      <c r="Q195" s="31">
        <v>0</v>
      </c>
      <c r="R195" s="31">
        <v>0</v>
      </c>
      <c r="S195" s="31">
        <v>0</v>
      </c>
      <c r="T195" s="36">
        <f t="shared" si="46"/>
        <v>0</v>
      </c>
      <c r="U195" s="36">
        <f t="shared" si="47"/>
        <v>0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0</v>
      </c>
      <c r="E196" s="31">
        <v>0</v>
      </c>
      <c r="F196" s="31">
        <v>0</v>
      </c>
      <c r="G196" s="36">
        <f t="shared" si="40"/>
        <v>0</v>
      </c>
      <c r="H196" s="31">
        <v>0</v>
      </c>
      <c r="I196" s="36">
        <f t="shared" si="41"/>
        <v>0</v>
      </c>
      <c r="J196" s="31">
        <v>0</v>
      </c>
      <c r="K196" s="36">
        <f t="shared" si="42"/>
        <v>0</v>
      </c>
      <c r="L196" s="31">
        <v>0</v>
      </c>
      <c r="M196" s="36">
        <f t="shared" si="43"/>
        <v>0</v>
      </c>
      <c r="N196" s="31">
        <f t="shared" si="44"/>
        <v>0</v>
      </c>
      <c r="O196" s="36">
        <f t="shared" si="45"/>
        <v>0</v>
      </c>
      <c r="P196" s="31">
        <v>0</v>
      </c>
      <c r="Q196" s="31">
        <v>0</v>
      </c>
      <c r="R196" s="31">
        <v>0</v>
      </c>
      <c r="S196" s="31">
        <v>0</v>
      </c>
      <c r="T196" s="36">
        <f t="shared" si="46"/>
        <v>0</v>
      </c>
      <c r="U196" s="36">
        <f t="shared" si="47"/>
        <v>0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0</v>
      </c>
      <c r="E198" s="32">
        <f>SUM(E192:E197)</f>
        <v>0</v>
      </c>
      <c r="F198" s="32">
        <f>SUM(F192:F197)</f>
        <v>0</v>
      </c>
      <c r="G198" s="37">
        <f t="shared" si="40"/>
        <v>0</v>
      </c>
      <c r="H198" s="32">
        <f>SUM(H192:H197)</f>
        <v>0</v>
      </c>
      <c r="I198" s="37">
        <f t="shared" si="41"/>
        <v>0</v>
      </c>
      <c r="J198" s="32">
        <f>SUM(J192:J197)</f>
        <v>0</v>
      </c>
      <c r="K198" s="37">
        <f t="shared" si="42"/>
        <v>0</v>
      </c>
      <c r="L198" s="32">
        <f>SUM(L192:L197)</f>
        <v>0</v>
      </c>
      <c r="M198" s="37">
        <f t="shared" si="43"/>
        <v>0</v>
      </c>
      <c r="N198" s="32">
        <f t="shared" si="44"/>
        <v>0</v>
      </c>
      <c r="O198" s="37">
        <f t="shared" si="45"/>
        <v>0</v>
      </c>
      <c r="P198" s="32">
        <f>SUM(P192:P197)</f>
        <v>0</v>
      </c>
      <c r="Q198" s="32">
        <f>SUM(Q192:Q197)</f>
        <v>0</v>
      </c>
      <c r="R198" s="32">
        <f>SUM(R192:R197)</f>
        <v>0</v>
      </c>
      <c r="S198" s="32">
        <f>SUM(S192:S197)</f>
        <v>0</v>
      </c>
      <c r="T198" s="37">
        <f t="shared" si="46"/>
        <v>0</v>
      </c>
      <c r="U198" s="37">
        <f t="shared" si="47"/>
        <v>0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0</v>
      </c>
      <c r="E199" s="31">
        <v>0</v>
      </c>
      <c r="F199" s="31">
        <v>0</v>
      </c>
      <c r="G199" s="36">
        <f t="shared" si="40"/>
        <v>0</v>
      </c>
      <c r="H199" s="31">
        <v>0</v>
      </c>
      <c r="I199" s="36">
        <f t="shared" si="41"/>
        <v>0</v>
      </c>
      <c r="J199" s="31">
        <v>0</v>
      </c>
      <c r="K199" s="36">
        <f t="shared" si="42"/>
        <v>0</v>
      </c>
      <c r="L199" s="31">
        <v>0</v>
      </c>
      <c r="M199" s="36">
        <f t="shared" si="43"/>
        <v>0</v>
      </c>
      <c r="N199" s="31">
        <f t="shared" si="44"/>
        <v>0</v>
      </c>
      <c r="O199" s="36">
        <f t="shared" si="45"/>
        <v>0</v>
      </c>
      <c r="P199" s="31">
        <v>0</v>
      </c>
      <c r="Q199" s="31">
        <v>0</v>
      </c>
      <c r="R199" s="31">
        <v>0</v>
      </c>
      <c r="S199" s="31">
        <v>0</v>
      </c>
      <c r="T199" s="36">
        <f t="shared" si="46"/>
        <v>0</v>
      </c>
      <c r="U199" s="36">
        <f t="shared" si="47"/>
        <v>0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996105</v>
      </c>
      <c r="E200" s="31">
        <v>125873</v>
      </c>
      <c r="F200" s="31">
        <v>0</v>
      </c>
      <c r="G200" s="36">
        <f t="shared" si="40"/>
        <v>0</v>
      </c>
      <c r="H200" s="31">
        <v>28700</v>
      </c>
      <c r="I200" s="36">
        <f t="shared" si="41"/>
        <v>2.8812223610964707E-2</v>
      </c>
      <c r="J200" s="31">
        <v>28160</v>
      </c>
      <c r="K200" s="36">
        <f t="shared" si="42"/>
        <v>0.22371755658481168</v>
      </c>
      <c r="L200" s="31">
        <v>26500</v>
      </c>
      <c r="M200" s="36">
        <f t="shared" si="43"/>
        <v>0.21052966084863314</v>
      </c>
      <c r="N200" s="31">
        <f t="shared" si="44"/>
        <v>83360</v>
      </c>
      <c r="O200" s="36">
        <f t="shared" si="45"/>
        <v>0.6622548123902664</v>
      </c>
      <c r="P200" s="31">
        <v>0</v>
      </c>
      <c r="Q200" s="31">
        <v>694620</v>
      </c>
      <c r="R200" s="31">
        <v>16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800000</v>
      </c>
      <c r="E201" s="31">
        <v>2779313</v>
      </c>
      <c r="F201" s="31">
        <v>0</v>
      </c>
      <c r="G201" s="36">
        <f t="shared" si="40"/>
        <v>0</v>
      </c>
      <c r="H201" s="31">
        <v>1208806</v>
      </c>
      <c r="I201" s="36">
        <f t="shared" si="41"/>
        <v>1.5110075000000001</v>
      </c>
      <c r="J201" s="31">
        <v>0</v>
      </c>
      <c r="K201" s="36">
        <f t="shared" si="42"/>
        <v>0</v>
      </c>
      <c r="L201" s="31">
        <v>446031</v>
      </c>
      <c r="M201" s="36">
        <f t="shared" si="43"/>
        <v>0.16048246455149168</v>
      </c>
      <c r="N201" s="31">
        <f t="shared" si="44"/>
        <v>1654837</v>
      </c>
      <c r="O201" s="36">
        <f t="shared" si="45"/>
        <v>0.59541224755901911</v>
      </c>
      <c r="P201" s="31">
        <v>29900</v>
      </c>
      <c r="Q201" s="31">
        <v>300000</v>
      </c>
      <c r="R201" s="31">
        <v>30000</v>
      </c>
      <c r="S201" s="31">
        <v>87400</v>
      </c>
      <c r="T201" s="36">
        <f t="shared" si="46"/>
        <v>2.9133333333333336</v>
      </c>
      <c r="U201" s="36">
        <f t="shared" si="47"/>
        <v>13.91742474916388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1796105</v>
      </c>
      <c r="E204" s="32">
        <f>SUM(E199:E203)</f>
        <v>2905186</v>
      </c>
      <c r="F204" s="32">
        <f>SUM(F199:F203)</f>
        <v>0</v>
      </c>
      <c r="G204" s="37">
        <f t="shared" si="40"/>
        <v>0</v>
      </c>
      <c r="H204" s="32">
        <f>SUM(H199:H203)</f>
        <v>1237506</v>
      </c>
      <c r="I204" s="37">
        <f t="shared" si="41"/>
        <v>0.68899424031445822</v>
      </c>
      <c r="J204" s="32">
        <f>SUM(J199:J203)</f>
        <v>28160</v>
      </c>
      <c r="K204" s="37">
        <f t="shared" si="42"/>
        <v>9.6930110498949125E-3</v>
      </c>
      <c r="L204" s="32">
        <f>SUM(L199:L203)</f>
        <v>472531</v>
      </c>
      <c r="M204" s="37">
        <f t="shared" si="43"/>
        <v>0.16265085953188541</v>
      </c>
      <c r="N204" s="32">
        <f t="shared" si="44"/>
        <v>1738197</v>
      </c>
      <c r="O204" s="37">
        <f t="shared" si="45"/>
        <v>0.59830833550760609</v>
      </c>
      <c r="P204" s="32">
        <f>SUM(P199:P203)</f>
        <v>29900</v>
      </c>
      <c r="Q204" s="32">
        <f>SUM(Q199:Q203)</f>
        <v>994620</v>
      </c>
      <c r="R204" s="32">
        <f>SUM(R199:R203)</f>
        <v>30016</v>
      </c>
      <c r="S204" s="32">
        <f>SUM(S199:S203)</f>
        <v>87400</v>
      </c>
      <c r="T204" s="37">
        <f t="shared" si="46"/>
        <v>2.9117803837953091</v>
      </c>
      <c r="U204" s="37">
        <f t="shared" si="47"/>
        <v>14.80371237458194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47074446</v>
      </c>
      <c r="E205" s="32">
        <f>SUM(E173:E178,E180:E184,E186:E190,E192:E197,E199:E203)</f>
        <v>43998755</v>
      </c>
      <c r="F205" s="32">
        <f>SUM(F173:F178,F180:F184,F186:F190,F192:F197,F199:F203)</f>
        <v>6318605</v>
      </c>
      <c r="G205" s="37">
        <f t="shared" si="40"/>
        <v>0.13422579630570691</v>
      </c>
      <c r="H205" s="32">
        <f>SUM(H173:H178,H180:H184,H186:H190,H192:H197,H199:H203)</f>
        <v>8884521</v>
      </c>
      <c r="I205" s="37">
        <f t="shared" si="41"/>
        <v>0.18873341600238908</v>
      </c>
      <c r="J205" s="32">
        <f>SUM(J173:J178,J180:J184,J186:J190,J192:J197,J199:J203)</f>
        <v>6778930</v>
      </c>
      <c r="K205" s="37">
        <f t="shared" si="42"/>
        <v>0.15407095041666519</v>
      </c>
      <c r="L205" s="32">
        <f>SUM(L173:L178,L180:L184,L186:L190,L192:L197,L199:L203)</f>
        <v>9924624</v>
      </c>
      <c r="M205" s="37">
        <f t="shared" si="43"/>
        <v>0.22556601885666991</v>
      </c>
      <c r="N205" s="32">
        <f t="shared" si="44"/>
        <v>31906680</v>
      </c>
      <c r="O205" s="37">
        <f t="shared" si="45"/>
        <v>0.72517233726272479</v>
      </c>
      <c r="P205" s="32">
        <f>SUM(P173:P178,P180:P184,P186:P190,P192:P197,P199:P203)</f>
        <v>5402466</v>
      </c>
      <c r="Q205" s="32">
        <f>SUM(Q173:Q178,Q180:Q184,Q186:Q190,Q192:Q197,Q199:Q203)</f>
        <v>44019753</v>
      </c>
      <c r="R205" s="32">
        <f>SUM(R173:R178,R180:R184,R186:R190,R192:R197,R199:R203)</f>
        <v>40049617</v>
      </c>
      <c r="S205" s="32">
        <f>SUM(S173:S178,S180:S184,S186:S190,S192:S197,S199:S203)</f>
        <v>33790449</v>
      </c>
      <c r="T205" s="37">
        <f t="shared" si="46"/>
        <v>0.84371466024256858</v>
      </c>
      <c r="U205" s="37">
        <f t="shared" si="47"/>
        <v>0.83705441181860274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0</v>
      </c>
      <c r="E208" s="31">
        <v>0</v>
      </c>
      <c r="F208" s="31">
        <v>0</v>
      </c>
      <c r="G208" s="36">
        <f t="shared" ref="G208:G231" si="48">IF(($D208     =0),0,($F208     /$D208     ))</f>
        <v>0</v>
      </c>
      <c r="H208" s="31">
        <v>0</v>
      </c>
      <c r="I208" s="36">
        <f t="shared" ref="I208:I231" si="49">IF(($D208     =0),0,($H208     /$D208     ))</f>
        <v>0</v>
      </c>
      <c r="J208" s="31">
        <v>0</v>
      </c>
      <c r="K208" s="36">
        <f t="shared" ref="K208:K231" si="50">IF(($E208     =0),0,($J208     /$E208     ))</f>
        <v>0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     +$L208</f>
        <v>0</v>
      </c>
      <c r="O208" s="36">
        <f t="shared" ref="O208:O231" si="53">IF(($E208     =0),0,($N208     /$E208     ))</f>
        <v>0</v>
      </c>
      <c r="P208" s="31">
        <v>0</v>
      </c>
      <c r="Q208" s="31">
        <v>0</v>
      </c>
      <c r="R208" s="31">
        <v>0</v>
      </c>
      <c r="S208" s="31">
        <v>0</v>
      </c>
      <c r="T208" s="36">
        <f t="shared" ref="T208:T231" si="54">IF(($R208     =0),0,($S208     /$R208     ))</f>
        <v>0</v>
      </c>
      <c r="U208" s="36">
        <f t="shared" ref="U208:U231" si="55">IF(($P208     =0),0,(($L208     /$P208     )-1))</f>
        <v>0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0</v>
      </c>
      <c r="E209" s="31">
        <v>0</v>
      </c>
      <c r="F209" s="31">
        <v>0</v>
      </c>
      <c r="G209" s="36">
        <f t="shared" si="48"/>
        <v>0</v>
      </c>
      <c r="H209" s="31">
        <v>0</v>
      </c>
      <c r="I209" s="36">
        <f t="shared" si="49"/>
        <v>0</v>
      </c>
      <c r="J209" s="31">
        <v>0</v>
      </c>
      <c r="K209" s="36">
        <f t="shared" si="50"/>
        <v>0</v>
      </c>
      <c r="L209" s="31">
        <v>0</v>
      </c>
      <c r="M209" s="36">
        <f t="shared" si="51"/>
        <v>0</v>
      </c>
      <c r="N209" s="31">
        <f t="shared" si="52"/>
        <v>0</v>
      </c>
      <c r="O209" s="36">
        <f t="shared" si="53"/>
        <v>0</v>
      </c>
      <c r="P209" s="31">
        <v>0</v>
      </c>
      <c r="Q209" s="31">
        <v>0</v>
      </c>
      <c r="R209" s="31">
        <v>0</v>
      </c>
      <c r="S209" s="31">
        <v>0</v>
      </c>
      <c r="T209" s="36">
        <f t="shared" si="54"/>
        <v>0</v>
      </c>
      <c r="U209" s="36">
        <f t="shared" si="55"/>
        <v>0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0</v>
      </c>
      <c r="E210" s="31">
        <v>0</v>
      </c>
      <c r="F210" s="31">
        <v>0</v>
      </c>
      <c r="G210" s="36">
        <f t="shared" si="48"/>
        <v>0</v>
      </c>
      <c r="H210" s="31">
        <v>0</v>
      </c>
      <c r="I210" s="36">
        <f t="shared" si="49"/>
        <v>0</v>
      </c>
      <c r="J210" s="31">
        <v>0</v>
      </c>
      <c r="K210" s="36">
        <f t="shared" si="50"/>
        <v>0</v>
      </c>
      <c r="L210" s="31">
        <v>0</v>
      </c>
      <c r="M210" s="36">
        <f t="shared" si="51"/>
        <v>0</v>
      </c>
      <c r="N210" s="31">
        <f t="shared" si="52"/>
        <v>0</v>
      </c>
      <c r="O210" s="36">
        <f t="shared" si="53"/>
        <v>0</v>
      </c>
      <c r="P210" s="31">
        <v>0</v>
      </c>
      <c r="Q210" s="31">
        <v>0</v>
      </c>
      <c r="R210" s="31">
        <v>0</v>
      </c>
      <c r="S210" s="31">
        <v>0</v>
      </c>
      <c r="T210" s="36">
        <f t="shared" si="54"/>
        <v>0</v>
      </c>
      <c r="U210" s="36">
        <f t="shared" si="55"/>
        <v>0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0</v>
      </c>
      <c r="E211" s="31">
        <v>0</v>
      </c>
      <c r="F211" s="31">
        <v>0</v>
      </c>
      <c r="G211" s="36">
        <f t="shared" si="48"/>
        <v>0</v>
      </c>
      <c r="H211" s="31">
        <v>0</v>
      </c>
      <c r="I211" s="36">
        <f t="shared" si="49"/>
        <v>0</v>
      </c>
      <c r="J211" s="31">
        <v>0</v>
      </c>
      <c r="K211" s="36">
        <f t="shared" si="50"/>
        <v>0</v>
      </c>
      <c r="L211" s="31">
        <v>0</v>
      </c>
      <c r="M211" s="36">
        <f t="shared" si="51"/>
        <v>0</v>
      </c>
      <c r="N211" s="31">
        <f t="shared" si="52"/>
        <v>0</v>
      </c>
      <c r="O211" s="36">
        <f t="shared" si="53"/>
        <v>0</v>
      </c>
      <c r="P211" s="31">
        <v>0</v>
      </c>
      <c r="Q211" s="31">
        <v>0</v>
      </c>
      <c r="R211" s="31">
        <v>0</v>
      </c>
      <c r="S211" s="31">
        <v>0</v>
      </c>
      <c r="T211" s="36">
        <f t="shared" si="54"/>
        <v>0</v>
      </c>
      <c r="U211" s="36">
        <f t="shared" si="55"/>
        <v>0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0</v>
      </c>
      <c r="E212" s="31">
        <v>0</v>
      </c>
      <c r="F212" s="31">
        <v>0</v>
      </c>
      <c r="G212" s="36">
        <f t="shared" si="48"/>
        <v>0</v>
      </c>
      <c r="H212" s="31">
        <v>0</v>
      </c>
      <c r="I212" s="36">
        <f t="shared" si="49"/>
        <v>0</v>
      </c>
      <c r="J212" s="31">
        <v>0</v>
      </c>
      <c r="K212" s="36">
        <f t="shared" si="50"/>
        <v>0</v>
      </c>
      <c r="L212" s="31">
        <v>0</v>
      </c>
      <c r="M212" s="36">
        <f t="shared" si="51"/>
        <v>0</v>
      </c>
      <c r="N212" s="31">
        <f t="shared" si="52"/>
        <v>0</v>
      </c>
      <c r="O212" s="36">
        <f t="shared" si="53"/>
        <v>0</v>
      </c>
      <c r="P212" s="31">
        <v>0</v>
      </c>
      <c r="Q212" s="31">
        <v>0</v>
      </c>
      <c r="R212" s="31">
        <v>0</v>
      </c>
      <c r="S212" s="31">
        <v>0</v>
      </c>
      <c r="T212" s="36">
        <f t="shared" si="54"/>
        <v>0</v>
      </c>
      <c r="U212" s="36">
        <f t="shared" si="55"/>
        <v>0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0</v>
      </c>
      <c r="E213" s="31">
        <v>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0</v>
      </c>
      <c r="K213" s="36">
        <f t="shared" si="50"/>
        <v>0</v>
      </c>
      <c r="L213" s="31">
        <v>0</v>
      </c>
      <c r="M213" s="36">
        <f t="shared" si="51"/>
        <v>0</v>
      </c>
      <c r="N213" s="31">
        <f t="shared" si="52"/>
        <v>0</v>
      </c>
      <c r="O213" s="36">
        <f t="shared" si="53"/>
        <v>0</v>
      </c>
      <c r="P213" s="31">
        <v>0</v>
      </c>
      <c r="Q213" s="31">
        <v>0</v>
      </c>
      <c r="R213" s="31">
        <v>0</v>
      </c>
      <c r="S213" s="31">
        <v>0</v>
      </c>
      <c r="T213" s="36">
        <f t="shared" si="54"/>
        <v>0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3521397</v>
      </c>
      <c r="E214" s="31">
        <v>34568</v>
      </c>
      <c r="F214" s="31">
        <v>0</v>
      </c>
      <c r="G214" s="36">
        <f t="shared" si="48"/>
        <v>0</v>
      </c>
      <c r="H214" s="31">
        <v>0</v>
      </c>
      <c r="I214" s="36">
        <f t="shared" si="49"/>
        <v>0</v>
      </c>
      <c r="J214" s="31">
        <v>0</v>
      </c>
      <c r="K214" s="36">
        <f t="shared" si="50"/>
        <v>0</v>
      </c>
      <c r="L214" s="31">
        <v>0</v>
      </c>
      <c r="M214" s="36">
        <f t="shared" si="51"/>
        <v>0</v>
      </c>
      <c r="N214" s="31">
        <f t="shared" si="52"/>
        <v>0</v>
      </c>
      <c r="O214" s="36">
        <f t="shared" si="53"/>
        <v>0</v>
      </c>
      <c r="P214" s="31">
        <v>0</v>
      </c>
      <c r="Q214" s="31">
        <v>3521397</v>
      </c>
      <c r="R214" s="31">
        <v>3555021</v>
      </c>
      <c r="S214" s="31">
        <v>30027</v>
      </c>
      <c r="T214" s="36">
        <f t="shared" si="54"/>
        <v>8.4463636079786866E-3</v>
      </c>
      <c r="U214" s="36">
        <f t="shared" si="55"/>
        <v>0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3521397</v>
      </c>
      <c r="E216" s="32">
        <f>SUM(E208:E215)</f>
        <v>34568</v>
      </c>
      <c r="F216" s="32">
        <f>SUM(F208:F215)</f>
        <v>0</v>
      </c>
      <c r="G216" s="37">
        <f t="shared" si="48"/>
        <v>0</v>
      </c>
      <c r="H216" s="32">
        <f>SUM(H208:H215)</f>
        <v>0</v>
      </c>
      <c r="I216" s="37">
        <f t="shared" si="49"/>
        <v>0</v>
      </c>
      <c r="J216" s="32">
        <f>SUM(J208:J215)</f>
        <v>0</v>
      </c>
      <c r="K216" s="37">
        <f t="shared" si="50"/>
        <v>0</v>
      </c>
      <c r="L216" s="32">
        <f>SUM(L208:L215)</f>
        <v>0</v>
      </c>
      <c r="M216" s="37">
        <f t="shared" si="51"/>
        <v>0</v>
      </c>
      <c r="N216" s="32">
        <f t="shared" si="52"/>
        <v>0</v>
      </c>
      <c r="O216" s="37">
        <f t="shared" si="53"/>
        <v>0</v>
      </c>
      <c r="P216" s="32">
        <f>SUM(P208:P215)</f>
        <v>0</v>
      </c>
      <c r="Q216" s="32">
        <f>SUM(Q208:Q215)</f>
        <v>3521397</v>
      </c>
      <c r="R216" s="32">
        <f>SUM(R208:R215)</f>
        <v>3555021</v>
      </c>
      <c r="S216" s="32">
        <f>SUM(S208:S215)</f>
        <v>30027</v>
      </c>
      <c r="T216" s="37">
        <f t="shared" si="54"/>
        <v>8.4463636079786866E-3</v>
      </c>
      <c r="U216" s="37">
        <f t="shared" si="55"/>
        <v>0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790720</v>
      </c>
      <c r="E217" s="31">
        <v>790720</v>
      </c>
      <c r="F217" s="31">
        <v>32000</v>
      </c>
      <c r="G217" s="36">
        <f t="shared" si="48"/>
        <v>4.0469445568595712E-2</v>
      </c>
      <c r="H217" s="31">
        <v>47725</v>
      </c>
      <c r="I217" s="36">
        <f t="shared" si="49"/>
        <v>6.0356384055038445E-2</v>
      </c>
      <c r="J217" s="31">
        <v>19575</v>
      </c>
      <c r="K217" s="36">
        <f t="shared" si="50"/>
        <v>2.4755918656414407E-2</v>
      </c>
      <c r="L217" s="31">
        <v>133813</v>
      </c>
      <c r="M217" s="36">
        <f t="shared" si="51"/>
        <v>0.16922930999595306</v>
      </c>
      <c r="N217" s="31">
        <f t="shared" si="52"/>
        <v>233113</v>
      </c>
      <c r="O217" s="36">
        <f t="shared" si="53"/>
        <v>0.29481105827600163</v>
      </c>
      <c r="P217" s="31">
        <v>46312</v>
      </c>
      <c r="Q217" s="31">
        <v>200000</v>
      </c>
      <c r="R217" s="31">
        <v>470000</v>
      </c>
      <c r="S217" s="31">
        <v>519789</v>
      </c>
      <c r="T217" s="36">
        <f t="shared" si="54"/>
        <v>1.1059340425531914</v>
      </c>
      <c r="U217" s="36">
        <f t="shared" si="55"/>
        <v>1.8893807220590775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6873472</v>
      </c>
      <c r="E218" s="31">
        <v>6873472</v>
      </c>
      <c r="F218" s="31">
        <v>1298068</v>
      </c>
      <c r="G218" s="36">
        <f t="shared" si="48"/>
        <v>0.18885186409430343</v>
      </c>
      <c r="H218" s="31">
        <v>1321560</v>
      </c>
      <c r="I218" s="36">
        <f t="shared" si="49"/>
        <v>0.19226964189277268</v>
      </c>
      <c r="J218" s="31">
        <v>1200769</v>
      </c>
      <c r="K218" s="36">
        <f t="shared" si="50"/>
        <v>0.17469613610123094</v>
      </c>
      <c r="L218" s="31">
        <v>1527941</v>
      </c>
      <c r="M218" s="36">
        <f t="shared" si="51"/>
        <v>0.22229536979273357</v>
      </c>
      <c r="N218" s="31">
        <f t="shared" si="52"/>
        <v>5348338</v>
      </c>
      <c r="O218" s="36">
        <f t="shared" si="53"/>
        <v>0.77811301188104065</v>
      </c>
      <c r="P218" s="31">
        <v>1421810</v>
      </c>
      <c r="Q218" s="31">
        <v>7831616</v>
      </c>
      <c r="R218" s="31">
        <v>4353580</v>
      </c>
      <c r="S218" s="31">
        <v>3903461</v>
      </c>
      <c r="T218" s="36">
        <f t="shared" si="54"/>
        <v>0.8966094570445472</v>
      </c>
      <c r="U218" s="36">
        <f t="shared" si="55"/>
        <v>7.4644994760199923E-2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9819503</v>
      </c>
      <c r="E219" s="31">
        <v>8997251</v>
      </c>
      <c r="F219" s="31">
        <v>1865342</v>
      </c>
      <c r="G219" s="36">
        <f t="shared" si="48"/>
        <v>0.18996297470452425</v>
      </c>
      <c r="H219" s="31">
        <v>1882520</v>
      </c>
      <c r="I219" s="36">
        <f t="shared" si="49"/>
        <v>0.19171235041121734</v>
      </c>
      <c r="J219" s="31">
        <v>1783459</v>
      </c>
      <c r="K219" s="36">
        <f t="shared" si="50"/>
        <v>0.19822265712049159</v>
      </c>
      <c r="L219" s="31">
        <v>2139336</v>
      </c>
      <c r="M219" s="36">
        <f t="shared" si="51"/>
        <v>0.23777662754990386</v>
      </c>
      <c r="N219" s="31">
        <f t="shared" si="52"/>
        <v>7670657</v>
      </c>
      <c r="O219" s="36">
        <f t="shared" si="53"/>
        <v>0.85255563060316975</v>
      </c>
      <c r="P219" s="31">
        <v>1631788</v>
      </c>
      <c r="Q219" s="31">
        <v>10692617</v>
      </c>
      <c r="R219" s="31">
        <v>10422617</v>
      </c>
      <c r="S219" s="31">
        <v>9132994</v>
      </c>
      <c r="T219" s="36">
        <f t="shared" si="54"/>
        <v>0.87626687232198974</v>
      </c>
      <c r="U219" s="36">
        <f t="shared" si="55"/>
        <v>0.31103795345964058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0</v>
      </c>
      <c r="E220" s="31">
        <v>0</v>
      </c>
      <c r="F220" s="31">
        <v>0</v>
      </c>
      <c r="G220" s="36">
        <f t="shared" si="48"/>
        <v>0</v>
      </c>
      <c r="H220" s="31">
        <v>0</v>
      </c>
      <c r="I220" s="36">
        <f t="shared" si="49"/>
        <v>0</v>
      </c>
      <c r="J220" s="31">
        <v>0</v>
      </c>
      <c r="K220" s="36">
        <f t="shared" si="50"/>
        <v>0</v>
      </c>
      <c r="L220" s="31">
        <v>0</v>
      </c>
      <c r="M220" s="36">
        <f t="shared" si="51"/>
        <v>0</v>
      </c>
      <c r="N220" s="31">
        <f t="shared" si="52"/>
        <v>0</v>
      </c>
      <c r="O220" s="36">
        <f t="shared" si="53"/>
        <v>0</v>
      </c>
      <c r="P220" s="31">
        <v>0</v>
      </c>
      <c r="Q220" s="31">
        <v>0</v>
      </c>
      <c r="R220" s="31">
        <v>0</v>
      </c>
      <c r="S220" s="31">
        <v>0</v>
      </c>
      <c r="T220" s="36">
        <f t="shared" si="54"/>
        <v>0</v>
      </c>
      <c r="U220" s="36">
        <f t="shared" si="55"/>
        <v>0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0</v>
      </c>
      <c r="E221" s="31">
        <v>0</v>
      </c>
      <c r="F221" s="31">
        <v>0</v>
      </c>
      <c r="G221" s="36">
        <f t="shared" si="48"/>
        <v>0</v>
      </c>
      <c r="H221" s="31">
        <v>0</v>
      </c>
      <c r="I221" s="36">
        <f t="shared" si="49"/>
        <v>0</v>
      </c>
      <c r="J221" s="31">
        <v>0</v>
      </c>
      <c r="K221" s="36">
        <f t="shared" si="50"/>
        <v>0</v>
      </c>
      <c r="L221" s="31">
        <v>0</v>
      </c>
      <c r="M221" s="36">
        <f t="shared" si="51"/>
        <v>0</v>
      </c>
      <c r="N221" s="31">
        <f t="shared" si="52"/>
        <v>0</v>
      </c>
      <c r="O221" s="36">
        <f t="shared" si="53"/>
        <v>0</v>
      </c>
      <c r="P221" s="31">
        <v>0</v>
      </c>
      <c r="Q221" s="31">
        <v>0</v>
      </c>
      <c r="R221" s="31">
        <v>0</v>
      </c>
      <c r="S221" s="31">
        <v>0</v>
      </c>
      <c r="T221" s="36">
        <f t="shared" si="54"/>
        <v>0</v>
      </c>
      <c r="U221" s="36">
        <f t="shared" si="55"/>
        <v>0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0</v>
      </c>
      <c r="E222" s="31">
        <v>0</v>
      </c>
      <c r="F222" s="31">
        <v>0</v>
      </c>
      <c r="G222" s="36">
        <f t="shared" si="48"/>
        <v>0</v>
      </c>
      <c r="H222" s="31">
        <v>0</v>
      </c>
      <c r="I222" s="36">
        <f t="shared" si="49"/>
        <v>0</v>
      </c>
      <c r="J222" s="31">
        <v>0</v>
      </c>
      <c r="K222" s="36">
        <f t="shared" si="50"/>
        <v>0</v>
      </c>
      <c r="L222" s="31">
        <v>0</v>
      </c>
      <c r="M222" s="36">
        <f t="shared" si="51"/>
        <v>0</v>
      </c>
      <c r="N222" s="31">
        <f t="shared" si="52"/>
        <v>0</v>
      </c>
      <c r="O222" s="36">
        <f t="shared" si="53"/>
        <v>0</v>
      </c>
      <c r="P222" s="31">
        <v>0</v>
      </c>
      <c r="Q222" s="31">
        <v>0</v>
      </c>
      <c r="R222" s="31">
        <v>0</v>
      </c>
      <c r="S222" s="31">
        <v>0</v>
      </c>
      <c r="T222" s="36">
        <f t="shared" si="54"/>
        <v>0</v>
      </c>
      <c r="U222" s="36">
        <f t="shared" si="55"/>
        <v>0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8302643</v>
      </c>
      <c r="E223" s="31">
        <v>5110378</v>
      </c>
      <c r="F223" s="31">
        <v>550577</v>
      </c>
      <c r="G223" s="36">
        <f t="shared" si="48"/>
        <v>6.6313461869912993E-2</v>
      </c>
      <c r="H223" s="31">
        <v>1030784</v>
      </c>
      <c r="I223" s="36">
        <f t="shared" si="49"/>
        <v>0.12415130940834142</v>
      </c>
      <c r="J223" s="31">
        <v>1003768</v>
      </c>
      <c r="K223" s="36">
        <f t="shared" si="50"/>
        <v>0.19641756441500022</v>
      </c>
      <c r="L223" s="31">
        <v>1252316</v>
      </c>
      <c r="M223" s="36">
        <f t="shared" si="51"/>
        <v>0.24505349702115969</v>
      </c>
      <c r="N223" s="31">
        <f t="shared" si="52"/>
        <v>3837445</v>
      </c>
      <c r="O223" s="36">
        <f t="shared" si="53"/>
        <v>0.75091216344466105</v>
      </c>
      <c r="P223" s="31">
        <v>1033295</v>
      </c>
      <c r="Q223" s="31">
        <v>7155868</v>
      </c>
      <c r="R223" s="31">
        <v>6655868</v>
      </c>
      <c r="S223" s="31">
        <v>3730092</v>
      </c>
      <c r="T223" s="36">
        <f t="shared" si="54"/>
        <v>0.56042157086047983</v>
      </c>
      <c r="U223" s="36">
        <f t="shared" si="55"/>
        <v>0.21196366962000202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25786338</v>
      </c>
      <c r="E224" s="32">
        <f>SUM(E217:E223)</f>
        <v>21771821</v>
      </c>
      <c r="F224" s="32">
        <f>SUM(F217:F223)</f>
        <v>3745987</v>
      </c>
      <c r="G224" s="37">
        <f t="shared" si="48"/>
        <v>0.14527022022281721</v>
      </c>
      <c r="H224" s="32">
        <f>SUM(H217:H223)</f>
        <v>4282589</v>
      </c>
      <c r="I224" s="37">
        <f t="shared" si="49"/>
        <v>0.16607976673539299</v>
      </c>
      <c r="J224" s="32">
        <f>SUM(J217:J223)</f>
        <v>4007571</v>
      </c>
      <c r="K224" s="37">
        <f t="shared" si="50"/>
        <v>0.18407146558847787</v>
      </c>
      <c r="L224" s="32">
        <f>SUM(L217:L223)</f>
        <v>5053406</v>
      </c>
      <c r="M224" s="37">
        <f t="shared" si="51"/>
        <v>0.23210764042199319</v>
      </c>
      <c r="N224" s="32">
        <f t="shared" si="52"/>
        <v>17089553</v>
      </c>
      <c r="O224" s="37">
        <f t="shared" si="53"/>
        <v>0.78493907330948565</v>
      </c>
      <c r="P224" s="32">
        <f>SUM(P217:P223)</f>
        <v>4133205</v>
      </c>
      <c r="Q224" s="32">
        <f>SUM(Q217:Q223)</f>
        <v>25880101</v>
      </c>
      <c r="R224" s="32">
        <f>SUM(R217:R223)</f>
        <v>21902065</v>
      </c>
      <c r="S224" s="32">
        <f>SUM(S217:S223)</f>
        <v>17286336</v>
      </c>
      <c r="T224" s="37">
        <f t="shared" si="54"/>
        <v>0.78925599024566861</v>
      </c>
      <c r="U224" s="37">
        <f t="shared" si="55"/>
        <v>0.2226361866880544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1000000</v>
      </c>
      <c r="E225" s="31">
        <v>1000000</v>
      </c>
      <c r="F225" s="31">
        <v>0</v>
      </c>
      <c r="G225" s="36">
        <f t="shared" si="48"/>
        <v>0</v>
      </c>
      <c r="H225" s="31">
        <v>355954</v>
      </c>
      <c r="I225" s="36">
        <f t="shared" si="49"/>
        <v>0.35595399999999999</v>
      </c>
      <c r="J225" s="31">
        <v>0</v>
      </c>
      <c r="K225" s="36">
        <f t="shared" si="50"/>
        <v>0</v>
      </c>
      <c r="L225" s="31">
        <v>0</v>
      </c>
      <c r="M225" s="36">
        <f t="shared" si="51"/>
        <v>0</v>
      </c>
      <c r="N225" s="31">
        <f t="shared" si="52"/>
        <v>355954</v>
      </c>
      <c r="O225" s="36">
        <f t="shared" si="53"/>
        <v>0.35595399999999999</v>
      </c>
      <c r="P225" s="31">
        <v>0</v>
      </c>
      <c r="Q225" s="31">
        <v>750000</v>
      </c>
      <c r="R225" s="31">
        <v>0</v>
      </c>
      <c r="S225" s="31">
        <v>0</v>
      </c>
      <c r="T225" s="36">
        <f t="shared" si="54"/>
        <v>0</v>
      </c>
      <c r="U225" s="36">
        <f t="shared" si="55"/>
        <v>0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12991412</v>
      </c>
      <c r="E226" s="31">
        <v>13841833</v>
      </c>
      <c r="F226" s="31">
        <v>3614823</v>
      </c>
      <c r="G226" s="36">
        <f t="shared" si="48"/>
        <v>0.27824712202184027</v>
      </c>
      <c r="H226" s="31">
        <v>4416876</v>
      </c>
      <c r="I226" s="36">
        <f t="shared" si="49"/>
        <v>0.33998429116096079</v>
      </c>
      <c r="J226" s="31">
        <v>4881836</v>
      </c>
      <c r="K226" s="36">
        <f t="shared" si="50"/>
        <v>0.35268710437410999</v>
      </c>
      <c r="L226" s="31">
        <v>3375519</v>
      </c>
      <c r="M226" s="36">
        <f t="shared" si="51"/>
        <v>0.24386358367421423</v>
      </c>
      <c r="N226" s="31">
        <f t="shared" si="52"/>
        <v>16289054</v>
      </c>
      <c r="O226" s="36">
        <f t="shared" si="53"/>
        <v>1.1767989109534842</v>
      </c>
      <c r="P226" s="31">
        <v>3697465</v>
      </c>
      <c r="Q226" s="31">
        <v>12102260</v>
      </c>
      <c r="R226" s="31">
        <v>12102260</v>
      </c>
      <c r="S226" s="31">
        <v>15376245</v>
      </c>
      <c r="T226" s="36">
        <f t="shared" si="54"/>
        <v>1.2705267445915061</v>
      </c>
      <c r="U226" s="36">
        <f t="shared" si="55"/>
        <v>-8.7072088579607909E-2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2240000</v>
      </c>
      <c r="E227" s="31">
        <v>2290000</v>
      </c>
      <c r="F227" s="31">
        <v>256850</v>
      </c>
      <c r="G227" s="36">
        <f t="shared" si="48"/>
        <v>0.11466517857142858</v>
      </c>
      <c r="H227" s="31">
        <v>395714</v>
      </c>
      <c r="I227" s="36">
        <f t="shared" si="49"/>
        <v>0.1766580357142857</v>
      </c>
      <c r="J227" s="31">
        <v>87932</v>
      </c>
      <c r="K227" s="36">
        <f t="shared" si="50"/>
        <v>3.8398253275109172E-2</v>
      </c>
      <c r="L227" s="31">
        <v>24990</v>
      </c>
      <c r="M227" s="36">
        <f t="shared" si="51"/>
        <v>1.0912663755458515E-2</v>
      </c>
      <c r="N227" s="31">
        <f t="shared" si="52"/>
        <v>765486</v>
      </c>
      <c r="O227" s="36">
        <f t="shared" si="53"/>
        <v>0.33427336244541483</v>
      </c>
      <c r="P227" s="31">
        <v>197119</v>
      </c>
      <c r="Q227" s="31">
        <v>434450</v>
      </c>
      <c r="R227" s="31">
        <v>2001226</v>
      </c>
      <c r="S227" s="31">
        <v>491339</v>
      </c>
      <c r="T227" s="36">
        <f t="shared" si="54"/>
        <v>0.24551899685492792</v>
      </c>
      <c r="U227" s="36">
        <f t="shared" si="55"/>
        <v>-0.87322378867587602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10106202</v>
      </c>
      <c r="E228" s="31">
        <v>8686056</v>
      </c>
      <c r="F228" s="31">
        <v>1104431</v>
      </c>
      <c r="G228" s="36">
        <f t="shared" si="48"/>
        <v>0.10928249801458551</v>
      </c>
      <c r="H228" s="31">
        <v>1049036</v>
      </c>
      <c r="I228" s="36">
        <f t="shared" si="49"/>
        <v>0.10380121038546429</v>
      </c>
      <c r="J228" s="31">
        <v>1267536</v>
      </c>
      <c r="K228" s="36">
        <f t="shared" si="50"/>
        <v>0.14592767995048617</v>
      </c>
      <c r="L228" s="31">
        <v>5539524</v>
      </c>
      <c r="M228" s="36">
        <f t="shared" si="51"/>
        <v>0.63774905434641449</v>
      </c>
      <c r="N228" s="31">
        <f t="shared" si="52"/>
        <v>8960527</v>
      </c>
      <c r="O228" s="36">
        <f t="shared" si="53"/>
        <v>1.0315990364326455</v>
      </c>
      <c r="P228" s="31">
        <v>8871890</v>
      </c>
      <c r="Q228" s="31">
        <v>7434182</v>
      </c>
      <c r="R228" s="31">
        <v>15875495</v>
      </c>
      <c r="S228" s="31">
        <v>18394556</v>
      </c>
      <c r="T228" s="36">
        <f t="shared" si="54"/>
        <v>1.1586760601795409</v>
      </c>
      <c r="U228" s="36">
        <f t="shared" si="55"/>
        <v>-0.37560948118157467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4075927</v>
      </c>
      <c r="E229" s="31">
        <v>4031927</v>
      </c>
      <c r="F229" s="31">
        <v>1390095</v>
      </c>
      <c r="G229" s="36">
        <f t="shared" si="48"/>
        <v>0.34105002371239718</v>
      </c>
      <c r="H229" s="31">
        <v>1432381</v>
      </c>
      <c r="I229" s="36">
        <f t="shared" si="49"/>
        <v>0.35142459617161936</v>
      </c>
      <c r="J229" s="31">
        <v>1360354</v>
      </c>
      <c r="K229" s="36">
        <f t="shared" si="50"/>
        <v>0.33739549351959991</v>
      </c>
      <c r="L229" s="31">
        <v>1321346</v>
      </c>
      <c r="M229" s="36">
        <f t="shared" si="51"/>
        <v>0.32772071518159929</v>
      </c>
      <c r="N229" s="31">
        <f t="shared" si="52"/>
        <v>5504176</v>
      </c>
      <c r="O229" s="36">
        <f t="shared" si="53"/>
        <v>1.3651477320893954</v>
      </c>
      <c r="P229" s="31">
        <v>1130763</v>
      </c>
      <c r="Q229" s="31">
        <v>5203320</v>
      </c>
      <c r="R229" s="31">
        <v>5428820</v>
      </c>
      <c r="S229" s="31">
        <v>4872901</v>
      </c>
      <c r="T229" s="36">
        <f t="shared" si="54"/>
        <v>0.89759855732921701</v>
      </c>
      <c r="U229" s="36">
        <f t="shared" si="55"/>
        <v>0.16854371782592814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30413541</v>
      </c>
      <c r="E230" s="32">
        <f>SUM(E225:E229)</f>
        <v>29849816</v>
      </c>
      <c r="F230" s="32">
        <f>SUM(F225:F229)</f>
        <v>6366199</v>
      </c>
      <c r="G230" s="37">
        <f t="shared" si="48"/>
        <v>0.20932120334162996</v>
      </c>
      <c r="H230" s="32">
        <f>SUM(H225:H229)</f>
        <v>7649961</v>
      </c>
      <c r="I230" s="37">
        <f t="shared" si="49"/>
        <v>0.25153141490495962</v>
      </c>
      <c r="J230" s="32">
        <f>SUM(J225:J229)</f>
        <v>7597658</v>
      </c>
      <c r="K230" s="37">
        <f t="shared" si="50"/>
        <v>0.25452947515656377</v>
      </c>
      <c r="L230" s="32">
        <f>SUM(L225:L229)</f>
        <v>10261379</v>
      </c>
      <c r="M230" s="37">
        <f t="shared" si="51"/>
        <v>0.34376690965197237</v>
      </c>
      <c r="N230" s="32">
        <f t="shared" si="52"/>
        <v>31875197</v>
      </c>
      <c r="O230" s="37">
        <f t="shared" si="53"/>
        <v>1.0678523780515097</v>
      </c>
      <c r="P230" s="32">
        <f>SUM(P225:P229)</f>
        <v>13897237</v>
      </c>
      <c r="Q230" s="32">
        <f>SUM(Q225:Q229)</f>
        <v>25924212</v>
      </c>
      <c r="R230" s="32">
        <f>SUM(R225:R229)</f>
        <v>35407801</v>
      </c>
      <c r="S230" s="32">
        <f>SUM(S225:S229)</f>
        <v>39135041</v>
      </c>
      <c r="T230" s="37">
        <f t="shared" si="54"/>
        <v>1.1052660683446567</v>
      </c>
      <c r="U230" s="37">
        <f t="shared" si="55"/>
        <v>-0.26162452291775695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59721276</v>
      </c>
      <c r="E231" s="32">
        <f>SUM(E208:E215,E217:E223,E225:E229)</f>
        <v>51656205</v>
      </c>
      <c r="F231" s="32">
        <f>SUM(F208:F215,F217:F223,F225:F229)</f>
        <v>10112186</v>
      </c>
      <c r="G231" s="37">
        <f t="shared" si="48"/>
        <v>0.16932300642739115</v>
      </c>
      <c r="H231" s="32">
        <f>SUM(H208:H215,H217:H223,H225:H229)</f>
        <v>11932550</v>
      </c>
      <c r="I231" s="37">
        <f t="shared" si="49"/>
        <v>0.19980400284816419</v>
      </c>
      <c r="J231" s="32">
        <f>SUM(J208:J215,J217:J223,J225:J229)</f>
        <v>11605229</v>
      </c>
      <c r="K231" s="37">
        <f t="shared" si="50"/>
        <v>0.22466282608255872</v>
      </c>
      <c r="L231" s="32">
        <f>SUM(L208:L215,L217:L223,L225:L229)</f>
        <v>15314785</v>
      </c>
      <c r="M231" s="37">
        <f t="shared" si="51"/>
        <v>0.29647522499959106</v>
      </c>
      <c r="N231" s="32">
        <f t="shared" si="52"/>
        <v>48964750</v>
      </c>
      <c r="O231" s="37">
        <f t="shared" si="53"/>
        <v>0.94789677251745463</v>
      </c>
      <c r="P231" s="32">
        <f>SUM(P208:P215,P217:P223,P225:P229)</f>
        <v>18030442</v>
      </c>
      <c r="Q231" s="32">
        <f>SUM(Q208:Q215,Q217:Q223,Q225:Q229)</f>
        <v>55325710</v>
      </c>
      <c r="R231" s="32">
        <f>SUM(R208:R215,R217:R223,R225:R229)</f>
        <v>60864887</v>
      </c>
      <c r="S231" s="32">
        <f>SUM(S208:S215,S217:S223,S225:S229)</f>
        <v>56451404</v>
      </c>
      <c r="T231" s="37">
        <f t="shared" si="54"/>
        <v>0.92748720621135794</v>
      </c>
      <c r="U231" s="37">
        <f t="shared" si="55"/>
        <v>-0.15061510971278458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0</v>
      </c>
      <c r="E234" s="31">
        <v>0</v>
      </c>
      <c r="F234" s="31">
        <v>0</v>
      </c>
      <c r="G234" s="36">
        <f t="shared" ref="G234:G260" si="56">IF(($D234     =0),0,($F234     /$D234     ))</f>
        <v>0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     +$L234</f>
        <v>0</v>
      </c>
      <c r="O234" s="36">
        <f t="shared" ref="O234:O260" si="61">IF(($E234     =0),0,($N234     /$E234     ))</f>
        <v>0</v>
      </c>
      <c r="P234" s="31">
        <v>0</v>
      </c>
      <c r="Q234" s="31">
        <v>0</v>
      </c>
      <c r="R234" s="31">
        <v>0</v>
      </c>
      <c r="S234" s="31">
        <v>0</v>
      </c>
      <c r="T234" s="36">
        <f t="shared" ref="T234:T260" si="62">IF(($R234     =0),0,($S234     /$R234     ))</f>
        <v>0</v>
      </c>
      <c r="U234" s="36">
        <f t="shared" ref="U234:U260" si="63">IF(($P234     =0),0,(($L234     /$P234     )-1))</f>
        <v>0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2982249</v>
      </c>
      <c r="E235" s="31">
        <v>2961991</v>
      </c>
      <c r="F235" s="31">
        <v>669000</v>
      </c>
      <c r="G235" s="36">
        <f t="shared" si="56"/>
        <v>0.22432734489977196</v>
      </c>
      <c r="H235" s="31">
        <v>730816</v>
      </c>
      <c r="I235" s="36">
        <f t="shared" si="57"/>
        <v>0.24505532569547345</v>
      </c>
      <c r="J235" s="31">
        <v>636884</v>
      </c>
      <c r="K235" s="36">
        <f t="shared" si="58"/>
        <v>0.21501888425724452</v>
      </c>
      <c r="L235" s="31">
        <v>729232</v>
      </c>
      <c r="M235" s="36">
        <f t="shared" si="59"/>
        <v>0.24619656170461018</v>
      </c>
      <c r="N235" s="31">
        <f t="shared" si="60"/>
        <v>2765932</v>
      </c>
      <c r="O235" s="36">
        <f t="shared" si="61"/>
        <v>0.93380837416453999</v>
      </c>
      <c r="P235" s="31">
        <v>654258</v>
      </c>
      <c r="Q235" s="31">
        <v>2720056</v>
      </c>
      <c r="R235" s="31">
        <v>2820056</v>
      </c>
      <c r="S235" s="31">
        <v>2785407</v>
      </c>
      <c r="T235" s="36">
        <f t="shared" si="62"/>
        <v>0.98771336455729952</v>
      </c>
      <c r="U235" s="36">
        <f t="shared" si="63"/>
        <v>0.11459393694842102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6638271</v>
      </c>
      <c r="E236" s="31">
        <v>7171771</v>
      </c>
      <c r="F236" s="31">
        <v>1043185</v>
      </c>
      <c r="G236" s="36">
        <f t="shared" si="56"/>
        <v>0.15714709447686001</v>
      </c>
      <c r="H236" s="31">
        <v>1209750</v>
      </c>
      <c r="I236" s="36">
        <f t="shared" si="57"/>
        <v>0.18223871848558157</v>
      </c>
      <c r="J236" s="31">
        <v>915233</v>
      </c>
      <c r="K236" s="36">
        <f t="shared" si="58"/>
        <v>0.12761603793539977</v>
      </c>
      <c r="L236" s="31">
        <v>1246950</v>
      </c>
      <c r="M236" s="36">
        <f t="shared" si="59"/>
        <v>0.17386918795929207</v>
      </c>
      <c r="N236" s="31">
        <f t="shared" si="60"/>
        <v>4415118</v>
      </c>
      <c r="O236" s="36">
        <f t="shared" si="61"/>
        <v>0.61562450892534071</v>
      </c>
      <c r="P236" s="31">
        <v>1186060</v>
      </c>
      <c r="Q236" s="31">
        <v>6312728</v>
      </c>
      <c r="R236" s="31">
        <v>6518941</v>
      </c>
      <c r="S236" s="31">
        <v>4503908</v>
      </c>
      <c r="T236" s="36">
        <f t="shared" si="62"/>
        <v>0.69089565314366241</v>
      </c>
      <c r="U236" s="36">
        <f t="shared" si="63"/>
        <v>5.1338043606562911E-2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0</v>
      </c>
      <c r="E238" s="31">
        <v>0</v>
      </c>
      <c r="F238" s="31">
        <v>0</v>
      </c>
      <c r="G238" s="36">
        <f t="shared" si="56"/>
        <v>0</v>
      </c>
      <c r="H238" s="31">
        <v>0</v>
      </c>
      <c r="I238" s="36">
        <f t="shared" si="57"/>
        <v>0</v>
      </c>
      <c r="J238" s="31">
        <v>0</v>
      </c>
      <c r="K238" s="36">
        <f t="shared" si="58"/>
        <v>0</v>
      </c>
      <c r="L238" s="31">
        <v>0</v>
      </c>
      <c r="M238" s="36">
        <f t="shared" si="59"/>
        <v>0</v>
      </c>
      <c r="N238" s="31">
        <f t="shared" si="60"/>
        <v>0</v>
      </c>
      <c r="O238" s="36">
        <f t="shared" si="61"/>
        <v>0</v>
      </c>
      <c r="P238" s="31">
        <v>0</v>
      </c>
      <c r="Q238" s="31">
        <v>0</v>
      </c>
      <c r="R238" s="31">
        <v>0</v>
      </c>
      <c r="S238" s="31">
        <v>0</v>
      </c>
      <c r="T238" s="36">
        <f t="shared" si="62"/>
        <v>0</v>
      </c>
      <c r="U238" s="36">
        <f t="shared" si="63"/>
        <v>0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9620520</v>
      </c>
      <c r="E240" s="32">
        <f>SUM(E234:E239)</f>
        <v>10133762</v>
      </c>
      <c r="F240" s="32">
        <f>SUM(F234:F239)</f>
        <v>1712185</v>
      </c>
      <c r="G240" s="37">
        <f t="shared" si="56"/>
        <v>0.17797218861350531</v>
      </c>
      <c r="H240" s="32">
        <f>SUM(H234:H239)</f>
        <v>1940566</v>
      </c>
      <c r="I240" s="37">
        <f t="shared" si="57"/>
        <v>0.20171113411749053</v>
      </c>
      <c r="J240" s="32">
        <f>SUM(J234:J239)</f>
        <v>1552117</v>
      </c>
      <c r="K240" s="37">
        <f t="shared" si="58"/>
        <v>0.15316296159313786</v>
      </c>
      <c r="L240" s="32">
        <f>SUM(L234:L239)</f>
        <v>1976182</v>
      </c>
      <c r="M240" s="37">
        <f t="shared" si="59"/>
        <v>0.19500971110235271</v>
      </c>
      <c r="N240" s="32">
        <f t="shared" si="60"/>
        <v>7181050</v>
      </c>
      <c r="O240" s="37">
        <f t="shared" si="61"/>
        <v>0.70862627324383576</v>
      </c>
      <c r="P240" s="32">
        <f>SUM(P234:P239)</f>
        <v>1840318</v>
      </c>
      <c r="Q240" s="32">
        <f>SUM(Q234:Q239)</f>
        <v>9032784</v>
      </c>
      <c r="R240" s="32">
        <f>SUM(R234:R239)</f>
        <v>9338997</v>
      </c>
      <c r="S240" s="32">
        <f>SUM(S234:S239)</f>
        <v>7289315</v>
      </c>
      <c r="T240" s="37">
        <f t="shared" si="62"/>
        <v>0.78052439678479391</v>
      </c>
      <c r="U240" s="37">
        <f t="shared" si="63"/>
        <v>7.3826371311914496E-2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0</v>
      </c>
      <c r="E243" s="31">
        <v>0</v>
      </c>
      <c r="F243" s="31">
        <v>0</v>
      </c>
      <c r="G243" s="36">
        <f t="shared" si="56"/>
        <v>0</v>
      </c>
      <c r="H243" s="31">
        <v>0</v>
      </c>
      <c r="I243" s="36">
        <f t="shared" si="57"/>
        <v>0</v>
      </c>
      <c r="J243" s="31">
        <v>0</v>
      </c>
      <c r="K243" s="36">
        <f t="shared" si="58"/>
        <v>0</v>
      </c>
      <c r="L243" s="31">
        <v>0</v>
      </c>
      <c r="M243" s="36">
        <f t="shared" si="59"/>
        <v>0</v>
      </c>
      <c r="N243" s="31">
        <f t="shared" si="60"/>
        <v>0</v>
      </c>
      <c r="O243" s="36">
        <f t="shared" si="61"/>
        <v>0</v>
      </c>
      <c r="P243" s="31">
        <v>0</v>
      </c>
      <c r="Q243" s="31">
        <v>288200</v>
      </c>
      <c r="R243" s="31">
        <v>688200</v>
      </c>
      <c r="S243" s="31">
        <v>304348</v>
      </c>
      <c r="T243" s="36">
        <f t="shared" si="62"/>
        <v>0.44223772159256031</v>
      </c>
      <c r="U243" s="36">
        <f t="shared" si="63"/>
        <v>0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0</v>
      </c>
      <c r="E244" s="31">
        <v>0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115278</v>
      </c>
      <c r="R244" s="31">
        <v>115278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0</v>
      </c>
      <c r="E245" s="31">
        <v>0</v>
      </c>
      <c r="F245" s="31">
        <v>0</v>
      </c>
      <c r="G245" s="36">
        <f t="shared" si="56"/>
        <v>0</v>
      </c>
      <c r="H245" s="31">
        <v>0</v>
      </c>
      <c r="I245" s="36">
        <f t="shared" si="57"/>
        <v>0</v>
      </c>
      <c r="J245" s="31">
        <v>0</v>
      </c>
      <c r="K245" s="36">
        <f t="shared" si="58"/>
        <v>0</v>
      </c>
      <c r="L245" s="31">
        <v>0</v>
      </c>
      <c r="M245" s="36">
        <f t="shared" si="59"/>
        <v>0</v>
      </c>
      <c r="N245" s="31">
        <f t="shared" si="60"/>
        <v>0</v>
      </c>
      <c r="O245" s="36">
        <f t="shared" si="61"/>
        <v>0</v>
      </c>
      <c r="P245" s="31">
        <v>0</v>
      </c>
      <c r="Q245" s="31">
        <v>0</v>
      </c>
      <c r="R245" s="31">
        <v>0</v>
      </c>
      <c r="S245" s="31">
        <v>0</v>
      </c>
      <c r="T245" s="36">
        <f t="shared" si="62"/>
        <v>0</v>
      </c>
      <c r="U245" s="36">
        <f t="shared" si="63"/>
        <v>0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19358799</v>
      </c>
      <c r="E246" s="31">
        <v>23022335</v>
      </c>
      <c r="F246" s="31">
        <v>5212444</v>
      </c>
      <c r="G246" s="36">
        <f t="shared" si="56"/>
        <v>0.26925451315445759</v>
      </c>
      <c r="H246" s="31">
        <v>6178068</v>
      </c>
      <c r="I246" s="36">
        <f t="shared" si="57"/>
        <v>0.31913488021648451</v>
      </c>
      <c r="J246" s="31">
        <v>3557555</v>
      </c>
      <c r="K246" s="36">
        <f t="shared" si="58"/>
        <v>0.15452624592596712</v>
      </c>
      <c r="L246" s="31">
        <v>3595942</v>
      </c>
      <c r="M246" s="36">
        <f t="shared" si="59"/>
        <v>0.15619362675419327</v>
      </c>
      <c r="N246" s="31">
        <f t="shared" si="60"/>
        <v>18544009</v>
      </c>
      <c r="O246" s="36">
        <f t="shared" si="61"/>
        <v>0.80547907065030544</v>
      </c>
      <c r="P246" s="31">
        <v>3571869</v>
      </c>
      <c r="Q246" s="31">
        <v>0</v>
      </c>
      <c r="R246" s="31">
        <v>5000000</v>
      </c>
      <c r="S246" s="31">
        <v>4530081</v>
      </c>
      <c r="T246" s="36">
        <f t="shared" si="62"/>
        <v>0.90601620000000005</v>
      </c>
      <c r="U246" s="36">
        <f t="shared" si="63"/>
        <v>6.7396088714339886E-3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19358799</v>
      </c>
      <c r="E247" s="32">
        <f>SUM(E241:E246)</f>
        <v>23022335</v>
      </c>
      <c r="F247" s="32">
        <f>SUM(F241:F246)</f>
        <v>5212444</v>
      </c>
      <c r="G247" s="37">
        <f t="shared" si="56"/>
        <v>0.26925451315445759</v>
      </c>
      <c r="H247" s="32">
        <f>SUM(H241:H246)</f>
        <v>6178068</v>
      </c>
      <c r="I247" s="37">
        <f t="shared" si="57"/>
        <v>0.31913488021648451</v>
      </c>
      <c r="J247" s="32">
        <f>SUM(J241:J246)</f>
        <v>3557555</v>
      </c>
      <c r="K247" s="37">
        <f t="shared" si="58"/>
        <v>0.15452624592596712</v>
      </c>
      <c r="L247" s="32">
        <f>SUM(L241:L246)</f>
        <v>3595942</v>
      </c>
      <c r="M247" s="37">
        <f t="shared" si="59"/>
        <v>0.15619362675419327</v>
      </c>
      <c r="N247" s="32">
        <f t="shared" si="60"/>
        <v>18544009</v>
      </c>
      <c r="O247" s="37">
        <f t="shared" si="61"/>
        <v>0.80547907065030544</v>
      </c>
      <c r="P247" s="32">
        <f>SUM(P241:P246)</f>
        <v>3571869</v>
      </c>
      <c r="Q247" s="32">
        <f>SUM(Q241:Q246)</f>
        <v>403478</v>
      </c>
      <c r="R247" s="32">
        <f>SUM(R241:R246)</f>
        <v>5803478</v>
      </c>
      <c r="S247" s="32">
        <f>SUM(S241:S246)</f>
        <v>4834429</v>
      </c>
      <c r="T247" s="37">
        <f t="shared" si="62"/>
        <v>0.83302271499952274</v>
      </c>
      <c r="U247" s="37">
        <f t="shared" si="63"/>
        <v>6.7396088714339886E-3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4728354</v>
      </c>
      <c r="E248" s="31">
        <v>4369098</v>
      </c>
      <c r="F248" s="31">
        <v>1038616</v>
      </c>
      <c r="G248" s="36">
        <f t="shared" si="56"/>
        <v>0.21965698845729401</v>
      </c>
      <c r="H248" s="31">
        <v>818799</v>
      </c>
      <c r="I248" s="36">
        <f t="shared" si="57"/>
        <v>0.17316787194867389</v>
      </c>
      <c r="J248" s="31">
        <v>986679</v>
      </c>
      <c r="K248" s="36">
        <f t="shared" si="58"/>
        <v>0.2258312814223897</v>
      </c>
      <c r="L248" s="31">
        <v>1153847</v>
      </c>
      <c r="M248" s="36">
        <f t="shared" si="59"/>
        <v>0.26409272577543463</v>
      </c>
      <c r="N248" s="31">
        <f t="shared" si="60"/>
        <v>3997941</v>
      </c>
      <c r="O248" s="36">
        <f t="shared" si="61"/>
        <v>0.91504951365247467</v>
      </c>
      <c r="P248" s="31">
        <v>1134730</v>
      </c>
      <c r="Q248" s="31">
        <v>4405340</v>
      </c>
      <c r="R248" s="31">
        <v>4643097</v>
      </c>
      <c r="S248" s="31">
        <v>4047151</v>
      </c>
      <c r="T248" s="36">
        <f t="shared" si="62"/>
        <v>0.87164903080853151</v>
      </c>
      <c r="U248" s="36">
        <f t="shared" si="63"/>
        <v>1.6847179505256715E-2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0</v>
      </c>
      <c r="E249" s="31">
        <v>0</v>
      </c>
      <c r="F249" s="31">
        <v>0</v>
      </c>
      <c r="G249" s="36">
        <f t="shared" si="56"/>
        <v>0</v>
      </c>
      <c r="H249" s="31">
        <v>0</v>
      </c>
      <c r="I249" s="36">
        <f t="shared" si="57"/>
        <v>0</v>
      </c>
      <c r="J249" s="31">
        <v>0</v>
      </c>
      <c r="K249" s="36">
        <f t="shared" si="58"/>
        <v>0</v>
      </c>
      <c r="L249" s="31">
        <v>0</v>
      </c>
      <c r="M249" s="36">
        <f t="shared" si="59"/>
        <v>0</v>
      </c>
      <c r="N249" s="31">
        <f t="shared" si="60"/>
        <v>0</v>
      </c>
      <c r="O249" s="36">
        <f t="shared" si="61"/>
        <v>0</v>
      </c>
      <c r="P249" s="31">
        <v>0</v>
      </c>
      <c r="Q249" s="31">
        <v>0</v>
      </c>
      <c r="R249" s="31">
        <v>0</v>
      </c>
      <c r="S249" s="31">
        <v>0</v>
      </c>
      <c r="T249" s="36">
        <f t="shared" si="62"/>
        <v>0</v>
      </c>
      <c r="U249" s="36">
        <f t="shared" si="63"/>
        <v>0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0</v>
      </c>
      <c r="E250" s="31">
        <v>0</v>
      </c>
      <c r="F250" s="31">
        <v>0</v>
      </c>
      <c r="G250" s="36">
        <f t="shared" si="56"/>
        <v>0</v>
      </c>
      <c r="H250" s="31">
        <v>0</v>
      </c>
      <c r="I250" s="36">
        <f t="shared" si="57"/>
        <v>0</v>
      </c>
      <c r="J250" s="31">
        <v>0</v>
      </c>
      <c r="K250" s="36">
        <f t="shared" si="58"/>
        <v>0</v>
      </c>
      <c r="L250" s="31">
        <v>0</v>
      </c>
      <c r="M250" s="36">
        <f t="shared" si="59"/>
        <v>0</v>
      </c>
      <c r="N250" s="31">
        <f t="shared" si="60"/>
        <v>0</v>
      </c>
      <c r="O250" s="36">
        <f t="shared" si="61"/>
        <v>0</v>
      </c>
      <c r="P250" s="31">
        <v>0</v>
      </c>
      <c r="Q250" s="31">
        <v>0</v>
      </c>
      <c r="R250" s="31">
        <v>0</v>
      </c>
      <c r="S250" s="31">
        <v>0</v>
      </c>
      <c r="T250" s="36">
        <f t="shared" si="62"/>
        <v>0</v>
      </c>
      <c r="U250" s="36">
        <f t="shared" si="63"/>
        <v>0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0</v>
      </c>
      <c r="E251" s="31">
        <v>0</v>
      </c>
      <c r="F251" s="31">
        <v>0</v>
      </c>
      <c r="G251" s="36">
        <f t="shared" si="56"/>
        <v>0</v>
      </c>
      <c r="H251" s="31">
        <v>0</v>
      </c>
      <c r="I251" s="36">
        <f t="shared" si="57"/>
        <v>0</v>
      </c>
      <c r="J251" s="31">
        <v>0</v>
      </c>
      <c r="K251" s="36">
        <f t="shared" si="58"/>
        <v>0</v>
      </c>
      <c r="L251" s="31">
        <v>0</v>
      </c>
      <c r="M251" s="36">
        <f t="shared" si="59"/>
        <v>0</v>
      </c>
      <c r="N251" s="31">
        <f t="shared" si="60"/>
        <v>0</v>
      </c>
      <c r="O251" s="36">
        <f t="shared" si="61"/>
        <v>0</v>
      </c>
      <c r="P251" s="31">
        <v>0</v>
      </c>
      <c r="Q251" s="31">
        <v>0</v>
      </c>
      <c r="R251" s="31">
        <v>0</v>
      </c>
      <c r="S251" s="31">
        <v>0</v>
      </c>
      <c r="T251" s="36">
        <f t="shared" si="62"/>
        <v>0</v>
      </c>
      <c r="U251" s="36">
        <f t="shared" si="63"/>
        <v>0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1015788</v>
      </c>
      <c r="R252" s="31">
        <v>1015788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20757413</v>
      </c>
      <c r="E253" s="31">
        <v>20747413</v>
      </c>
      <c r="F253" s="31">
        <v>4530349</v>
      </c>
      <c r="G253" s="36">
        <f t="shared" si="56"/>
        <v>0.218252101068664</v>
      </c>
      <c r="H253" s="31">
        <v>3284153</v>
      </c>
      <c r="I253" s="36">
        <f t="shared" si="57"/>
        <v>0.15821591062431528</v>
      </c>
      <c r="J253" s="31">
        <v>6263177</v>
      </c>
      <c r="K253" s="36">
        <f t="shared" si="58"/>
        <v>0.30187749190706331</v>
      </c>
      <c r="L253" s="31">
        <v>5159034</v>
      </c>
      <c r="M253" s="36">
        <f t="shared" si="59"/>
        <v>0.24865914608245376</v>
      </c>
      <c r="N253" s="31">
        <f t="shared" si="60"/>
        <v>19236713</v>
      </c>
      <c r="O253" s="36">
        <f t="shared" si="61"/>
        <v>0.92718610267217416</v>
      </c>
      <c r="P253" s="31">
        <v>4413695</v>
      </c>
      <c r="Q253" s="31">
        <v>19439609</v>
      </c>
      <c r="R253" s="31">
        <v>19467285</v>
      </c>
      <c r="S253" s="31">
        <v>20172502</v>
      </c>
      <c r="T253" s="36">
        <f t="shared" si="62"/>
        <v>1.0362257500211252</v>
      </c>
      <c r="U253" s="36">
        <f t="shared" si="63"/>
        <v>0.16886962057867616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25485767</v>
      </c>
      <c r="E254" s="32">
        <f>SUM(E248:E253)</f>
        <v>25116511</v>
      </c>
      <c r="F254" s="32">
        <f>SUM(F248:F253)</f>
        <v>5568965</v>
      </c>
      <c r="G254" s="37">
        <f t="shared" si="56"/>
        <v>0.21851274870401194</v>
      </c>
      <c r="H254" s="32">
        <f>SUM(H248:H253)</f>
        <v>4102952</v>
      </c>
      <c r="I254" s="37">
        <f t="shared" si="57"/>
        <v>0.16098993606902237</v>
      </c>
      <c r="J254" s="32">
        <f>SUM(J248:J253)</f>
        <v>7249856</v>
      </c>
      <c r="K254" s="37">
        <f t="shared" si="58"/>
        <v>0.2886490086142936</v>
      </c>
      <c r="L254" s="32">
        <f>SUM(L248:L253)</f>
        <v>6312881</v>
      </c>
      <c r="M254" s="37">
        <f t="shared" si="59"/>
        <v>0.25134386698853195</v>
      </c>
      <c r="N254" s="32">
        <f t="shared" si="60"/>
        <v>23234654</v>
      </c>
      <c r="O254" s="37">
        <f t="shared" si="61"/>
        <v>0.9250749039147993</v>
      </c>
      <c r="P254" s="32">
        <f>SUM(P248:P253)</f>
        <v>5548425</v>
      </c>
      <c r="Q254" s="32">
        <f>SUM(Q248:Q253)</f>
        <v>24860737</v>
      </c>
      <c r="R254" s="32">
        <f>SUM(R248:R253)</f>
        <v>25126170</v>
      </c>
      <c r="S254" s="32">
        <f>SUM(S248:S253)</f>
        <v>24219653</v>
      </c>
      <c r="T254" s="37">
        <f t="shared" si="62"/>
        <v>0.96392140147105587</v>
      </c>
      <c r="U254" s="37">
        <f t="shared" si="63"/>
        <v>0.13777891924284824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2308956</v>
      </c>
      <c r="E255" s="31">
        <v>2050874</v>
      </c>
      <c r="F255" s="31">
        <v>314862</v>
      </c>
      <c r="G255" s="36">
        <f t="shared" si="56"/>
        <v>0.13636552623783216</v>
      </c>
      <c r="H255" s="31">
        <v>450958</v>
      </c>
      <c r="I255" s="36">
        <f t="shared" si="57"/>
        <v>0.19530818257255661</v>
      </c>
      <c r="J255" s="31">
        <v>299276</v>
      </c>
      <c r="K255" s="36">
        <f t="shared" si="58"/>
        <v>0.1459260783451348</v>
      </c>
      <c r="L255" s="31">
        <v>227571</v>
      </c>
      <c r="M255" s="36">
        <f t="shared" si="59"/>
        <v>0.11096293580200442</v>
      </c>
      <c r="N255" s="31">
        <f t="shared" si="60"/>
        <v>1292667</v>
      </c>
      <c r="O255" s="36">
        <f t="shared" si="61"/>
        <v>0.63030054503592126</v>
      </c>
      <c r="P255" s="31">
        <v>388871</v>
      </c>
      <c r="Q255" s="31">
        <v>2329247</v>
      </c>
      <c r="R255" s="31">
        <v>2311933</v>
      </c>
      <c r="S255" s="31">
        <v>1330632</v>
      </c>
      <c r="T255" s="36">
        <f t="shared" si="62"/>
        <v>0.57554955096017058</v>
      </c>
      <c r="U255" s="36">
        <f t="shared" si="63"/>
        <v>-0.4147905089348396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0</v>
      </c>
      <c r="E256" s="31">
        <v>0</v>
      </c>
      <c r="F256" s="31">
        <v>0</v>
      </c>
      <c r="G256" s="36">
        <f t="shared" si="56"/>
        <v>0</v>
      </c>
      <c r="H256" s="31">
        <v>0</v>
      </c>
      <c r="I256" s="36">
        <f t="shared" si="57"/>
        <v>0</v>
      </c>
      <c r="J256" s="31">
        <v>0</v>
      </c>
      <c r="K256" s="36">
        <f t="shared" si="58"/>
        <v>0</v>
      </c>
      <c r="L256" s="31">
        <v>0</v>
      </c>
      <c r="M256" s="36">
        <f t="shared" si="59"/>
        <v>0</v>
      </c>
      <c r="N256" s="31">
        <f t="shared" si="60"/>
        <v>0</v>
      </c>
      <c r="O256" s="36">
        <f t="shared" si="61"/>
        <v>0</v>
      </c>
      <c r="P256" s="31">
        <v>0</v>
      </c>
      <c r="Q256" s="31">
        <v>0</v>
      </c>
      <c r="R256" s="31">
        <v>0</v>
      </c>
      <c r="S256" s="31">
        <v>0</v>
      </c>
      <c r="T256" s="36">
        <f t="shared" si="62"/>
        <v>0</v>
      </c>
      <c r="U256" s="36">
        <f t="shared" si="63"/>
        <v>0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3370083</v>
      </c>
      <c r="E257" s="31">
        <v>3118202</v>
      </c>
      <c r="F257" s="31">
        <v>20272</v>
      </c>
      <c r="G257" s="36">
        <f t="shared" si="56"/>
        <v>6.0152821161971381E-3</v>
      </c>
      <c r="H257" s="31">
        <v>279735</v>
      </c>
      <c r="I257" s="36">
        <f t="shared" si="57"/>
        <v>8.3005374051618314E-2</v>
      </c>
      <c r="J257" s="31">
        <v>629091</v>
      </c>
      <c r="K257" s="36">
        <f t="shared" si="58"/>
        <v>0.20174799451735326</v>
      </c>
      <c r="L257" s="31">
        <v>872010</v>
      </c>
      <c r="M257" s="36">
        <f t="shared" si="59"/>
        <v>0.27965154278010212</v>
      </c>
      <c r="N257" s="31">
        <f t="shared" si="60"/>
        <v>1801108</v>
      </c>
      <c r="O257" s="36">
        <f t="shared" si="61"/>
        <v>0.57761107202163298</v>
      </c>
      <c r="P257" s="31">
        <v>731750</v>
      </c>
      <c r="Q257" s="31">
        <v>2716712</v>
      </c>
      <c r="R257" s="31">
        <v>2477097</v>
      </c>
      <c r="S257" s="31">
        <v>1730208</v>
      </c>
      <c r="T257" s="36">
        <f t="shared" si="62"/>
        <v>0.69848213453086416</v>
      </c>
      <c r="U257" s="36">
        <f t="shared" si="63"/>
        <v>0.19167748548001362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5679039</v>
      </c>
      <c r="E259" s="32">
        <f>SUM(E255:E258)</f>
        <v>5169076</v>
      </c>
      <c r="F259" s="32">
        <f>SUM(F255:F258)</f>
        <v>335134</v>
      </c>
      <c r="G259" s="37">
        <f t="shared" si="56"/>
        <v>5.9012449113309488E-2</v>
      </c>
      <c r="H259" s="32">
        <f>SUM(H255:H258)</f>
        <v>730693</v>
      </c>
      <c r="I259" s="37">
        <f t="shared" si="57"/>
        <v>0.12866490263581568</v>
      </c>
      <c r="J259" s="32">
        <f>SUM(J255:J258)</f>
        <v>928367</v>
      </c>
      <c r="K259" s="37">
        <f t="shared" si="58"/>
        <v>0.17960018386264778</v>
      </c>
      <c r="L259" s="32">
        <f>SUM(L255:L258)</f>
        <v>1099581</v>
      </c>
      <c r="M259" s="37">
        <f t="shared" si="59"/>
        <v>0.21272293152586652</v>
      </c>
      <c r="N259" s="32">
        <f t="shared" si="60"/>
        <v>3093775</v>
      </c>
      <c r="O259" s="37">
        <f t="shared" si="61"/>
        <v>0.59851605973678856</v>
      </c>
      <c r="P259" s="32">
        <f>SUM(P255:P258)</f>
        <v>1120621</v>
      </c>
      <c r="Q259" s="32">
        <f>SUM(Q255:Q258)</f>
        <v>5045959</v>
      </c>
      <c r="R259" s="32">
        <f>SUM(R255:R258)</f>
        <v>4789030</v>
      </c>
      <c r="S259" s="32">
        <f>SUM(S255:S258)</f>
        <v>3060840</v>
      </c>
      <c r="T259" s="37">
        <f t="shared" si="62"/>
        <v>0.63913569136129866</v>
      </c>
      <c r="U259" s="37">
        <f t="shared" si="63"/>
        <v>-1.8775304050165031E-2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60144125</v>
      </c>
      <c r="E260" s="32">
        <f>SUM(E234:E239,E241:E246,E248:E253,E255:E258)</f>
        <v>63441684</v>
      </c>
      <c r="F260" s="32">
        <f>SUM(F234:F239,F241:F246,F248:F253,F255:F258)</f>
        <v>12828728</v>
      </c>
      <c r="G260" s="37">
        <f t="shared" si="56"/>
        <v>0.21329976951198476</v>
      </c>
      <c r="H260" s="32">
        <f>SUM(H234:H239,H241:H246,H248:H253,H255:H258)</f>
        <v>12952279</v>
      </c>
      <c r="I260" s="37">
        <f t="shared" si="57"/>
        <v>0.21535401836837761</v>
      </c>
      <c r="J260" s="32">
        <f>SUM(J234:J239,J241:J246,J248:J253,J255:J258)</f>
        <v>13287895</v>
      </c>
      <c r="K260" s="37">
        <f t="shared" si="58"/>
        <v>0.2094505404364739</v>
      </c>
      <c r="L260" s="32">
        <f>SUM(L234:L239,L241:L246,L248:L253,L255:L258)</f>
        <v>12984586</v>
      </c>
      <c r="M260" s="37">
        <f t="shared" si="59"/>
        <v>0.20466963014411788</v>
      </c>
      <c r="N260" s="32">
        <f t="shared" si="60"/>
        <v>52053488</v>
      </c>
      <c r="O260" s="37">
        <f t="shared" si="61"/>
        <v>0.82049347870400158</v>
      </c>
      <c r="P260" s="32">
        <f>SUM(P234:P239,P241:P246,P248:P253,P255:P258)</f>
        <v>12081233</v>
      </c>
      <c r="Q260" s="32">
        <f>SUM(Q234:Q239,Q241:Q246,Q248:Q253,Q255:Q258)</f>
        <v>39342958</v>
      </c>
      <c r="R260" s="32">
        <f>SUM(R234:R239,R241:R246,R248:R253,R255:R258)</f>
        <v>45057675</v>
      </c>
      <c r="S260" s="32">
        <f>SUM(S234:S239,S241:S246,S248:S253,S255:S258)</f>
        <v>39404237</v>
      </c>
      <c r="T260" s="37">
        <f t="shared" si="62"/>
        <v>0.87452885662653479</v>
      </c>
      <c r="U260" s="37">
        <f t="shared" si="63"/>
        <v>7.4773245412947498E-2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3614780</v>
      </c>
      <c r="E263" s="31">
        <v>2808431</v>
      </c>
      <c r="F263" s="31">
        <v>859971</v>
      </c>
      <c r="G263" s="36">
        <f t="shared" ref="G263:G299" si="64">IF(($D263     =0),0,($F263     /$D263     ))</f>
        <v>0.23790410481412425</v>
      </c>
      <c r="H263" s="31">
        <v>1028047</v>
      </c>
      <c r="I263" s="36">
        <f t="shared" ref="I263:I299" si="65">IF(($D263     =0),0,($H263     /$D263     ))</f>
        <v>0.28440098705868683</v>
      </c>
      <c r="J263" s="31">
        <v>755818</v>
      </c>
      <c r="K263" s="36">
        <f t="shared" ref="K263:K299" si="66">IF(($E263     =0),0,($J263     /$E263     ))</f>
        <v>0.26912464646630091</v>
      </c>
      <c r="L263" s="31">
        <v>-253112</v>
      </c>
      <c r="M263" s="36">
        <f t="shared" ref="M263:M299" si="67">IF(($E263     =0),0,($L263     /$E263     ))</f>
        <v>-9.0125767732944118E-2</v>
      </c>
      <c r="N263" s="31">
        <f t="shared" ref="N263:N299" si="68">$F263     +$H263     +$J263     +$L263</f>
        <v>2390724</v>
      </c>
      <c r="O263" s="36">
        <f t="shared" ref="O263:O299" si="69">IF(($E263     =0),0,($N263     /$E263     ))</f>
        <v>0.85126677493589842</v>
      </c>
      <c r="P263" s="31">
        <v>622307</v>
      </c>
      <c r="Q263" s="31">
        <v>1854883</v>
      </c>
      <c r="R263" s="31">
        <v>1934607</v>
      </c>
      <c r="S263" s="31">
        <v>2316525</v>
      </c>
      <c r="T263" s="36">
        <f t="shared" ref="T263:T299" si="70">IF(($R263     =0),0,($S263     /$R263     ))</f>
        <v>1.1974137382941341</v>
      </c>
      <c r="U263" s="36">
        <f t="shared" ref="U263:U299" si="71">IF(($P263     =0),0,(($L263     /$P263     )-1))</f>
        <v>-1.4067317256595218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309330</v>
      </c>
      <c r="E264" s="31">
        <v>309330</v>
      </c>
      <c r="F264" s="31">
        <v>56472</v>
      </c>
      <c r="G264" s="36">
        <f t="shared" si="64"/>
        <v>0.18256231209388032</v>
      </c>
      <c r="H264" s="31">
        <v>118802</v>
      </c>
      <c r="I264" s="36">
        <f t="shared" si="65"/>
        <v>0.38406232825784759</v>
      </c>
      <c r="J264" s="31">
        <v>15583</v>
      </c>
      <c r="K264" s="36">
        <f t="shared" si="66"/>
        <v>5.0376620437720232E-2</v>
      </c>
      <c r="L264" s="31">
        <v>65053</v>
      </c>
      <c r="M264" s="36">
        <f t="shared" si="67"/>
        <v>0.2103029127469046</v>
      </c>
      <c r="N264" s="31">
        <f t="shared" si="68"/>
        <v>255910</v>
      </c>
      <c r="O264" s="36">
        <f t="shared" si="69"/>
        <v>0.82730417353635277</v>
      </c>
      <c r="P264" s="31">
        <v>86950</v>
      </c>
      <c r="Q264" s="31">
        <v>289694</v>
      </c>
      <c r="R264" s="31">
        <v>289694</v>
      </c>
      <c r="S264" s="31">
        <v>281541</v>
      </c>
      <c r="T264" s="36">
        <f t="shared" si="70"/>
        <v>0.9718565106629754</v>
      </c>
      <c r="U264" s="36">
        <f t="shared" si="71"/>
        <v>-0.2518343875790684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0</v>
      </c>
      <c r="E265" s="31">
        <v>0</v>
      </c>
      <c r="F265" s="31">
        <v>0</v>
      </c>
      <c r="G265" s="36">
        <f t="shared" si="64"/>
        <v>0</v>
      </c>
      <c r="H265" s="31">
        <v>0</v>
      </c>
      <c r="I265" s="36">
        <f t="shared" si="65"/>
        <v>0</v>
      </c>
      <c r="J265" s="31">
        <v>0</v>
      </c>
      <c r="K265" s="36">
        <f t="shared" si="66"/>
        <v>0</v>
      </c>
      <c r="L265" s="31">
        <v>0</v>
      </c>
      <c r="M265" s="36">
        <f t="shared" si="67"/>
        <v>0</v>
      </c>
      <c r="N265" s="31">
        <f t="shared" si="68"/>
        <v>0</v>
      </c>
      <c r="O265" s="36">
        <f t="shared" si="69"/>
        <v>0</v>
      </c>
      <c r="P265" s="31">
        <v>0</v>
      </c>
      <c r="Q265" s="31">
        <v>0</v>
      </c>
      <c r="R265" s="31">
        <v>0</v>
      </c>
      <c r="S265" s="31">
        <v>0</v>
      </c>
      <c r="T265" s="36">
        <f t="shared" si="70"/>
        <v>0</v>
      </c>
      <c r="U265" s="36">
        <f t="shared" si="71"/>
        <v>0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3924110</v>
      </c>
      <c r="E267" s="32">
        <f>SUM(E263:E266)</f>
        <v>3117761</v>
      </c>
      <c r="F267" s="32">
        <f>SUM(F263:F266)</f>
        <v>916443</v>
      </c>
      <c r="G267" s="37">
        <f t="shared" si="64"/>
        <v>0.23354161835422554</v>
      </c>
      <c r="H267" s="32">
        <f>SUM(H263:H266)</f>
        <v>1146849</v>
      </c>
      <c r="I267" s="37">
        <f t="shared" si="65"/>
        <v>0.29225709778777864</v>
      </c>
      <c r="J267" s="32">
        <f>SUM(J263:J266)</f>
        <v>771401</v>
      </c>
      <c r="K267" s="37">
        <f t="shared" si="66"/>
        <v>0.24742146687959726</v>
      </c>
      <c r="L267" s="32">
        <f>SUM(L263:L266)</f>
        <v>-188059</v>
      </c>
      <c r="M267" s="37">
        <f t="shared" si="67"/>
        <v>-6.0318606846387519E-2</v>
      </c>
      <c r="N267" s="32">
        <f t="shared" si="68"/>
        <v>2646634</v>
      </c>
      <c r="O267" s="37">
        <f t="shared" si="69"/>
        <v>0.84888931512069077</v>
      </c>
      <c r="P267" s="32">
        <f>SUM(P263:P266)</f>
        <v>709257</v>
      </c>
      <c r="Q267" s="32">
        <f>SUM(Q263:Q266)</f>
        <v>2144577</v>
      </c>
      <c r="R267" s="32">
        <f>SUM(R263:R266)</f>
        <v>2224301</v>
      </c>
      <c r="S267" s="32">
        <f>SUM(S263:S266)</f>
        <v>2598066</v>
      </c>
      <c r="T267" s="37">
        <f t="shared" si="70"/>
        <v>1.1680370597324732</v>
      </c>
      <c r="U267" s="37">
        <f t="shared" si="71"/>
        <v>-1.2651493041309427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0</v>
      </c>
      <c r="E268" s="31">
        <v>0</v>
      </c>
      <c r="F268" s="31">
        <v>0</v>
      </c>
      <c r="G268" s="36">
        <f t="shared" si="64"/>
        <v>0</v>
      </c>
      <c r="H268" s="31">
        <v>0</v>
      </c>
      <c r="I268" s="36">
        <f t="shared" si="65"/>
        <v>0</v>
      </c>
      <c r="J268" s="31">
        <v>0</v>
      </c>
      <c r="K268" s="36">
        <f t="shared" si="66"/>
        <v>0</v>
      </c>
      <c r="L268" s="31">
        <v>0</v>
      </c>
      <c r="M268" s="36">
        <f t="shared" si="67"/>
        <v>0</v>
      </c>
      <c r="N268" s="31">
        <f t="shared" si="68"/>
        <v>0</v>
      </c>
      <c r="O268" s="36">
        <f t="shared" si="69"/>
        <v>0</v>
      </c>
      <c r="P268" s="31">
        <v>0</v>
      </c>
      <c r="Q268" s="31">
        <v>0</v>
      </c>
      <c r="R268" s="31">
        <v>0</v>
      </c>
      <c r="S268" s="31">
        <v>0</v>
      </c>
      <c r="T268" s="36">
        <f t="shared" si="70"/>
        <v>0</v>
      </c>
      <c r="U268" s="36">
        <f t="shared" si="71"/>
        <v>0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0</v>
      </c>
      <c r="E269" s="31">
        <v>0</v>
      </c>
      <c r="F269" s="31">
        <v>0</v>
      </c>
      <c r="G269" s="36">
        <f t="shared" si="64"/>
        <v>0</v>
      </c>
      <c r="H269" s="31">
        <v>0</v>
      </c>
      <c r="I269" s="36">
        <f t="shared" si="65"/>
        <v>0</v>
      </c>
      <c r="J269" s="31">
        <v>0</v>
      </c>
      <c r="K269" s="36">
        <f t="shared" si="66"/>
        <v>0</v>
      </c>
      <c r="L269" s="31">
        <v>0</v>
      </c>
      <c r="M269" s="36">
        <f t="shared" si="67"/>
        <v>0</v>
      </c>
      <c r="N269" s="31">
        <f t="shared" si="68"/>
        <v>0</v>
      </c>
      <c r="O269" s="36">
        <f t="shared" si="69"/>
        <v>0</v>
      </c>
      <c r="P269" s="31">
        <v>0</v>
      </c>
      <c r="Q269" s="31">
        <v>0</v>
      </c>
      <c r="R269" s="31">
        <v>0</v>
      </c>
      <c r="S269" s="31">
        <v>0</v>
      </c>
      <c r="T269" s="36">
        <f t="shared" si="70"/>
        <v>0</v>
      </c>
      <c r="U269" s="36">
        <f t="shared" si="71"/>
        <v>0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3745</v>
      </c>
      <c r="E271" s="31">
        <v>375</v>
      </c>
      <c r="F271" s="31">
        <v>0</v>
      </c>
      <c r="G271" s="36">
        <f t="shared" si="64"/>
        <v>0</v>
      </c>
      <c r="H271" s="31">
        <v>0</v>
      </c>
      <c r="I271" s="36">
        <f t="shared" si="65"/>
        <v>0</v>
      </c>
      <c r="J271" s="31">
        <v>0</v>
      </c>
      <c r="K271" s="36">
        <f t="shared" si="66"/>
        <v>0</v>
      </c>
      <c r="L271" s="31">
        <v>0</v>
      </c>
      <c r="M271" s="36">
        <f t="shared" si="67"/>
        <v>0</v>
      </c>
      <c r="N271" s="31">
        <f t="shared" si="68"/>
        <v>0</v>
      </c>
      <c r="O271" s="36">
        <f t="shared" si="69"/>
        <v>0</v>
      </c>
      <c r="P271" s="31">
        <v>670</v>
      </c>
      <c r="Q271" s="31">
        <v>3570</v>
      </c>
      <c r="R271" s="31">
        <v>3570</v>
      </c>
      <c r="S271" s="31">
        <v>786</v>
      </c>
      <c r="T271" s="36">
        <f t="shared" si="70"/>
        <v>0.22016806722689075</v>
      </c>
      <c r="U271" s="36">
        <f t="shared" si="71"/>
        <v>-1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0</v>
      </c>
      <c r="E272" s="31">
        <v>0</v>
      </c>
      <c r="F272" s="31">
        <v>0</v>
      </c>
      <c r="G272" s="36">
        <f t="shared" si="64"/>
        <v>0</v>
      </c>
      <c r="H272" s="31">
        <v>0</v>
      </c>
      <c r="I272" s="36">
        <f t="shared" si="65"/>
        <v>0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0</v>
      </c>
      <c r="O272" s="36">
        <f t="shared" si="69"/>
        <v>0</v>
      </c>
      <c r="P272" s="31">
        <v>0</v>
      </c>
      <c r="Q272" s="31">
        <v>0</v>
      </c>
      <c r="R272" s="31">
        <v>0</v>
      </c>
      <c r="S272" s="31">
        <v>0</v>
      </c>
      <c r="T272" s="36">
        <f t="shared" si="70"/>
        <v>0</v>
      </c>
      <c r="U272" s="36">
        <f t="shared" si="71"/>
        <v>0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4046185</v>
      </c>
      <c r="E274" s="31">
        <v>2531372</v>
      </c>
      <c r="F274" s="31">
        <v>616578</v>
      </c>
      <c r="G274" s="36">
        <f t="shared" si="64"/>
        <v>0.15238502441188428</v>
      </c>
      <c r="H274" s="31">
        <v>670708</v>
      </c>
      <c r="I274" s="36">
        <f t="shared" si="65"/>
        <v>0.16576305828823942</v>
      </c>
      <c r="J274" s="31">
        <v>657329</v>
      </c>
      <c r="K274" s="36">
        <f t="shared" si="66"/>
        <v>0.25967301526602965</v>
      </c>
      <c r="L274" s="31">
        <v>668056</v>
      </c>
      <c r="M274" s="36">
        <f t="shared" si="67"/>
        <v>0.26391063818356214</v>
      </c>
      <c r="N274" s="31">
        <f t="shared" si="68"/>
        <v>2612671</v>
      </c>
      <c r="O274" s="36">
        <f t="shared" si="69"/>
        <v>1.0321165755171504</v>
      </c>
      <c r="P274" s="31">
        <v>516652</v>
      </c>
      <c r="Q274" s="31">
        <v>3922426</v>
      </c>
      <c r="R274" s="31">
        <v>3922426</v>
      </c>
      <c r="S274" s="31">
        <v>2167031</v>
      </c>
      <c r="T274" s="36">
        <f t="shared" si="70"/>
        <v>0.55247211802083707</v>
      </c>
      <c r="U274" s="36">
        <f t="shared" si="71"/>
        <v>0.29304831879098514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4049930</v>
      </c>
      <c r="E275" s="32">
        <f>SUM(E268:E274)</f>
        <v>2531747</v>
      </c>
      <c r="F275" s="32">
        <f>SUM(F268:F274)</f>
        <v>616578</v>
      </c>
      <c r="G275" s="37">
        <f t="shared" si="64"/>
        <v>0.15224411286120995</v>
      </c>
      <c r="H275" s="32">
        <f>SUM(H268:H274)</f>
        <v>670708</v>
      </c>
      <c r="I275" s="37">
        <f t="shared" si="65"/>
        <v>0.16560977597143656</v>
      </c>
      <c r="J275" s="32">
        <f>SUM(J268:J274)</f>
        <v>657329</v>
      </c>
      <c r="K275" s="37">
        <f t="shared" si="66"/>
        <v>0.25963455274164443</v>
      </c>
      <c r="L275" s="32">
        <f>SUM(L268:L274)</f>
        <v>668056</v>
      </c>
      <c r="M275" s="37">
        <f t="shared" si="67"/>
        <v>0.26387154798642992</v>
      </c>
      <c r="N275" s="32">
        <f t="shared" si="68"/>
        <v>2612671</v>
      </c>
      <c r="O275" s="37">
        <f t="shared" si="69"/>
        <v>1.0319636993743846</v>
      </c>
      <c r="P275" s="32">
        <f>SUM(P268:P274)</f>
        <v>517322</v>
      </c>
      <c r="Q275" s="32">
        <f>SUM(Q268:Q274)</f>
        <v>3925996</v>
      </c>
      <c r="R275" s="32">
        <f>SUM(R268:R274)</f>
        <v>3925996</v>
      </c>
      <c r="S275" s="32">
        <f>SUM(S268:S274)</f>
        <v>2167817</v>
      </c>
      <c r="T275" s="37">
        <f t="shared" si="70"/>
        <v>0.55216994617416826</v>
      </c>
      <c r="U275" s="37">
        <f t="shared" si="71"/>
        <v>0.2913736512268954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0</v>
      </c>
      <c r="F278" s="31">
        <v>0</v>
      </c>
      <c r="G278" s="36">
        <f t="shared" si="64"/>
        <v>0</v>
      </c>
      <c r="H278" s="31">
        <v>0</v>
      </c>
      <c r="I278" s="36">
        <f t="shared" si="65"/>
        <v>0</v>
      </c>
      <c r="J278" s="31">
        <v>0</v>
      </c>
      <c r="K278" s="36">
        <f t="shared" si="66"/>
        <v>0</v>
      </c>
      <c r="L278" s="31">
        <v>0</v>
      </c>
      <c r="M278" s="36">
        <f t="shared" si="67"/>
        <v>0</v>
      </c>
      <c r="N278" s="31">
        <f t="shared" si="68"/>
        <v>0</v>
      </c>
      <c r="O278" s="36">
        <f t="shared" si="69"/>
        <v>0</v>
      </c>
      <c r="P278" s="31">
        <v>0</v>
      </c>
      <c r="Q278" s="31">
        <v>0</v>
      </c>
      <c r="R278" s="31">
        <v>0</v>
      </c>
      <c r="S278" s="31">
        <v>0</v>
      </c>
      <c r="T278" s="36">
        <f t="shared" si="70"/>
        <v>0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157700</v>
      </c>
      <c r="E279" s="31">
        <v>0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0</v>
      </c>
      <c r="K279" s="36">
        <f t="shared" si="66"/>
        <v>0</v>
      </c>
      <c r="L279" s="31">
        <v>0</v>
      </c>
      <c r="M279" s="36">
        <f t="shared" si="67"/>
        <v>0</v>
      </c>
      <c r="N279" s="31">
        <f t="shared" si="68"/>
        <v>0</v>
      </c>
      <c r="O279" s="36">
        <f t="shared" si="69"/>
        <v>0</v>
      </c>
      <c r="P279" s="31">
        <v>1542</v>
      </c>
      <c r="Q279" s="31">
        <v>155400</v>
      </c>
      <c r="R279" s="31">
        <v>155400</v>
      </c>
      <c r="S279" s="31">
        <v>17536</v>
      </c>
      <c r="T279" s="36">
        <f t="shared" si="70"/>
        <v>0.11284427284427284</v>
      </c>
      <c r="U279" s="36">
        <f t="shared" si="71"/>
        <v>-1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0</v>
      </c>
      <c r="E282" s="31">
        <v>0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0</v>
      </c>
      <c r="Q282" s="31">
        <v>0</v>
      </c>
      <c r="R282" s="31">
        <v>0</v>
      </c>
      <c r="S282" s="31">
        <v>0</v>
      </c>
      <c r="T282" s="36">
        <f t="shared" si="70"/>
        <v>0</v>
      </c>
      <c r="U282" s="36">
        <f t="shared" si="71"/>
        <v>0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0</v>
      </c>
      <c r="E283" s="31">
        <v>0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0</v>
      </c>
      <c r="R283" s="31">
        <v>0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157700</v>
      </c>
      <c r="E285" s="32">
        <f>SUM(E276:E284)</f>
        <v>0</v>
      </c>
      <c r="F285" s="32">
        <f>SUM(F276:F284)</f>
        <v>0</v>
      </c>
      <c r="G285" s="37">
        <f t="shared" si="64"/>
        <v>0</v>
      </c>
      <c r="H285" s="32">
        <f>SUM(H276:H284)</f>
        <v>0</v>
      </c>
      <c r="I285" s="37">
        <f t="shared" si="65"/>
        <v>0</v>
      </c>
      <c r="J285" s="32">
        <f>SUM(J276:J284)</f>
        <v>0</v>
      </c>
      <c r="K285" s="37">
        <f t="shared" si="66"/>
        <v>0</v>
      </c>
      <c r="L285" s="32">
        <f>SUM(L276:L284)</f>
        <v>0</v>
      </c>
      <c r="M285" s="37">
        <f t="shared" si="67"/>
        <v>0</v>
      </c>
      <c r="N285" s="32">
        <f t="shared" si="68"/>
        <v>0</v>
      </c>
      <c r="O285" s="37">
        <f t="shared" si="69"/>
        <v>0</v>
      </c>
      <c r="P285" s="32">
        <f>SUM(P276:P284)</f>
        <v>1542</v>
      </c>
      <c r="Q285" s="32">
        <f>SUM(Q276:Q284)</f>
        <v>155400</v>
      </c>
      <c r="R285" s="32">
        <f>SUM(R276:R284)</f>
        <v>155400</v>
      </c>
      <c r="S285" s="32">
        <f>SUM(S276:S284)</f>
        <v>17536</v>
      </c>
      <c r="T285" s="37">
        <f t="shared" si="70"/>
        <v>0.11284427284427284</v>
      </c>
      <c r="U285" s="37">
        <f t="shared" si="71"/>
        <v>-1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0</v>
      </c>
      <c r="E286" s="31">
        <v>0</v>
      </c>
      <c r="F286" s="31">
        <v>0</v>
      </c>
      <c r="G286" s="36">
        <f t="shared" si="64"/>
        <v>0</v>
      </c>
      <c r="H286" s="31">
        <v>0</v>
      </c>
      <c r="I286" s="36">
        <f t="shared" si="65"/>
        <v>0</v>
      </c>
      <c r="J286" s="31">
        <v>0</v>
      </c>
      <c r="K286" s="36">
        <f t="shared" si="66"/>
        <v>0</v>
      </c>
      <c r="L286" s="31">
        <v>0</v>
      </c>
      <c r="M286" s="36">
        <f t="shared" si="67"/>
        <v>0</v>
      </c>
      <c r="N286" s="31">
        <f t="shared" si="68"/>
        <v>0</v>
      </c>
      <c r="O286" s="36">
        <f t="shared" si="69"/>
        <v>0</v>
      </c>
      <c r="P286" s="31">
        <v>0</v>
      </c>
      <c r="Q286" s="31">
        <v>0</v>
      </c>
      <c r="R286" s="31">
        <v>0</v>
      </c>
      <c r="S286" s="31">
        <v>0</v>
      </c>
      <c r="T286" s="36">
        <f t="shared" si="70"/>
        <v>0</v>
      </c>
      <c r="U286" s="36">
        <f t="shared" si="71"/>
        <v>0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0</v>
      </c>
      <c r="E288" s="31">
        <v>0</v>
      </c>
      <c r="F288" s="31">
        <v>0</v>
      </c>
      <c r="G288" s="36">
        <f t="shared" si="64"/>
        <v>0</v>
      </c>
      <c r="H288" s="31">
        <v>0</v>
      </c>
      <c r="I288" s="36">
        <f t="shared" si="65"/>
        <v>0</v>
      </c>
      <c r="J288" s="31">
        <v>0</v>
      </c>
      <c r="K288" s="36">
        <f t="shared" si="66"/>
        <v>0</v>
      </c>
      <c r="L288" s="31">
        <v>0</v>
      </c>
      <c r="M288" s="36">
        <f t="shared" si="67"/>
        <v>0</v>
      </c>
      <c r="N288" s="31">
        <f t="shared" si="68"/>
        <v>0</v>
      </c>
      <c r="O288" s="36">
        <f t="shared" si="69"/>
        <v>0</v>
      </c>
      <c r="P288" s="31">
        <v>0</v>
      </c>
      <c r="Q288" s="31">
        <v>0</v>
      </c>
      <c r="R288" s="31">
        <v>0</v>
      </c>
      <c r="S288" s="31">
        <v>0</v>
      </c>
      <c r="T288" s="36">
        <f t="shared" si="70"/>
        <v>0</v>
      </c>
      <c r="U288" s="36">
        <f t="shared" si="71"/>
        <v>0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0</v>
      </c>
      <c r="E289" s="31">
        <v>0</v>
      </c>
      <c r="F289" s="31">
        <v>0</v>
      </c>
      <c r="G289" s="36">
        <f t="shared" si="64"/>
        <v>0</v>
      </c>
      <c r="H289" s="31">
        <v>0</v>
      </c>
      <c r="I289" s="36">
        <f t="shared" si="65"/>
        <v>0</v>
      </c>
      <c r="J289" s="31">
        <v>0</v>
      </c>
      <c r="K289" s="36">
        <f t="shared" si="66"/>
        <v>0</v>
      </c>
      <c r="L289" s="31">
        <v>0</v>
      </c>
      <c r="M289" s="36">
        <f t="shared" si="67"/>
        <v>0</v>
      </c>
      <c r="N289" s="31">
        <f t="shared" si="68"/>
        <v>0</v>
      </c>
      <c r="O289" s="36">
        <f t="shared" si="69"/>
        <v>0</v>
      </c>
      <c r="P289" s="31">
        <v>0</v>
      </c>
      <c r="Q289" s="31">
        <v>0</v>
      </c>
      <c r="R289" s="31">
        <v>0</v>
      </c>
      <c r="S289" s="31">
        <v>0</v>
      </c>
      <c r="T289" s="36">
        <f t="shared" si="70"/>
        <v>0</v>
      </c>
      <c r="U289" s="36">
        <f t="shared" si="71"/>
        <v>0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0</v>
      </c>
      <c r="E290" s="31">
        <v>0</v>
      </c>
      <c r="F290" s="31">
        <v>0</v>
      </c>
      <c r="G290" s="36">
        <f t="shared" si="64"/>
        <v>0</v>
      </c>
      <c r="H290" s="31">
        <v>0</v>
      </c>
      <c r="I290" s="36">
        <f t="shared" si="65"/>
        <v>0</v>
      </c>
      <c r="J290" s="31">
        <v>0</v>
      </c>
      <c r="K290" s="36">
        <f t="shared" si="66"/>
        <v>0</v>
      </c>
      <c r="L290" s="31">
        <v>0</v>
      </c>
      <c r="M290" s="36">
        <f t="shared" si="67"/>
        <v>0</v>
      </c>
      <c r="N290" s="31">
        <f t="shared" si="68"/>
        <v>0</v>
      </c>
      <c r="O290" s="36">
        <f t="shared" si="69"/>
        <v>0</v>
      </c>
      <c r="P290" s="31">
        <v>0</v>
      </c>
      <c r="Q290" s="31">
        <v>0</v>
      </c>
      <c r="R290" s="31">
        <v>0</v>
      </c>
      <c r="S290" s="31">
        <v>0</v>
      </c>
      <c r="T290" s="36">
        <f t="shared" si="70"/>
        <v>0</v>
      </c>
      <c r="U290" s="36">
        <f t="shared" si="71"/>
        <v>0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0</v>
      </c>
      <c r="E292" s="32">
        <f>SUM(E286:E291)</f>
        <v>0</v>
      </c>
      <c r="F292" s="32">
        <f>SUM(F286:F291)</f>
        <v>0</v>
      </c>
      <c r="G292" s="37">
        <f t="shared" si="64"/>
        <v>0</v>
      </c>
      <c r="H292" s="32">
        <f>SUM(H286:H291)</f>
        <v>0</v>
      </c>
      <c r="I292" s="37">
        <f t="shared" si="65"/>
        <v>0</v>
      </c>
      <c r="J292" s="32">
        <f>SUM(J286:J291)</f>
        <v>0</v>
      </c>
      <c r="K292" s="37">
        <f t="shared" si="66"/>
        <v>0</v>
      </c>
      <c r="L292" s="32">
        <f>SUM(L286:L291)</f>
        <v>0</v>
      </c>
      <c r="M292" s="37">
        <f t="shared" si="67"/>
        <v>0</v>
      </c>
      <c r="N292" s="32">
        <f t="shared" si="68"/>
        <v>0</v>
      </c>
      <c r="O292" s="37">
        <f t="shared" si="69"/>
        <v>0</v>
      </c>
      <c r="P292" s="32">
        <f>SUM(P286:P291)</f>
        <v>0</v>
      </c>
      <c r="Q292" s="32">
        <f>SUM(Q286:Q291)</f>
        <v>0</v>
      </c>
      <c r="R292" s="32">
        <f>SUM(R286:R291)</f>
        <v>0</v>
      </c>
      <c r="S292" s="32">
        <f>SUM(S286:S291)</f>
        <v>0</v>
      </c>
      <c r="T292" s="37">
        <f t="shared" si="70"/>
        <v>0</v>
      </c>
      <c r="U292" s="37">
        <f t="shared" si="71"/>
        <v>0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898119</v>
      </c>
      <c r="E293" s="31">
        <v>898119</v>
      </c>
      <c r="F293" s="31">
        <v>207249</v>
      </c>
      <c r="G293" s="36">
        <f t="shared" si="64"/>
        <v>0.23075895287818207</v>
      </c>
      <c r="H293" s="31">
        <v>264430</v>
      </c>
      <c r="I293" s="36">
        <f t="shared" si="65"/>
        <v>0.29442646241756382</v>
      </c>
      <c r="J293" s="31">
        <v>216112</v>
      </c>
      <c r="K293" s="36">
        <f t="shared" si="66"/>
        <v>0.24062735561768542</v>
      </c>
      <c r="L293" s="31">
        <v>219250</v>
      </c>
      <c r="M293" s="36">
        <f t="shared" si="67"/>
        <v>0.24412132467969166</v>
      </c>
      <c r="N293" s="31">
        <f t="shared" si="68"/>
        <v>907041</v>
      </c>
      <c r="O293" s="36">
        <f t="shared" si="69"/>
        <v>1.0099340955931229</v>
      </c>
      <c r="P293" s="31">
        <v>209047</v>
      </c>
      <c r="Q293" s="31">
        <v>900426</v>
      </c>
      <c r="R293" s="31">
        <v>900426</v>
      </c>
      <c r="S293" s="31">
        <v>869900</v>
      </c>
      <c r="T293" s="36">
        <f t="shared" si="70"/>
        <v>0.96609826904154261</v>
      </c>
      <c r="U293" s="36">
        <f t="shared" si="71"/>
        <v>4.8807206035006434E-2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0</v>
      </c>
      <c r="E295" s="31">
        <v>0</v>
      </c>
      <c r="F295" s="31">
        <v>0</v>
      </c>
      <c r="G295" s="36">
        <f t="shared" si="64"/>
        <v>0</v>
      </c>
      <c r="H295" s="31">
        <v>0</v>
      </c>
      <c r="I295" s="36">
        <f t="shared" si="65"/>
        <v>0</v>
      </c>
      <c r="J295" s="31">
        <v>0</v>
      </c>
      <c r="K295" s="36">
        <f t="shared" si="66"/>
        <v>0</v>
      </c>
      <c r="L295" s="31">
        <v>0</v>
      </c>
      <c r="M295" s="36">
        <f t="shared" si="67"/>
        <v>0</v>
      </c>
      <c r="N295" s="31">
        <f t="shared" si="68"/>
        <v>0</v>
      </c>
      <c r="O295" s="36">
        <f t="shared" si="69"/>
        <v>0</v>
      </c>
      <c r="P295" s="31">
        <v>0</v>
      </c>
      <c r="Q295" s="31">
        <v>0</v>
      </c>
      <c r="R295" s="31">
        <v>0</v>
      </c>
      <c r="S295" s="31">
        <v>0</v>
      </c>
      <c r="T295" s="36">
        <f t="shared" si="70"/>
        <v>0</v>
      </c>
      <c r="U295" s="36">
        <f t="shared" si="71"/>
        <v>0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2130000</v>
      </c>
      <c r="E296" s="31">
        <v>2130000</v>
      </c>
      <c r="F296" s="31">
        <v>6122</v>
      </c>
      <c r="G296" s="36">
        <f t="shared" si="64"/>
        <v>2.8741784037558684E-3</v>
      </c>
      <c r="H296" s="31">
        <v>0</v>
      </c>
      <c r="I296" s="36">
        <f t="shared" si="65"/>
        <v>0</v>
      </c>
      <c r="J296" s="31">
        <v>113105</v>
      </c>
      <c r="K296" s="36">
        <f t="shared" si="66"/>
        <v>5.3100938967136149E-2</v>
      </c>
      <c r="L296" s="31">
        <v>313478</v>
      </c>
      <c r="M296" s="36">
        <f t="shared" si="67"/>
        <v>0.14717276995305165</v>
      </c>
      <c r="N296" s="31">
        <f t="shared" si="68"/>
        <v>432705</v>
      </c>
      <c r="O296" s="36">
        <f t="shared" si="69"/>
        <v>0.20314788732394365</v>
      </c>
      <c r="P296" s="31">
        <v>18366</v>
      </c>
      <c r="Q296" s="31">
        <v>0</v>
      </c>
      <c r="R296" s="31">
        <v>652067</v>
      </c>
      <c r="S296" s="31">
        <v>69300</v>
      </c>
      <c r="T296" s="36">
        <f t="shared" si="70"/>
        <v>0.10627742241211409</v>
      </c>
      <c r="U296" s="36">
        <f t="shared" si="71"/>
        <v>16.068387237286291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12152530</v>
      </c>
      <c r="E297" s="31">
        <v>12238530</v>
      </c>
      <c r="F297" s="31">
        <v>1875379</v>
      </c>
      <c r="G297" s="36">
        <f t="shared" si="64"/>
        <v>0.15432004693672841</v>
      </c>
      <c r="H297" s="31">
        <v>5957755</v>
      </c>
      <c r="I297" s="36">
        <f t="shared" si="65"/>
        <v>0.490248121173122</v>
      </c>
      <c r="J297" s="31">
        <v>1888398</v>
      </c>
      <c r="K297" s="36">
        <f t="shared" si="66"/>
        <v>0.15429941340994385</v>
      </c>
      <c r="L297" s="31">
        <v>2152014</v>
      </c>
      <c r="M297" s="36">
        <f t="shared" si="67"/>
        <v>0.1758392552046692</v>
      </c>
      <c r="N297" s="31">
        <f t="shared" si="68"/>
        <v>11873546</v>
      </c>
      <c r="O297" s="36">
        <f t="shared" si="69"/>
        <v>0.97017746412355077</v>
      </c>
      <c r="P297" s="31">
        <v>1976103</v>
      </c>
      <c r="Q297" s="31">
        <v>12353075</v>
      </c>
      <c r="R297" s="31">
        <v>11681075</v>
      </c>
      <c r="S297" s="31">
        <v>10826917</v>
      </c>
      <c r="T297" s="36">
        <f t="shared" si="70"/>
        <v>0.92687676433889865</v>
      </c>
      <c r="U297" s="36">
        <f t="shared" si="71"/>
        <v>8.9019145257104526E-2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15180649</v>
      </c>
      <c r="E298" s="32">
        <f>SUM(E293:E297)</f>
        <v>15266649</v>
      </c>
      <c r="F298" s="32">
        <f>SUM(F293:F297)</f>
        <v>2088750</v>
      </c>
      <c r="G298" s="37">
        <f t="shared" si="64"/>
        <v>0.1375929316328966</v>
      </c>
      <c r="H298" s="32">
        <f>SUM(H293:H297)</f>
        <v>6222185</v>
      </c>
      <c r="I298" s="37">
        <f t="shared" si="65"/>
        <v>0.40987608632542655</v>
      </c>
      <c r="J298" s="32">
        <f>SUM(J293:J297)</f>
        <v>2217615</v>
      </c>
      <c r="K298" s="37">
        <f t="shared" si="66"/>
        <v>0.14525879254838439</v>
      </c>
      <c r="L298" s="32">
        <f>SUM(L293:L297)</f>
        <v>2684742</v>
      </c>
      <c r="M298" s="37">
        <f t="shared" si="67"/>
        <v>0.17585666638435193</v>
      </c>
      <c r="N298" s="32">
        <f t="shared" si="68"/>
        <v>13213292</v>
      </c>
      <c r="O298" s="37">
        <f t="shared" si="69"/>
        <v>0.86550047754422077</v>
      </c>
      <c r="P298" s="32">
        <f>SUM(P293:P297)</f>
        <v>2203516</v>
      </c>
      <c r="Q298" s="32">
        <f>SUM(Q293:Q297)</f>
        <v>13253501</v>
      </c>
      <c r="R298" s="32">
        <f>SUM(R293:R297)</f>
        <v>13233568</v>
      </c>
      <c r="S298" s="32">
        <f>SUM(S293:S297)</f>
        <v>11766117</v>
      </c>
      <c r="T298" s="37">
        <f t="shared" si="70"/>
        <v>0.8891114626078167</v>
      </c>
      <c r="U298" s="37">
        <f t="shared" si="71"/>
        <v>0.2183900638797267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23312389</v>
      </c>
      <c r="E299" s="32">
        <f>SUM(E263:E266,E268:E274,E276:E284,E286:E291,E293:E297)</f>
        <v>20916157</v>
      </c>
      <c r="F299" s="32">
        <f>SUM(F263:F266,F268:F274,F276:F284,F286:F291,F293:F297)</f>
        <v>3621771</v>
      </c>
      <c r="G299" s="37">
        <f t="shared" si="64"/>
        <v>0.15535820889056029</v>
      </c>
      <c r="H299" s="32">
        <f>SUM(H263:H266,H268:H274,H276:H284,H286:H291,H293:H297)</f>
        <v>8039742</v>
      </c>
      <c r="I299" s="37">
        <f t="shared" si="65"/>
        <v>0.34486993160589419</v>
      </c>
      <c r="J299" s="32">
        <f>SUM(J263:J266,J268:J274,J276:J284,J286:J291,J293:J297)</f>
        <v>3646345</v>
      </c>
      <c r="K299" s="37">
        <f t="shared" si="66"/>
        <v>0.17433149885038632</v>
      </c>
      <c r="L299" s="32">
        <f>SUM(L263:L266,L268:L274,L276:L284,L286:L291,L293:L297)</f>
        <v>3164739</v>
      </c>
      <c r="M299" s="37">
        <f t="shared" si="67"/>
        <v>0.15130594974975564</v>
      </c>
      <c r="N299" s="32">
        <f t="shared" si="68"/>
        <v>18472597</v>
      </c>
      <c r="O299" s="37">
        <f t="shared" si="69"/>
        <v>0.88317356768741029</v>
      </c>
      <c r="P299" s="32">
        <f>SUM(P263:P266,P268:P274,P276:P284,P286:P291,P293:P297)</f>
        <v>3431637</v>
      </c>
      <c r="Q299" s="32">
        <f>SUM(Q263:Q266,Q268:Q274,Q276:Q284,Q286:Q291,Q293:Q297)</f>
        <v>19479474</v>
      </c>
      <c r="R299" s="32">
        <f>SUM(R263:R266,R268:R274,R276:R284,R286:R291,R293:R297)</f>
        <v>19539265</v>
      </c>
      <c r="S299" s="32">
        <f>SUM(S263:S266,S268:S274,S276:S284,S286:S291,S293:S297)</f>
        <v>16549536</v>
      </c>
      <c r="T299" s="37">
        <f t="shared" si="70"/>
        <v>0.84698866615504731</v>
      </c>
      <c r="U299" s="37">
        <f t="shared" si="71"/>
        <v>-7.7775708794374232E-2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311397846</v>
      </c>
      <c r="E302" s="31">
        <v>317745896</v>
      </c>
      <c r="F302" s="31">
        <v>57316163</v>
      </c>
      <c r="G302" s="36">
        <f t="shared" ref="G302:G339" si="72">IF(($D302     =0),0,($F302     /$D302     ))</f>
        <v>0.18406088460868802</v>
      </c>
      <c r="H302" s="31">
        <v>75117338</v>
      </c>
      <c r="I302" s="36">
        <f t="shared" ref="I302:I339" si="73">IF(($D302     =0),0,($H302     /$D302     ))</f>
        <v>0.24122626076225331</v>
      </c>
      <c r="J302" s="31">
        <v>69142327</v>
      </c>
      <c r="K302" s="36">
        <f t="shared" ref="K302:K339" si="74">IF(($E302     =0),0,($J302     /$E302     ))</f>
        <v>0.21760258077416678</v>
      </c>
      <c r="L302" s="31">
        <v>87453346</v>
      </c>
      <c r="M302" s="36">
        <f t="shared" ref="M302:M339" si="75">IF(($E302     =0),0,($L302     /$E302     ))</f>
        <v>0.27523045018337544</v>
      </c>
      <c r="N302" s="31">
        <f t="shared" ref="N302:N339" si="76">$F302     +$H302     +$J302     +$L302</f>
        <v>289029174</v>
      </c>
      <c r="O302" s="36">
        <f t="shared" ref="O302:O339" si="77">IF(($E302     =0),0,($N302     /$E302     ))</f>
        <v>0.90962362579184974</v>
      </c>
      <c r="P302" s="31">
        <v>87949101</v>
      </c>
      <c r="Q302" s="31">
        <v>296390857</v>
      </c>
      <c r="R302" s="31">
        <v>301566376</v>
      </c>
      <c r="S302" s="31">
        <v>273855096</v>
      </c>
      <c r="T302" s="36">
        <f t="shared" ref="T302:T339" si="78">IF(($R302     =0),0,($S302     /$R302     ))</f>
        <v>0.9081088536210018</v>
      </c>
      <c r="U302" s="36">
        <f t="shared" ref="U302:U339" si="79">IF(($P302     =0),0,(($L302     /$P302     )-1))</f>
        <v>-5.6368398808306353E-3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311397846</v>
      </c>
      <c r="E303" s="32">
        <f>E302</f>
        <v>317745896</v>
      </c>
      <c r="F303" s="32">
        <f>F302</f>
        <v>57316163</v>
      </c>
      <c r="G303" s="37">
        <f t="shared" si="72"/>
        <v>0.18406088460868802</v>
      </c>
      <c r="H303" s="32">
        <f>H302</f>
        <v>75117338</v>
      </c>
      <c r="I303" s="37">
        <f t="shared" si="73"/>
        <v>0.24122626076225331</v>
      </c>
      <c r="J303" s="32">
        <f>J302</f>
        <v>69142327</v>
      </c>
      <c r="K303" s="37">
        <f t="shared" si="74"/>
        <v>0.21760258077416678</v>
      </c>
      <c r="L303" s="32">
        <f>L302</f>
        <v>87453346</v>
      </c>
      <c r="M303" s="37">
        <f t="shared" si="75"/>
        <v>0.27523045018337544</v>
      </c>
      <c r="N303" s="32">
        <f t="shared" si="76"/>
        <v>289029174</v>
      </c>
      <c r="O303" s="37">
        <f t="shared" si="77"/>
        <v>0.90962362579184974</v>
      </c>
      <c r="P303" s="32">
        <f>P302</f>
        <v>87949101</v>
      </c>
      <c r="Q303" s="32">
        <f>Q302</f>
        <v>296390857</v>
      </c>
      <c r="R303" s="32">
        <f>R302</f>
        <v>301566376</v>
      </c>
      <c r="S303" s="32">
        <f>S302</f>
        <v>273855096</v>
      </c>
      <c r="T303" s="37">
        <f t="shared" si="78"/>
        <v>0.9081088536210018</v>
      </c>
      <c r="U303" s="37">
        <f t="shared" si="79"/>
        <v>-5.6368398808306353E-3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0</v>
      </c>
      <c r="E304" s="31">
        <v>0</v>
      </c>
      <c r="F304" s="31">
        <v>0</v>
      </c>
      <c r="G304" s="36">
        <f t="shared" si="72"/>
        <v>0</v>
      </c>
      <c r="H304" s="31">
        <v>0</v>
      </c>
      <c r="I304" s="36">
        <f t="shared" si="73"/>
        <v>0</v>
      </c>
      <c r="J304" s="31">
        <v>0</v>
      </c>
      <c r="K304" s="36">
        <f t="shared" si="74"/>
        <v>0</v>
      </c>
      <c r="L304" s="31">
        <v>0</v>
      </c>
      <c r="M304" s="36">
        <f t="shared" si="75"/>
        <v>0</v>
      </c>
      <c r="N304" s="31">
        <f t="shared" si="76"/>
        <v>0</v>
      </c>
      <c r="O304" s="36">
        <f t="shared" si="77"/>
        <v>0</v>
      </c>
      <c r="P304" s="31">
        <v>0</v>
      </c>
      <c r="Q304" s="31">
        <v>0</v>
      </c>
      <c r="R304" s="31">
        <v>0</v>
      </c>
      <c r="S304" s="31">
        <v>0</v>
      </c>
      <c r="T304" s="36">
        <f t="shared" si="78"/>
        <v>0</v>
      </c>
      <c r="U304" s="36">
        <f t="shared" si="79"/>
        <v>0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0</v>
      </c>
      <c r="E305" s="31">
        <v>0</v>
      </c>
      <c r="F305" s="31">
        <v>0</v>
      </c>
      <c r="G305" s="36">
        <f t="shared" si="72"/>
        <v>0</v>
      </c>
      <c r="H305" s="31">
        <v>0</v>
      </c>
      <c r="I305" s="36">
        <f t="shared" si="73"/>
        <v>0</v>
      </c>
      <c r="J305" s="31">
        <v>0</v>
      </c>
      <c r="K305" s="36">
        <f t="shared" si="74"/>
        <v>0</v>
      </c>
      <c r="L305" s="31">
        <v>0</v>
      </c>
      <c r="M305" s="36">
        <f t="shared" si="75"/>
        <v>0</v>
      </c>
      <c r="N305" s="31">
        <f t="shared" si="76"/>
        <v>0</v>
      </c>
      <c r="O305" s="36">
        <f t="shared" si="77"/>
        <v>0</v>
      </c>
      <c r="P305" s="31">
        <v>0</v>
      </c>
      <c r="Q305" s="31">
        <v>0</v>
      </c>
      <c r="R305" s="31">
        <v>0</v>
      </c>
      <c r="S305" s="31">
        <v>0</v>
      </c>
      <c r="T305" s="36">
        <f t="shared" si="78"/>
        <v>0</v>
      </c>
      <c r="U305" s="36">
        <f t="shared" si="79"/>
        <v>0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0</v>
      </c>
      <c r="E306" s="31">
        <v>0</v>
      </c>
      <c r="F306" s="31">
        <v>0</v>
      </c>
      <c r="G306" s="36">
        <f t="shared" si="72"/>
        <v>0</v>
      </c>
      <c r="H306" s="31">
        <v>0</v>
      </c>
      <c r="I306" s="36">
        <f t="shared" si="73"/>
        <v>0</v>
      </c>
      <c r="J306" s="31">
        <v>0</v>
      </c>
      <c r="K306" s="36">
        <f t="shared" si="74"/>
        <v>0</v>
      </c>
      <c r="L306" s="31">
        <v>0</v>
      </c>
      <c r="M306" s="36">
        <f t="shared" si="75"/>
        <v>0</v>
      </c>
      <c r="N306" s="31">
        <f t="shared" si="76"/>
        <v>0</v>
      </c>
      <c r="O306" s="36">
        <f t="shared" si="77"/>
        <v>0</v>
      </c>
      <c r="P306" s="31">
        <v>0</v>
      </c>
      <c r="Q306" s="31">
        <v>0</v>
      </c>
      <c r="R306" s="31">
        <v>0</v>
      </c>
      <c r="S306" s="31">
        <v>0</v>
      </c>
      <c r="T306" s="36">
        <f t="shared" si="78"/>
        <v>0</v>
      </c>
      <c r="U306" s="36">
        <f t="shared" si="79"/>
        <v>0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7995765</v>
      </c>
      <c r="E307" s="31">
        <v>7074587</v>
      </c>
      <c r="F307" s="31">
        <v>865642</v>
      </c>
      <c r="G307" s="36">
        <f t="shared" si="72"/>
        <v>0.10826256149349062</v>
      </c>
      <c r="H307" s="31">
        <v>898314</v>
      </c>
      <c r="I307" s="36">
        <f t="shared" si="73"/>
        <v>0.11234872460608834</v>
      </c>
      <c r="J307" s="31">
        <v>809041</v>
      </c>
      <c r="K307" s="36">
        <f t="shared" si="74"/>
        <v>0.11435876044778302</v>
      </c>
      <c r="L307" s="31">
        <v>1421346</v>
      </c>
      <c r="M307" s="36">
        <f t="shared" si="75"/>
        <v>0.2009086890867269</v>
      </c>
      <c r="N307" s="31">
        <f t="shared" si="76"/>
        <v>3994343</v>
      </c>
      <c r="O307" s="36">
        <f t="shared" si="77"/>
        <v>0.56460440729614325</v>
      </c>
      <c r="P307" s="31">
        <v>1179925</v>
      </c>
      <c r="Q307" s="31">
        <v>5676620</v>
      </c>
      <c r="R307" s="31">
        <v>5993725</v>
      </c>
      <c r="S307" s="31">
        <v>4026917</v>
      </c>
      <c r="T307" s="36">
        <f t="shared" si="78"/>
        <v>0.67185548219179225</v>
      </c>
      <c r="U307" s="36">
        <f t="shared" si="79"/>
        <v>0.20460707248342058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0</v>
      </c>
      <c r="E308" s="31">
        <v>0</v>
      </c>
      <c r="F308" s="31">
        <v>0</v>
      </c>
      <c r="G308" s="36">
        <f t="shared" si="72"/>
        <v>0</v>
      </c>
      <c r="H308" s="31">
        <v>0</v>
      </c>
      <c r="I308" s="36">
        <f t="shared" si="73"/>
        <v>0</v>
      </c>
      <c r="J308" s="31">
        <v>0</v>
      </c>
      <c r="K308" s="36">
        <f t="shared" si="74"/>
        <v>0</v>
      </c>
      <c r="L308" s="31">
        <v>0</v>
      </c>
      <c r="M308" s="36">
        <f t="shared" si="75"/>
        <v>0</v>
      </c>
      <c r="N308" s="31">
        <f t="shared" si="76"/>
        <v>0</v>
      </c>
      <c r="O308" s="36">
        <f t="shared" si="77"/>
        <v>0</v>
      </c>
      <c r="P308" s="31">
        <v>0</v>
      </c>
      <c r="Q308" s="31">
        <v>0</v>
      </c>
      <c r="R308" s="31">
        <v>0</v>
      </c>
      <c r="S308" s="31">
        <v>0</v>
      </c>
      <c r="T308" s="36">
        <f t="shared" si="78"/>
        <v>0</v>
      </c>
      <c r="U308" s="36">
        <f t="shared" si="79"/>
        <v>0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0</v>
      </c>
      <c r="E309" s="31">
        <v>0</v>
      </c>
      <c r="F309" s="31">
        <v>0</v>
      </c>
      <c r="G309" s="36">
        <f t="shared" si="72"/>
        <v>0</v>
      </c>
      <c r="H309" s="31">
        <v>0</v>
      </c>
      <c r="I309" s="36">
        <f t="shared" si="73"/>
        <v>0</v>
      </c>
      <c r="J309" s="31">
        <v>0</v>
      </c>
      <c r="K309" s="36">
        <f t="shared" si="74"/>
        <v>0</v>
      </c>
      <c r="L309" s="31">
        <v>0</v>
      </c>
      <c r="M309" s="36">
        <f t="shared" si="75"/>
        <v>0</v>
      </c>
      <c r="N309" s="31">
        <f t="shared" si="76"/>
        <v>0</v>
      </c>
      <c r="O309" s="36">
        <f t="shared" si="77"/>
        <v>0</v>
      </c>
      <c r="P309" s="31">
        <v>0</v>
      </c>
      <c r="Q309" s="31">
        <v>0</v>
      </c>
      <c r="R309" s="31">
        <v>0</v>
      </c>
      <c r="S309" s="31">
        <v>0</v>
      </c>
      <c r="T309" s="36">
        <f t="shared" si="78"/>
        <v>0</v>
      </c>
      <c r="U309" s="36">
        <f t="shared" si="79"/>
        <v>0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7995765</v>
      </c>
      <c r="E310" s="32">
        <f>SUM(E304:E309)</f>
        <v>7074587</v>
      </c>
      <c r="F310" s="32">
        <f>SUM(F304:F309)</f>
        <v>865642</v>
      </c>
      <c r="G310" s="37">
        <f t="shared" si="72"/>
        <v>0.10826256149349062</v>
      </c>
      <c r="H310" s="32">
        <f>SUM(H304:H309)</f>
        <v>898314</v>
      </c>
      <c r="I310" s="37">
        <f t="shared" si="73"/>
        <v>0.11234872460608834</v>
      </c>
      <c r="J310" s="32">
        <f>SUM(J304:J309)</f>
        <v>809041</v>
      </c>
      <c r="K310" s="37">
        <f t="shared" si="74"/>
        <v>0.11435876044778302</v>
      </c>
      <c r="L310" s="32">
        <f>SUM(L304:L309)</f>
        <v>1421346</v>
      </c>
      <c r="M310" s="37">
        <f t="shared" si="75"/>
        <v>0.2009086890867269</v>
      </c>
      <c r="N310" s="32">
        <f t="shared" si="76"/>
        <v>3994343</v>
      </c>
      <c r="O310" s="37">
        <f t="shared" si="77"/>
        <v>0.56460440729614325</v>
      </c>
      <c r="P310" s="32">
        <f>SUM(P304:P309)</f>
        <v>1179925</v>
      </c>
      <c r="Q310" s="32">
        <f>SUM(Q304:Q309)</f>
        <v>5676620</v>
      </c>
      <c r="R310" s="32">
        <f>SUM(R304:R309)</f>
        <v>5993725</v>
      </c>
      <c r="S310" s="32">
        <f>SUM(S304:S309)</f>
        <v>4026917</v>
      </c>
      <c r="T310" s="37">
        <f t="shared" si="78"/>
        <v>0.67185548219179225</v>
      </c>
      <c r="U310" s="37">
        <f t="shared" si="79"/>
        <v>0.20460707248342058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5235284</v>
      </c>
      <c r="E311" s="31">
        <v>5711284</v>
      </c>
      <c r="F311" s="31">
        <v>485697</v>
      </c>
      <c r="G311" s="36">
        <f t="shared" si="72"/>
        <v>9.2773763562779027E-2</v>
      </c>
      <c r="H311" s="31">
        <v>580376</v>
      </c>
      <c r="I311" s="36">
        <f t="shared" si="73"/>
        <v>0.11085855132214413</v>
      </c>
      <c r="J311" s="31">
        <v>540374</v>
      </c>
      <c r="K311" s="36">
        <f t="shared" si="74"/>
        <v>9.4615151338998379E-2</v>
      </c>
      <c r="L311" s="31">
        <v>1312232</v>
      </c>
      <c r="M311" s="36">
        <f t="shared" si="75"/>
        <v>0.22976129360753203</v>
      </c>
      <c r="N311" s="31">
        <f t="shared" si="76"/>
        <v>2918679</v>
      </c>
      <c r="O311" s="36">
        <f t="shared" si="77"/>
        <v>0.51103727287944356</v>
      </c>
      <c r="P311" s="31">
        <v>814000</v>
      </c>
      <c r="Q311" s="31">
        <v>1418563</v>
      </c>
      <c r="R311" s="31">
        <v>4650299</v>
      </c>
      <c r="S311" s="31">
        <v>2612660</v>
      </c>
      <c r="T311" s="36">
        <f t="shared" si="78"/>
        <v>0.56182623956007993</v>
      </c>
      <c r="U311" s="36">
        <f t="shared" si="79"/>
        <v>0.61207862407862401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2021838</v>
      </c>
      <c r="E312" s="31">
        <v>1997367</v>
      </c>
      <c r="F312" s="31">
        <v>465455</v>
      </c>
      <c r="G312" s="36">
        <f t="shared" si="72"/>
        <v>0.23021379556621252</v>
      </c>
      <c r="H312" s="31">
        <v>588413</v>
      </c>
      <c r="I312" s="36">
        <f t="shared" si="73"/>
        <v>0.29102875700229197</v>
      </c>
      <c r="J312" s="31">
        <v>475483</v>
      </c>
      <c r="K312" s="36">
        <f t="shared" si="74"/>
        <v>0.2380548992748954</v>
      </c>
      <c r="L312" s="31">
        <v>483336</v>
      </c>
      <c r="M312" s="36">
        <f t="shared" si="75"/>
        <v>0.24198657532641724</v>
      </c>
      <c r="N312" s="31">
        <f t="shared" si="76"/>
        <v>2012687</v>
      </c>
      <c r="O312" s="36">
        <f t="shared" si="77"/>
        <v>1.0076700976836004</v>
      </c>
      <c r="P312" s="31">
        <v>439660</v>
      </c>
      <c r="Q312" s="31">
        <v>1886390</v>
      </c>
      <c r="R312" s="31">
        <v>1875133</v>
      </c>
      <c r="S312" s="31">
        <v>1874879</v>
      </c>
      <c r="T312" s="36">
        <f t="shared" si="78"/>
        <v>0.99986454294175398</v>
      </c>
      <c r="U312" s="36">
        <f t="shared" si="79"/>
        <v>9.9340399399536095E-2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19091585</v>
      </c>
      <c r="E313" s="31">
        <v>19768269</v>
      </c>
      <c r="F313" s="31">
        <v>1002811</v>
      </c>
      <c r="G313" s="36">
        <f t="shared" si="72"/>
        <v>5.252633555569116E-2</v>
      </c>
      <c r="H313" s="31">
        <v>2116438</v>
      </c>
      <c r="I313" s="36">
        <f t="shared" si="73"/>
        <v>0.1108571132255389</v>
      </c>
      <c r="J313" s="31">
        <v>8920332</v>
      </c>
      <c r="K313" s="36">
        <f t="shared" si="74"/>
        <v>0.45124497243537104</v>
      </c>
      <c r="L313" s="31">
        <v>3399740</v>
      </c>
      <c r="M313" s="36">
        <f t="shared" si="75"/>
        <v>0.17197965082324609</v>
      </c>
      <c r="N313" s="31">
        <f t="shared" si="76"/>
        <v>15439321</v>
      </c>
      <c r="O313" s="36">
        <f t="shared" si="77"/>
        <v>0.78101532309176891</v>
      </c>
      <c r="P313" s="31">
        <v>4390548</v>
      </c>
      <c r="Q313" s="31">
        <v>18085280</v>
      </c>
      <c r="R313" s="31">
        <v>18584034</v>
      </c>
      <c r="S313" s="31">
        <v>15658506</v>
      </c>
      <c r="T313" s="36">
        <f t="shared" si="78"/>
        <v>0.84257841973384251</v>
      </c>
      <c r="U313" s="36">
        <f t="shared" si="79"/>
        <v>-0.22566841314569386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334400</v>
      </c>
      <c r="E314" s="31">
        <v>334400</v>
      </c>
      <c r="F314" s="31">
        <v>2978</v>
      </c>
      <c r="G314" s="36">
        <f t="shared" si="72"/>
        <v>8.9055023923444981E-3</v>
      </c>
      <c r="H314" s="31">
        <v>33588</v>
      </c>
      <c r="I314" s="36">
        <f t="shared" si="73"/>
        <v>0.10044258373205742</v>
      </c>
      <c r="J314" s="31">
        <v>41144</v>
      </c>
      <c r="K314" s="36">
        <f t="shared" si="74"/>
        <v>0.12303827751196172</v>
      </c>
      <c r="L314" s="31">
        <v>94604</v>
      </c>
      <c r="M314" s="36">
        <f t="shared" si="75"/>
        <v>0.28290669856459333</v>
      </c>
      <c r="N314" s="31">
        <f t="shared" si="76"/>
        <v>172314</v>
      </c>
      <c r="O314" s="36">
        <f t="shared" si="77"/>
        <v>0.51529306220095694</v>
      </c>
      <c r="P314" s="31">
        <v>10776</v>
      </c>
      <c r="Q314" s="31">
        <v>439222</v>
      </c>
      <c r="R314" s="31">
        <v>329222</v>
      </c>
      <c r="S314" s="31">
        <v>189470</v>
      </c>
      <c r="T314" s="36">
        <f t="shared" si="78"/>
        <v>0.57550831961412052</v>
      </c>
      <c r="U314" s="36">
        <f t="shared" si="79"/>
        <v>7.7791388270230133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0</v>
      </c>
      <c r="E315" s="31">
        <v>0</v>
      </c>
      <c r="F315" s="31">
        <v>0</v>
      </c>
      <c r="G315" s="36">
        <f t="shared" si="72"/>
        <v>0</v>
      </c>
      <c r="H315" s="31">
        <v>0</v>
      </c>
      <c r="I315" s="36">
        <f t="shared" si="73"/>
        <v>0</v>
      </c>
      <c r="J315" s="31">
        <v>0</v>
      </c>
      <c r="K315" s="36">
        <f t="shared" si="74"/>
        <v>0</v>
      </c>
      <c r="L315" s="31">
        <v>0</v>
      </c>
      <c r="M315" s="36">
        <f t="shared" si="75"/>
        <v>0</v>
      </c>
      <c r="N315" s="31">
        <f t="shared" si="76"/>
        <v>0</v>
      </c>
      <c r="O315" s="36">
        <f t="shared" si="77"/>
        <v>0</v>
      </c>
      <c r="P315" s="31">
        <v>0</v>
      </c>
      <c r="Q315" s="31">
        <v>0</v>
      </c>
      <c r="R315" s="31">
        <v>0</v>
      </c>
      <c r="S315" s="31">
        <v>0</v>
      </c>
      <c r="T315" s="36">
        <f t="shared" si="78"/>
        <v>0</v>
      </c>
      <c r="U315" s="36">
        <f t="shared" si="79"/>
        <v>0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26683107</v>
      </c>
      <c r="E317" s="32">
        <f>SUM(E311:E316)</f>
        <v>27811320</v>
      </c>
      <c r="F317" s="32">
        <f>SUM(F311:F316)</f>
        <v>1956941</v>
      </c>
      <c r="G317" s="37">
        <f t="shared" si="72"/>
        <v>7.3340072428596859E-2</v>
      </c>
      <c r="H317" s="32">
        <f>SUM(H311:H316)</f>
        <v>3318815</v>
      </c>
      <c r="I317" s="37">
        <f t="shared" si="73"/>
        <v>0.12437888136490252</v>
      </c>
      <c r="J317" s="32">
        <f>SUM(J311:J316)</f>
        <v>9977333</v>
      </c>
      <c r="K317" s="37">
        <f t="shared" si="74"/>
        <v>0.35875078924696852</v>
      </c>
      <c r="L317" s="32">
        <f>SUM(L311:L316)</f>
        <v>5289912</v>
      </c>
      <c r="M317" s="37">
        <f t="shared" si="75"/>
        <v>0.19020715305853875</v>
      </c>
      <c r="N317" s="32">
        <f t="shared" si="76"/>
        <v>20543001</v>
      </c>
      <c r="O317" s="37">
        <f t="shared" si="77"/>
        <v>0.73865609399338106</v>
      </c>
      <c r="P317" s="32">
        <f>SUM(P311:P316)</f>
        <v>5654984</v>
      </c>
      <c r="Q317" s="32">
        <f>SUM(Q311:Q316)</f>
        <v>21829455</v>
      </c>
      <c r="R317" s="32">
        <f>SUM(R311:R316)</f>
        <v>25438688</v>
      </c>
      <c r="S317" s="32">
        <f>SUM(S311:S316)</f>
        <v>20335515</v>
      </c>
      <c r="T317" s="37">
        <f t="shared" si="78"/>
        <v>0.79939323128614181</v>
      </c>
      <c r="U317" s="37">
        <f t="shared" si="79"/>
        <v>-6.4557565503279957E-2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122550</v>
      </c>
      <c r="E318" s="31">
        <v>102550</v>
      </c>
      <c r="F318" s="31">
        <v>0</v>
      </c>
      <c r="G318" s="36">
        <f t="shared" si="72"/>
        <v>0</v>
      </c>
      <c r="H318" s="31">
        <v>0</v>
      </c>
      <c r="I318" s="36">
        <f t="shared" si="73"/>
        <v>0</v>
      </c>
      <c r="J318" s="31">
        <v>0</v>
      </c>
      <c r="K318" s="36">
        <f t="shared" si="74"/>
        <v>0</v>
      </c>
      <c r="L318" s="31">
        <v>0</v>
      </c>
      <c r="M318" s="36">
        <f t="shared" si="75"/>
        <v>0</v>
      </c>
      <c r="N318" s="31">
        <f t="shared" si="76"/>
        <v>0</v>
      </c>
      <c r="O318" s="36">
        <f t="shared" si="77"/>
        <v>0</v>
      </c>
      <c r="P318" s="31">
        <v>31800</v>
      </c>
      <c r="Q318" s="31">
        <v>128974</v>
      </c>
      <c r="R318" s="31">
        <v>33974</v>
      </c>
      <c r="S318" s="31">
        <v>33992</v>
      </c>
      <c r="T318" s="36">
        <f t="shared" si="78"/>
        <v>1.0005298169188204</v>
      </c>
      <c r="U318" s="36">
        <f t="shared" si="79"/>
        <v>-1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25217563</v>
      </c>
      <c r="E319" s="31">
        <v>32282423</v>
      </c>
      <c r="F319" s="31">
        <v>6430148</v>
      </c>
      <c r="G319" s="36">
        <f t="shared" si="72"/>
        <v>0.25498689147718201</v>
      </c>
      <c r="H319" s="31">
        <v>7493067</v>
      </c>
      <c r="I319" s="36">
        <f t="shared" si="73"/>
        <v>0.29713684070106217</v>
      </c>
      <c r="J319" s="31">
        <v>5858038</v>
      </c>
      <c r="K319" s="36">
        <f t="shared" si="74"/>
        <v>0.18146215356883219</v>
      </c>
      <c r="L319" s="31">
        <v>4660429</v>
      </c>
      <c r="M319" s="36">
        <f t="shared" si="75"/>
        <v>0.14436428764966</v>
      </c>
      <c r="N319" s="31">
        <f t="shared" si="76"/>
        <v>24441682</v>
      </c>
      <c r="O319" s="36">
        <f t="shared" si="77"/>
        <v>0.7571204305203485</v>
      </c>
      <c r="P319" s="31">
        <v>6743487</v>
      </c>
      <c r="Q319" s="31">
        <v>24561353</v>
      </c>
      <c r="R319" s="31">
        <v>24632353</v>
      </c>
      <c r="S319" s="31">
        <v>24218522</v>
      </c>
      <c r="T319" s="36">
        <f t="shared" si="78"/>
        <v>0.98319969675653807</v>
      </c>
      <c r="U319" s="36">
        <f t="shared" si="79"/>
        <v>-0.30889923862832391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10688280</v>
      </c>
      <c r="E320" s="31">
        <v>10054323</v>
      </c>
      <c r="F320" s="31">
        <v>1904330</v>
      </c>
      <c r="G320" s="36">
        <f t="shared" si="72"/>
        <v>0.1781699206981853</v>
      </c>
      <c r="H320" s="31">
        <v>2259346</v>
      </c>
      <c r="I320" s="36">
        <f t="shared" si="73"/>
        <v>0.21138536789829607</v>
      </c>
      <c r="J320" s="31">
        <v>2179149</v>
      </c>
      <c r="K320" s="36">
        <f t="shared" si="74"/>
        <v>0.21673751678755496</v>
      </c>
      <c r="L320" s="31">
        <v>1994773</v>
      </c>
      <c r="M320" s="36">
        <f t="shared" si="75"/>
        <v>0.19839953421030934</v>
      </c>
      <c r="N320" s="31">
        <f t="shared" si="76"/>
        <v>8337598</v>
      </c>
      <c r="O320" s="36">
        <f t="shared" si="77"/>
        <v>0.82925503785784482</v>
      </c>
      <c r="P320" s="31">
        <v>2090063</v>
      </c>
      <c r="Q320" s="31">
        <v>12278490</v>
      </c>
      <c r="R320" s="31">
        <v>12753690</v>
      </c>
      <c r="S320" s="31">
        <v>8619577</v>
      </c>
      <c r="T320" s="36">
        <f t="shared" si="78"/>
        <v>0.67584965606032454</v>
      </c>
      <c r="U320" s="36">
        <f t="shared" si="79"/>
        <v>-4.5591927133296961E-2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0</v>
      </c>
      <c r="E321" s="31">
        <v>0</v>
      </c>
      <c r="F321" s="31">
        <v>0</v>
      </c>
      <c r="G321" s="36">
        <f t="shared" si="72"/>
        <v>0</v>
      </c>
      <c r="H321" s="31">
        <v>0</v>
      </c>
      <c r="I321" s="36">
        <f t="shared" si="73"/>
        <v>0</v>
      </c>
      <c r="J321" s="31">
        <v>0</v>
      </c>
      <c r="K321" s="36">
        <f t="shared" si="74"/>
        <v>0</v>
      </c>
      <c r="L321" s="31">
        <v>0</v>
      </c>
      <c r="M321" s="36">
        <f t="shared" si="75"/>
        <v>0</v>
      </c>
      <c r="N321" s="31">
        <f t="shared" si="76"/>
        <v>0</v>
      </c>
      <c r="O321" s="36">
        <f t="shared" si="77"/>
        <v>0</v>
      </c>
      <c r="P321" s="31">
        <v>95000</v>
      </c>
      <c r="Q321" s="31">
        <v>643500</v>
      </c>
      <c r="R321" s="31">
        <v>845000</v>
      </c>
      <c r="S321" s="31">
        <v>645000</v>
      </c>
      <c r="T321" s="36">
        <f t="shared" si="78"/>
        <v>0.76331360946745563</v>
      </c>
      <c r="U321" s="36">
        <f t="shared" si="79"/>
        <v>-1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3759473</v>
      </c>
      <c r="E322" s="31">
        <v>3769473</v>
      </c>
      <c r="F322" s="31">
        <v>782206</v>
      </c>
      <c r="G322" s="36">
        <f t="shared" si="72"/>
        <v>0.20806267261395414</v>
      </c>
      <c r="H322" s="31">
        <v>943737</v>
      </c>
      <c r="I322" s="36">
        <f t="shared" si="73"/>
        <v>0.25102906710594808</v>
      </c>
      <c r="J322" s="31">
        <v>830395</v>
      </c>
      <c r="K322" s="36">
        <f t="shared" si="74"/>
        <v>0.22029472024338681</v>
      </c>
      <c r="L322" s="31">
        <v>881341</v>
      </c>
      <c r="M322" s="36">
        <f t="shared" si="75"/>
        <v>0.23381013738525253</v>
      </c>
      <c r="N322" s="31">
        <f t="shared" si="76"/>
        <v>3437679</v>
      </c>
      <c r="O322" s="36">
        <f t="shared" si="77"/>
        <v>0.91197867712542313</v>
      </c>
      <c r="P322" s="31">
        <v>862137</v>
      </c>
      <c r="Q322" s="31">
        <v>3401974</v>
      </c>
      <c r="R322" s="31">
        <v>3453038</v>
      </c>
      <c r="S322" s="31">
        <v>3214138</v>
      </c>
      <c r="T322" s="36">
        <f t="shared" si="78"/>
        <v>0.93081454649499951</v>
      </c>
      <c r="U322" s="36">
        <f t="shared" si="79"/>
        <v>2.2274882066307233E-2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39787866</v>
      </c>
      <c r="E323" s="32">
        <f>SUM(E318:E322)</f>
        <v>46208769</v>
      </c>
      <c r="F323" s="32">
        <f>SUM(F318:F322)</f>
        <v>9116684</v>
      </c>
      <c r="G323" s="37">
        <f t="shared" si="72"/>
        <v>0.22913226861676875</v>
      </c>
      <c r="H323" s="32">
        <f>SUM(H318:H322)</f>
        <v>10696150</v>
      </c>
      <c r="I323" s="37">
        <f t="shared" si="73"/>
        <v>0.26882944664586939</v>
      </c>
      <c r="J323" s="32">
        <f>SUM(J318:J322)</f>
        <v>8867582</v>
      </c>
      <c r="K323" s="37">
        <f t="shared" si="74"/>
        <v>0.1919025802223816</v>
      </c>
      <c r="L323" s="32">
        <f>SUM(L318:L322)</f>
        <v>7536543</v>
      </c>
      <c r="M323" s="37">
        <f t="shared" si="75"/>
        <v>0.16309767957679203</v>
      </c>
      <c r="N323" s="32">
        <f t="shared" si="76"/>
        <v>36216959</v>
      </c>
      <c r="O323" s="37">
        <f t="shared" si="77"/>
        <v>0.78376809821529758</v>
      </c>
      <c r="P323" s="32">
        <f>SUM(P318:P322)</f>
        <v>9822487</v>
      </c>
      <c r="Q323" s="32">
        <f>SUM(Q318:Q322)</f>
        <v>41014291</v>
      </c>
      <c r="R323" s="32">
        <f>SUM(R318:R322)</f>
        <v>41718055</v>
      </c>
      <c r="S323" s="32">
        <f>SUM(S318:S322)</f>
        <v>36731229</v>
      </c>
      <c r="T323" s="37">
        <f t="shared" si="78"/>
        <v>0.88046360262960488</v>
      </c>
      <c r="U323" s="37">
        <f t="shared" si="79"/>
        <v>-0.23272558161695711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0</v>
      </c>
      <c r="E324" s="31">
        <v>0</v>
      </c>
      <c r="F324" s="31">
        <v>0</v>
      </c>
      <c r="G324" s="36">
        <f t="shared" si="72"/>
        <v>0</v>
      </c>
      <c r="H324" s="31">
        <v>0</v>
      </c>
      <c r="I324" s="36">
        <f t="shared" si="73"/>
        <v>0</v>
      </c>
      <c r="J324" s="31">
        <v>0</v>
      </c>
      <c r="K324" s="36">
        <f t="shared" si="74"/>
        <v>0</v>
      </c>
      <c r="L324" s="31">
        <v>0</v>
      </c>
      <c r="M324" s="36">
        <f t="shared" si="75"/>
        <v>0</v>
      </c>
      <c r="N324" s="31">
        <f t="shared" si="76"/>
        <v>0</v>
      </c>
      <c r="O324" s="36">
        <f t="shared" si="77"/>
        <v>0</v>
      </c>
      <c r="P324" s="31">
        <v>0</v>
      </c>
      <c r="Q324" s="31">
        <v>0</v>
      </c>
      <c r="R324" s="31">
        <v>0</v>
      </c>
      <c r="S324" s="31">
        <v>0</v>
      </c>
      <c r="T324" s="36">
        <f t="shared" si="78"/>
        <v>0</v>
      </c>
      <c r="U324" s="36">
        <f t="shared" si="79"/>
        <v>0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6716247</v>
      </c>
      <c r="E325" s="31">
        <v>6647794</v>
      </c>
      <c r="F325" s="31">
        <v>893668</v>
      </c>
      <c r="G325" s="36">
        <f t="shared" si="72"/>
        <v>0.13306062150483744</v>
      </c>
      <c r="H325" s="31">
        <v>2144619</v>
      </c>
      <c r="I325" s="36">
        <f t="shared" si="73"/>
        <v>0.31931806558037545</v>
      </c>
      <c r="J325" s="31">
        <v>1378546</v>
      </c>
      <c r="K325" s="36">
        <f t="shared" si="74"/>
        <v>0.2073689407343248</v>
      </c>
      <c r="L325" s="31">
        <v>1530913</v>
      </c>
      <c r="M325" s="36">
        <f t="shared" si="75"/>
        <v>0.23028887477560225</v>
      </c>
      <c r="N325" s="31">
        <f t="shared" si="76"/>
        <v>5947746</v>
      </c>
      <c r="O325" s="36">
        <f t="shared" si="77"/>
        <v>0.89469469120132183</v>
      </c>
      <c r="P325" s="31">
        <v>1334836</v>
      </c>
      <c r="Q325" s="31">
        <v>6075982</v>
      </c>
      <c r="R325" s="31">
        <v>6109148</v>
      </c>
      <c r="S325" s="31">
        <v>5532958</v>
      </c>
      <c r="T325" s="36">
        <f t="shared" si="78"/>
        <v>0.90568406592866957</v>
      </c>
      <c r="U325" s="36">
        <f t="shared" si="79"/>
        <v>0.14689220248779633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11867501</v>
      </c>
      <c r="E326" s="31">
        <v>12090078</v>
      </c>
      <c r="F326" s="31">
        <v>2670006</v>
      </c>
      <c r="G326" s="36">
        <f t="shared" si="72"/>
        <v>0.22498468717213507</v>
      </c>
      <c r="H326" s="31">
        <v>3080756</v>
      </c>
      <c r="I326" s="36">
        <f t="shared" si="73"/>
        <v>0.25959601772942764</v>
      </c>
      <c r="J326" s="31">
        <v>3127806</v>
      </c>
      <c r="K326" s="36">
        <f t="shared" si="74"/>
        <v>0.25870850461014394</v>
      </c>
      <c r="L326" s="31">
        <v>3112565</v>
      </c>
      <c r="M326" s="36">
        <f t="shared" si="75"/>
        <v>0.25744788412448621</v>
      </c>
      <c r="N326" s="31">
        <f t="shared" si="76"/>
        <v>11991133</v>
      </c>
      <c r="O326" s="36">
        <f t="shared" si="77"/>
        <v>0.99181601640618033</v>
      </c>
      <c r="P326" s="31">
        <v>3476967</v>
      </c>
      <c r="Q326" s="31">
        <v>12085897</v>
      </c>
      <c r="R326" s="31">
        <v>11321977</v>
      </c>
      <c r="S326" s="31">
        <v>10574453</v>
      </c>
      <c r="T326" s="36">
        <f t="shared" si="78"/>
        <v>0.93397584185164839</v>
      </c>
      <c r="U326" s="36">
        <f t="shared" si="79"/>
        <v>-0.10480456098663005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7065249</v>
      </c>
      <c r="E327" s="31">
        <v>7145249</v>
      </c>
      <c r="F327" s="31">
        <v>1420643</v>
      </c>
      <c r="G327" s="36">
        <f t="shared" si="72"/>
        <v>0.20107472503799936</v>
      </c>
      <c r="H327" s="31">
        <v>1541247</v>
      </c>
      <c r="I327" s="36">
        <f t="shared" si="73"/>
        <v>0.21814475328470376</v>
      </c>
      <c r="J327" s="31">
        <v>1244487</v>
      </c>
      <c r="K327" s="36">
        <f t="shared" si="74"/>
        <v>0.17416985748152375</v>
      </c>
      <c r="L327" s="31">
        <v>1009861</v>
      </c>
      <c r="M327" s="36">
        <f t="shared" si="75"/>
        <v>0.14133321316024117</v>
      </c>
      <c r="N327" s="31">
        <f t="shared" si="76"/>
        <v>5216238</v>
      </c>
      <c r="O327" s="36">
        <f t="shared" si="77"/>
        <v>0.73002886253509147</v>
      </c>
      <c r="P327" s="31">
        <v>1857419</v>
      </c>
      <c r="Q327" s="31">
        <v>4529680</v>
      </c>
      <c r="R327" s="31">
        <v>6511570</v>
      </c>
      <c r="S327" s="31">
        <v>4891966</v>
      </c>
      <c r="T327" s="36">
        <f t="shared" si="78"/>
        <v>0.75127288810532633</v>
      </c>
      <c r="U327" s="36">
        <f t="shared" si="79"/>
        <v>-0.45630953489761872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0</v>
      </c>
      <c r="E328" s="31">
        <v>0</v>
      </c>
      <c r="F328" s="31">
        <v>0</v>
      </c>
      <c r="G328" s="36">
        <f t="shared" si="72"/>
        <v>0</v>
      </c>
      <c r="H328" s="31">
        <v>0</v>
      </c>
      <c r="I328" s="36">
        <f t="shared" si="73"/>
        <v>0</v>
      </c>
      <c r="J328" s="31">
        <v>0</v>
      </c>
      <c r="K328" s="36">
        <f t="shared" si="74"/>
        <v>0</v>
      </c>
      <c r="L328" s="31">
        <v>0</v>
      </c>
      <c r="M328" s="36">
        <f t="shared" si="75"/>
        <v>0</v>
      </c>
      <c r="N328" s="31">
        <f t="shared" si="76"/>
        <v>0</v>
      </c>
      <c r="O328" s="36">
        <f t="shared" si="77"/>
        <v>0</v>
      </c>
      <c r="P328" s="31">
        <v>0</v>
      </c>
      <c r="Q328" s="31">
        <v>0</v>
      </c>
      <c r="R328" s="31">
        <v>0</v>
      </c>
      <c r="S328" s="31">
        <v>0</v>
      </c>
      <c r="T328" s="36">
        <f t="shared" si="78"/>
        <v>0</v>
      </c>
      <c r="U328" s="36">
        <f t="shared" si="79"/>
        <v>0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0</v>
      </c>
      <c r="E329" s="31">
        <v>0</v>
      </c>
      <c r="F329" s="31">
        <v>0</v>
      </c>
      <c r="G329" s="36">
        <f t="shared" si="72"/>
        <v>0</v>
      </c>
      <c r="H329" s="31">
        <v>0</v>
      </c>
      <c r="I329" s="36">
        <f t="shared" si="73"/>
        <v>0</v>
      </c>
      <c r="J329" s="31">
        <v>0</v>
      </c>
      <c r="K329" s="36">
        <f t="shared" si="74"/>
        <v>0</v>
      </c>
      <c r="L329" s="31">
        <v>0</v>
      </c>
      <c r="M329" s="36">
        <f t="shared" si="75"/>
        <v>0</v>
      </c>
      <c r="N329" s="31">
        <f t="shared" si="76"/>
        <v>0</v>
      </c>
      <c r="O329" s="36">
        <f t="shared" si="77"/>
        <v>0</v>
      </c>
      <c r="P329" s="31">
        <v>0</v>
      </c>
      <c r="Q329" s="31">
        <v>0</v>
      </c>
      <c r="R329" s="31">
        <v>0</v>
      </c>
      <c r="S329" s="31">
        <v>0</v>
      </c>
      <c r="T329" s="36">
        <f t="shared" si="78"/>
        <v>0</v>
      </c>
      <c r="U329" s="36">
        <f t="shared" si="79"/>
        <v>0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7373244</v>
      </c>
      <c r="E330" s="31">
        <v>5983238</v>
      </c>
      <c r="F330" s="31">
        <v>755975</v>
      </c>
      <c r="G330" s="36">
        <f t="shared" si="72"/>
        <v>0.10252949719282313</v>
      </c>
      <c r="H330" s="31">
        <v>1266259</v>
      </c>
      <c r="I330" s="36">
        <f t="shared" si="73"/>
        <v>0.17173702647030262</v>
      </c>
      <c r="J330" s="31">
        <v>934717</v>
      </c>
      <c r="K330" s="36">
        <f t="shared" si="74"/>
        <v>0.1562226005383707</v>
      </c>
      <c r="L330" s="31">
        <v>1065850</v>
      </c>
      <c r="M330" s="36">
        <f t="shared" si="75"/>
        <v>0.17813932857091763</v>
      </c>
      <c r="N330" s="31">
        <f t="shared" si="76"/>
        <v>4022801</v>
      </c>
      <c r="O330" s="36">
        <f t="shared" si="77"/>
        <v>0.67234514154375946</v>
      </c>
      <c r="P330" s="31">
        <v>964000</v>
      </c>
      <c r="Q330" s="31">
        <v>5145669</v>
      </c>
      <c r="R330" s="31">
        <v>5203570</v>
      </c>
      <c r="S330" s="31">
        <v>4506991</v>
      </c>
      <c r="T330" s="36">
        <f t="shared" si="78"/>
        <v>0.86613440388041285</v>
      </c>
      <c r="U330" s="36">
        <f t="shared" si="79"/>
        <v>0.10565352697095443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4269781</v>
      </c>
      <c r="E331" s="31">
        <v>4563675</v>
      </c>
      <c r="F331" s="31">
        <v>1083837</v>
      </c>
      <c r="G331" s="36">
        <f t="shared" si="72"/>
        <v>0.25383901422578814</v>
      </c>
      <c r="H331" s="31">
        <v>1159729</v>
      </c>
      <c r="I331" s="36">
        <f t="shared" si="73"/>
        <v>0.27161322793838844</v>
      </c>
      <c r="J331" s="31">
        <v>993724</v>
      </c>
      <c r="K331" s="36">
        <f t="shared" si="74"/>
        <v>0.21774644338170443</v>
      </c>
      <c r="L331" s="31">
        <v>1002154</v>
      </c>
      <c r="M331" s="36">
        <f t="shared" si="75"/>
        <v>0.21959363889847547</v>
      </c>
      <c r="N331" s="31">
        <f t="shared" si="76"/>
        <v>4239444</v>
      </c>
      <c r="O331" s="36">
        <f t="shared" si="77"/>
        <v>0.92895396801919505</v>
      </c>
      <c r="P331" s="31">
        <v>1039940</v>
      </c>
      <c r="Q331" s="31">
        <v>3955033</v>
      </c>
      <c r="R331" s="31">
        <v>3761853</v>
      </c>
      <c r="S331" s="31">
        <v>3812821</v>
      </c>
      <c r="T331" s="36">
        <f t="shared" si="78"/>
        <v>1.0135486421186579</v>
      </c>
      <c r="U331" s="36">
        <f t="shared" si="79"/>
        <v>-3.6334788545492991E-2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37292022</v>
      </c>
      <c r="E332" s="32">
        <f>SUM(E324:E331)</f>
        <v>36430034</v>
      </c>
      <c r="F332" s="32">
        <f>SUM(F324:F331)</f>
        <v>6824129</v>
      </c>
      <c r="G332" s="37">
        <f t="shared" si="72"/>
        <v>0.18299165971745915</v>
      </c>
      <c r="H332" s="32">
        <f>SUM(H324:H331)</f>
        <v>9192610</v>
      </c>
      <c r="I332" s="37">
        <f t="shared" si="73"/>
        <v>0.24650339421123371</v>
      </c>
      <c r="J332" s="32">
        <f>SUM(J324:J331)</f>
        <v>7679280</v>
      </c>
      <c r="K332" s="37">
        <f t="shared" si="74"/>
        <v>0.21079530148118994</v>
      </c>
      <c r="L332" s="32">
        <f>SUM(L324:L331)</f>
        <v>7721343</v>
      </c>
      <c r="M332" s="37">
        <f t="shared" si="75"/>
        <v>0.21194992571239435</v>
      </c>
      <c r="N332" s="32">
        <f t="shared" si="76"/>
        <v>31417362</v>
      </c>
      <c r="O332" s="37">
        <f t="shared" si="77"/>
        <v>0.86240276360982804</v>
      </c>
      <c r="P332" s="32">
        <f>SUM(P324:P331)</f>
        <v>8673162</v>
      </c>
      <c r="Q332" s="32">
        <f>SUM(Q324:Q331)</f>
        <v>31792261</v>
      </c>
      <c r="R332" s="32">
        <f>SUM(R324:R331)</f>
        <v>32908118</v>
      </c>
      <c r="S332" s="32">
        <f>SUM(S324:S331)</f>
        <v>29319189</v>
      </c>
      <c r="T332" s="37">
        <f t="shared" si="78"/>
        <v>0.89094092223687782</v>
      </c>
      <c r="U332" s="37">
        <f t="shared" si="79"/>
        <v>-0.1097430210573721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0</v>
      </c>
      <c r="E333" s="31">
        <v>0</v>
      </c>
      <c r="F333" s="31">
        <v>0</v>
      </c>
      <c r="G333" s="36">
        <f t="shared" si="72"/>
        <v>0</v>
      </c>
      <c r="H333" s="31">
        <v>0</v>
      </c>
      <c r="I333" s="36">
        <f t="shared" si="73"/>
        <v>0</v>
      </c>
      <c r="J333" s="31">
        <v>0</v>
      </c>
      <c r="K333" s="36">
        <f t="shared" si="74"/>
        <v>0</v>
      </c>
      <c r="L333" s="31">
        <v>0</v>
      </c>
      <c r="M333" s="36">
        <f t="shared" si="75"/>
        <v>0</v>
      </c>
      <c r="N333" s="31">
        <f t="shared" si="76"/>
        <v>0</v>
      </c>
      <c r="O333" s="36">
        <f t="shared" si="77"/>
        <v>0</v>
      </c>
      <c r="P333" s="31">
        <v>0</v>
      </c>
      <c r="Q333" s="31">
        <v>0</v>
      </c>
      <c r="R333" s="31">
        <v>0</v>
      </c>
      <c r="S333" s="31">
        <v>0</v>
      </c>
      <c r="T333" s="36">
        <f t="shared" si="78"/>
        <v>0</v>
      </c>
      <c r="U333" s="36">
        <f t="shared" si="79"/>
        <v>0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0</v>
      </c>
      <c r="E334" s="31">
        <v>0</v>
      </c>
      <c r="F334" s="31">
        <v>0</v>
      </c>
      <c r="G334" s="36">
        <f t="shared" si="72"/>
        <v>0</v>
      </c>
      <c r="H334" s="31">
        <v>0</v>
      </c>
      <c r="I334" s="36">
        <f t="shared" si="73"/>
        <v>0</v>
      </c>
      <c r="J334" s="31">
        <v>0</v>
      </c>
      <c r="K334" s="36">
        <f t="shared" si="74"/>
        <v>0</v>
      </c>
      <c r="L334" s="31">
        <v>0</v>
      </c>
      <c r="M334" s="36">
        <f t="shared" si="75"/>
        <v>0</v>
      </c>
      <c r="N334" s="31">
        <f t="shared" si="76"/>
        <v>0</v>
      </c>
      <c r="O334" s="36">
        <f t="shared" si="77"/>
        <v>0</v>
      </c>
      <c r="P334" s="31">
        <v>0</v>
      </c>
      <c r="Q334" s="31">
        <v>0</v>
      </c>
      <c r="R334" s="31">
        <v>0</v>
      </c>
      <c r="S334" s="31">
        <v>0</v>
      </c>
      <c r="T334" s="36">
        <f t="shared" si="78"/>
        <v>0</v>
      </c>
      <c r="U334" s="36">
        <f t="shared" si="79"/>
        <v>0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0</v>
      </c>
      <c r="E335" s="31">
        <v>0</v>
      </c>
      <c r="F335" s="31">
        <v>0</v>
      </c>
      <c r="G335" s="36">
        <f t="shared" si="72"/>
        <v>0</v>
      </c>
      <c r="H335" s="31">
        <v>0</v>
      </c>
      <c r="I335" s="36">
        <f t="shared" si="73"/>
        <v>0</v>
      </c>
      <c r="J335" s="31">
        <v>0</v>
      </c>
      <c r="K335" s="36">
        <f t="shared" si="74"/>
        <v>0</v>
      </c>
      <c r="L335" s="31">
        <v>0</v>
      </c>
      <c r="M335" s="36">
        <f t="shared" si="75"/>
        <v>0</v>
      </c>
      <c r="N335" s="31">
        <f t="shared" si="76"/>
        <v>0</v>
      </c>
      <c r="O335" s="36">
        <f t="shared" si="77"/>
        <v>0</v>
      </c>
      <c r="P335" s="31">
        <v>0</v>
      </c>
      <c r="Q335" s="31">
        <v>0</v>
      </c>
      <c r="R335" s="31">
        <v>0</v>
      </c>
      <c r="S335" s="31">
        <v>0</v>
      </c>
      <c r="T335" s="36">
        <f t="shared" si="78"/>
        <v>0</v>
      </c>
      <c r="U335" s="36">
        <f t="shared" si="79"/>
        <v>0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0</v>
      </c>
      <c r="E337" s="32">
        <f>SUM(E333:E336)</f>
        <v>0</v>
      </c>
      <c r="F337" s="32">
        <f>SUM(F333:F336)</f>
        <v>0</v>
      </c>
      <c r="G337" s="37">
        <f t="shared" si="72"/>
        <v>0</v>
      </c>
      <c r="H337" s="32">
        <f>SUM(H333:H336)</f>
        <v>0</v>
      </c>
      <c r="I337" s="37">
        <f t="shared" si="73"/>
        <v>0</v>
      </c>
      <c r="J337" s="32">
        <f>SUM(J333:J336)</f>
        <v>0</v>
      </c>
      <c r="K337" s="37">
        <f t="shared" si="74"/>
        <v>0</v>
      </c>
      <c r="L337" s="32">
        <f>SUM(L333:L336)</f>
        <v>0</v>
      </c>
      <c r="M337" s="37">
        <f t="shared" si="75"/>
        <v>0</v>
      </c>
      <c r="N337" s="32">
        <f t="shared" si="76"/>
        <v>0</v>
      </c>
      <c r="O337" s="37">
        <f t="shared" si="77"/>
        <v>0</v>
      </c>
      <c r="P337" s="32">
        <f>SUM(P333:P336)</f>
        <v>0</v>
      </c>
      <c r="Q337" s="32">
        <f>SUM(Q333:Q336)</f>
        <v>0</v>
      </c>
      <c r="R337" s="32">
        <f>SUM(R333:R336)</f>
        <v>0</v>
      </c>
      <c r="S337" s="32">
        <f>SUM(S333:S336)</f>
        <v>0</v>
      </c>
      <c r="T337" s="37">
        <f t="shared" si="78"/>
        <v>0</v>
      </c>
      <c r="U337" s="37">
        <f t="shared" si="79"/>
        <v>0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423156606</v>
      </c>
      <c r="E338" s="32">
        <f>SUM(E302,E304:E309,E311:E316,E318:E322,E324:E331,E333:E336)</f>
        <v>435270606</v>
      </c>
      <c r="F338" s="32">
        <f>SUM(F302,F304:F309,F311:F316,F318:F322,F324:F331,F333:F336)</f>
        <v>76079559</v>
      </c>
      <c r="G338" s="37">
        <f t="shared" si="72"/>
        <v>0.17979055016808601</v>
      </c>
      <c r="H338" s="32">
        <f>SUM(H302,H304:H309,H311:H316,H318:H322,H324:H331,H333:H336)</f>
        <v>99223227</v>
      </c>
      <c r="I338" s="37">
        <f t="shared" si="73"/>
        <v>0.23448346449777507</v>
      </c>
      <c r="J338" s="32">
        <f>SUM(J302,J304:J309,J311:J316,J318:J322,J324:J331,J333:J336)</f>
        <v>96475563</v>
      </c>
      <c r="K338" s="37">
        <f t="shared" si="74"/>
        <v>0.22164502190161675</v>
      </c>
      <c r="L338" s="32">
        <f>SUM(L302,L304:L309,L311:L316,L318:L322,L324:L331,L333:L336)</f>
        <v>109422490</v>
      </c>
      <c r="M338" s="37">
        <f t="shared" si="75"/>
        <v>0.25138956890647468</v>
      </c>
      <c r="N338" s="32">
        <f t="shared" si="76"/>
        <v>381200839</v>
      </c>
      <c r="O338" s="37">
        <f t="shared" si="77"/>
        <v>0.87577896082420048</v>
      </c>
      <c r="P338" s="32">
        <f>SUM(P302,P304:P309,P311:P316,P318:P322,P324:P331,P333:P336)</f>
        <v>113279659</v>
      </c>
      <c r="Q338" s="32">
        <f>SUM(Q302,Q304:Q309,Q311:Q316,Q318:Q322,Q324:Q331,Q333:Q336)</f>
        <v>396703484</v>
      </c>
      <c r="R338" s="32">
        <f>SUM(R302,R304:R309,R311:R316,R318:R322,R324:R331,R333:R336)</f>
        <v>407624962</v>
      </c>
      <c r="S338" s="32">
        <f>SUM(S302,S304:S309,S311:S316,S318:S322,S324:S331,S333:S336)</f>
        <v>364267946</v>
      </c>
      <c r="T338" s="37">
        <f t="shared" si="78"/>
        <v>0.89363503209599804</v>
      </c>
      <c r="U338" s="37">
        <f t="shared" si="79"/>
        <v>-3.4049970083331549E-2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1907921797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2005368723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350234024</v>
      </c>
      <c r="G339" s="39">
        <f t="shared" si="72"/>
        <v>0.18356833312073115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450001575</v>
      </c>
      <c r="I339" s="39">
        <f t="shared" si="73"/>
        <v>0.23585954922658708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465026037</v>
      </c>
      <c r="K339" s="39">
        <f t="shared" si="74"/>
        <v>0.23189054046097238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505047571</v>
      </c>
      <c r="M339" s="39">
        <f t="shared" si="75"/>
        <v>0.25184773513593889</v>
      </c>
      <c r="N339" s="34">
        <f t="shared" si="76"/>
        <v>1770309207</v>
      </c>
      <c r="O339" s="39">
        <f t="shared" si="77"/>
        <v>0.88278488972922908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444764107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1775447733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1769051728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1597366989</v>
      </c>
      <c r="T339" s="39">
        <f t="shared" si="78"/>
        <v>0.90295097860473639</v>
      </c>
      <c r="U339" s="39">
        <f t="shared" si="79"/>
        <v>0.13554030788729987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613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3937554849</v>
      </c>
      <c r="E8" s="31">
        <v>3963798050</v>
      </c>
      <c r="F8" s="31">
        <v>1253576903</v>
      </c>
      <c r="G8" s="36">
        <f>IF(($D8       =0),0,($F8       /$D8       ))</f>
        <v>0.31836430248542807</v>
      </c>
      <c r="H8" s="31">
        <v>959811851</v>
      </c>
      <c r="I8" s="36">
        <f>IF(($D8       =0),0,($H8       /$D8       ))</f>
        <v>0.24375834440598546</v>
      </c>
      <c r="J8" s="31">
        <v>874059464</v>
      </c>
      <c r="K8" s="36">
        <f>IF(($E8       =0),0,($J8       /$E8       ))</f>
        <v>0.220510594378036</v>
      </c>
      <c r="L8" s="31">
        <v>917805515</v>
      </c>
      <c r="M8" s="36">
        <f>IF(($E8       =0),0,($L8       /$E8       ))</f>
        <v>0.23154699190590702</v>
      </c>
      <c r="N8" s="31">
        <f>$F8       +$H8       +$J8       +$L8</f>
        <v>4005253733</v>
      </c>
      <c r="O8" s="36">
        <f>IF(($E8       =0),0,($N8       /$E8       ))</f>
        <v>1.0104585759610027</v>
      </c>
      <c r="P8" s="31">
        <v>991172416</v>
      </c>
      <c r="Q8" s="31">
        <v>3503924076</v>
      </c>
      <c r="R8" s="31">
        <v>3620774097</v>
      </c>
      <c r="S8" s="31">
        <v>3501499398</v>
      </c>
      <c r="T8" s="36">
        <f>IF(($R8       =0),0,($S8       /$R8       ))</f>
        <v>0.96705823235456045</v>
      </c>
      <c r="U8" s="36">
        <f>IF(($P8       =0),0,(($L8       /$P8       )-1))</f>
        <v>-7.4020321606690032E-2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7415583550</v>
      </c>
      <c r="E9" s="31">
        <v>7536922600</v>
      </c>
      <c r="F9" s="31">
        <v>2274742319</v>
      </c>
      <c r="G9" s="36">
        <f>IF(($D9       =0),0,($F9       /$D9       ))</f>
        <v>0.30675162698423108</v>
      </c>
      <c r="H9" s="31">
        <v>1503274755</v>
      </c>
      <c r="I9" s="36">
        <f>IF(($D9       =0),0,($H9       /$D9       ))</f>
        <v>0.20271833563253427</v>
      </c>
      <c r="J9" s="31">
        <v>1576745261</v>
      </c>
      <c r="K9" s="36">
        <f>IF(($E9       =0),0,($J9       /$E9       ))</f>
        <v>0.20920279332575339</v>
      </c>
      <c r="L9" s="31">
        <v>1867523744</v>
      </c>
      <c r="M9" s="36">
        <f>IF(($E9       =0),0,($L9       /$E9       ))</f>
        <v>0.24778332525267011</v>
      </c>
      <c r="N9" s="31">
        <f>$F9       +$H9       +$J9       +$L9</f>
        <v>7222286079</v>
      </c>
      <c r="O9" s="36">
        <f>IF(($E9       =0),0,($N9       /$E9       ))</f>
        <v>0.95825398007934959</v>
      </c>
      <c r="P9" s="31">
        <v>1647197954</v>
      </c>
      <c r="Q9" s="31">
        <v>6686110900</v>
      </c>
      <c r="R9" s="31">
        <v>6639970020</v>
      </c>
      <c r="S9" s="31">
        <v>6350820835</v>
      </c>
      <c r="T9" s="36">
        <f>IF(($R9       =0),0,($S9       /$R9       ))</f>
        <v>0.95645323937772841</v>
      </c>
      <c r="U9" s="36">
        <f>IF(($P9       =0),0,(($L9       /$P9       )-1))</f>
        <v>0.13375793083336962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11353138399</v>
      </c>
      <c r="E10" s="32">
        <f>SUM(E8:E9)</f>
        <v>11500720650</v>
      </c>
      <c r="F10" s="32">
        <f>SUM(F8:F9)</f>
        <v>3528319222</v>
      </c>
      <c r="G10" s="37">
        <f t="shared" ref="G10:G54" si="0">IF(($D10      =0),0,($F10      /$D10      ))</f>
        <v>0.31077919584868086</v>
      </c>
      <c r="H10" s="32">
        <f>SUM(H8:H9)</f>
        <v>2463086606</v>
      </c>
      <c r="I10" s="37">
        <f t="shared" ref="I10:I54" si="1">IF(($D10      =0),0,($H10      /$D10      ))</f>
        <v>0.21695204615993688</v>
      </c>
      <c r="J10" s="32">
        <f>SUM(J8:J9)</f>
        <v>2450804725</v>
      </c>
      <c r="K10" s="37">
        <f t="shared" ref="K10:K54" si="2">IF(($E10      =0),0,($J10      /$E10      ))</f>
        <v>0.21310010038370944</v>
      </c>
      <c r="L10" s="32">
        <f>SUM(L8:L9)</f>
        <v>2785329259</v>
      </c>
      <c r="M10" s="37">
        <f t="shared" ref="M10:M54" si="3">IF(($E10      =0),0,($L10      /$E10      ))</f>
        <v>0.24218736753683345</v>
      </c>
      <c r="N10" s="32">
        <f t="shared" ref="N10:N54" si="4">$F10      +$H10      +$J10      +$L10</f>
        <v>11227539812</v>
      </c>
      <c r="O10" s="37">
        <f t="shared" ref="O10:O54" si="5">IF(($E10      =0),0,($N10      /$E10      ))</f>
        <v>0.97624663303164394</v>
      </c>
      <c r="P10" s="32">
        <f>SUM(P8:P9)</f>
        <v>2638370370</v>
      </c>
      <c r="Q10" s="32">
        <f>SUM(Q8:Q9)</f>
        <v>10190034976</v>
      </c>
      <c r="R10" s="32">
        <f>SUM(R8:R9)</f>
        <v>10260744117</v>
      </c>
      <c r="S10" s="32">
        <f>SUM(S8:S9)</f>
        <v>9852320233</v>
      </c>
      <c r="T10" s="37">
        <f t="shared" ref="T10:T54" si="6">IF(($R10      =0),0,($S10      /$R10      ))</f>
        <v>0.96019549076140365</v>
      </c>
      <c r="U10" s="37">
        <f t="shared" ref="U10:U54" si="7">IF(($P10      =0),0,(($L10      /$P10      )-1))</f>
        <v>5.5700628945434927E-2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154883099</v>
      </c>
      <c r="E11" s="31">
        <v>184447082</v>
      </c>
      <c r="F11" s="31">
        <v>41720893</v>
      </c>
      <c r="G11" s="36">
        <f t="shared" si="0"/>
        <v>0.26937021062575717</v>
      </c>
      <c r="H11" s="31">
        <v>53611619</v>
      </c>
      <c r="I11" s="36">
        <f t="shared" si="1"/>
        <v>0.34614247355678235</v>
      </c>
      <c r="J11" s="31">
        <v>41813083</v>
      </c>
      <c r="K11" s="36">
        <f t="shared" si="2"/>
        <v>0.22669419622480122</v>
      </c>
      <c r="L11" s="31">
        <v>30155439</v>
      </c>
      <c r="M11" s="36">
        <f t="shared" si="3"/>
        <v>0.16349100605451702</v>
      </c>
      <c r="N11" s="31">
        <f t="shared" si="4"/>
        <v>167301034</v>
      </c>
      <c r="O11" s="36">
        <f t="shared" si="5"/>
        <v>0.90704082811133868</v>
      </c>
      <c r="P11" s="31">
        <v>25280896</v>
      </c>
      <c r="Q11" s="31">
        <v>167735489</v>
      </c>
      <c r="R11" s="31">
        <v>169483094</v>
      </c>
      <c r="S11" s="31">
        <v>134956523</v>
      </c>
      <c r="T11" s="36">
        <f t="shared" si="6"/>
        <v>0.79628309712117951</v>
      </c>
      <c r="U11" s="36">
        <f t="shared" si="7"/>
        <v>0.19281527838253831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151891336</v>
      </c>
      <c r="E12" s="31">
        <v>145855614</v>
      </c>
      <c r="F12" s="31">
        <v>3270862</v>
      </c>
      <c r="G12" s="36">
        <f t="shared" si="0"/>
        <v>2.1534223650518158E-2</v>
      </c>
      <c r="H12" s="31">
        <v>6539071</v>
      </c>
      <c r="I12" s="36">
        <f t="shared" si="1"/>
        <v>4.3050980867006136E-2</v>
      </c>
      <c r="J12" s="31">
        <v>1923435</v>
      </c>
      <c r="K12" s="36">
        <f t="shared" si="2"/>
        <v>1.3187253800186259E-2</v>
      </c>
      <c r="L12" s="31">
        <v>243493518</v>
      </c>
      <c r="M12" s="36">
        <f t="shared" si="3"/>
        <v>1.6694147816620895</v>
      </c>
      <c r="N12" s="31">
        <f t="shared" si="4"/>
        <v>255226886</v>
      </c>
      <c r="O12" s="36">
        <f t="shared" si="5"/>
        <v>1.7498598716947569</v>
      </c>
      <c r="P12" s="31">
        <v>14563155</v>
      </c>
      <c r="Q12" s="31">
        <v>159390164</v>
      </c>
      <c r="R12" s="31">
        <v>136743611</v>
      </c>
      <c r="S12" s="31">
        <v>66902511</v>
      </c>
      <c r="T12" s="36">
        <f t="shared" si="6"/>
        <v>0.48925511408353844</v>
      </c>
      <c r="U12" s="36">
        <f t="shared" si="7"/>
        <v>15.719832893353122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263613956</v>
      </c>
      <c r="E13" s="31">
        <v>258763887</v>
      </c>
      <c r="F13" s="31">
        <v>32842277</v>
      </c>
      <c r="G13" s="36">
        <f t="shared" si="0"/>
        <v>0.12458474315373501</v>
      </c>
      <c r="H13" s="31">
        <v>47165273</v>
      </c>
      <c r="I13" s="36">
        <f t="shared" si="1"/>
        <v>0.1789179666952079</v>
      </c>
      <c r="J13" s="31">
        <v>43879656</v>
      </c>
      <c r="K13" s="36">
        <f t="shared" si="2"/>
        <v>0.1695741106254135</v>
      </c>
      <c r="L13" s="31">
        <v>69629575</v>
      </c>
      <c r="M13" s="36">
        <f t="shared" si="3"/>
        <v>0.26908536506873543</v>
      </c>
      <c r="N13" s="31">
        <f t="shared" si="4"/>
        <v>193516781</v>
      </c>
      <c r="O13" s="36">
        <f t="shared" si="5"/>
        <v>0.74785080423529116</v>
      </c>
      <c r="P13" s="31">
        <v>49254141</v>
      </c>
      <c r="Q13" s="31">
        <v>234477767</v>
      </c>
      <c r="R13" s="31">
        <v>235139970</v>
      </c>
      <c r="S13" s="31">
        <v>180089147</v>
      </c>
      <c r="T13" s="36">
        <f t="shared" si="6"/>
        <v>0.76588062420863623</v>
      </c>
      <c r="U13" s="36">
        <f t="shared" si="7"/>
        <v>0.41367961325322877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121250281</v>
      </c>
      <c r="E14" s="31">
        <v>125547282</v>
      </c>
      <c r="F14" s="31">
        <v>25718436</v>
      </c>
      <c r="G14" s="36">
        <f t="shared" si="0"/>
        <v>0.21211032079999881</v>
      </c>
      <c r="H14" s="31">
        <v>32549529</v>
      </c>
      <c r="I14" s="36">
        <f t="shared" si="1"/>
        <v>0.2684491015736285</v>
      </c>
      <c r="J14" s="31">
        <v>31928688</v>
      </c>
      <c r="K14" s="36">
        <f t="shared" si="2"/>
        <v>0.25431604325771068</v>
      </c>
      <c r="L14" s="31">
        <v>15719428</v>
      </c>
      <c r="M14" s="36">
        <f t="shared" si="3"/>
        <v>0.12520723467354714</v>
      </c>
      <c r="N14" s="31">
        <f t="shared" si="4"/>
        <v>105916081</v>
      </c>
      <c r="O14" s="36">
        <f t="shared" si="5"/>
        <v>0.84363499800816077</v>
      </c>
      <c r="P14" s="31">
        <v>28324319</v>
      </c>
      <c r="Q14" s="31">
        <v>108986396</v>
      </c>
      <c r="R14" s="31">
        <v>107349162</v>
      </c>
      <c r="S14" s="31">
        <v>110967781</v>
      </c>
      <c r="T14" s="36">
        <f t="shared" si="6"/>
        <v>1.0337088704986817</v>
      </c>
      <c r="U14" s="36">
        <f t="shared" si="7"/>
        <v>-0.44502009033297496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46126391</v>
      </c>
      <c r="E15" s="31">
        <v>52202422</v>
      </c>
      <c r="F15" s="31">
        <v>13256018</v>
      </c>
      <c r="G15" s="36">
        <f t="shared" si="0"/>
        <v>0.28738467746154256</v>
      </c>
      <c r="H15" s="31">
        <v>9523304</v>
      </c>
      <c r="I15" s="36">
        <f t="shared" si="1"/>
        <v>0.2064610691090053</v>
      </c>
      <c r="J15" s="31">
        <v>15780405</v>
      </c>
      <c r="K15" s="36">
        <f t="shared" si="2"/>
        <v>0.3022925832828216</v>
      </c>
      <c r="L15" s="31">
        <v>9050904</v>
      </c>
      <c r="M15" s="36">
        <f t="shared" si="3"/>
        <v>0.17338092090822912</v>
      </c>
      <c r="N15" s="31">
        <f t="shared" si="4"/>
        <v>47610631</v>
      </c>
      <c r="O15" s="36">
        <f t="shared" si="5"/>
        <v>0.91203873644023647</v>
      </c>
      <c r="P15" s="31">
        <v>12876716</v>
      </c>
      <c r="Q15" s="31">
        <v>57529645</v>
      </c>
      <c r="R15" s="31">
        <v>63156902</v>
      </c>
      <c r="S15" s="31">
        <v>38005723</v>
      </c>
      <c r="T15" s="36">
        <f t="shared" si="6"/>
        <v>0.60176673960353533</v>
      </c>
      <c r="U15" s="36">
        <f t="shared" si="7"/>
        <v>-0.29711084720669467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454723784</v>
      </c>
      <c r="E16" s="31">
        <v>494191326</v>
      </c>
      <c r="F16" s="31">
        <v>151459868</v>
      </c>
      <c r="G16" s="36">
        <f t="shared" si="0"/>
        <v>0.33308103365008945</v>
      </c>
      <c r="H16" s="31">
        <v>102416332</v>
      </c>
      <c r="I16" s="36">
        <f t="shared" si="1"/>
        <v>0.22522756803941446</v>
      </c>
      <c r="J16" s="31">
        <v>112457662</v>
      </c>
      <c r="K16" s="36">
        <f t="shared" si="2"/>
        <v>0.22755895557745989</v>
      </c>
      <c r="L16" s="31">
        <v>120082691</v>
      </c>
      <c r="M16" s="36">
        <f t="shared" si="3"/>
        <v>0.24298826119016098</v>
      </c>
      <c r="N16" s="31">
        <f t="shared" si="4"/>
        <v>486416553</v>
      </c>
      <c r="O16" s="36">
        <f t="shared" si="5"/>
        <v>0.98426768623616023</v>
      </c>
      <c r="P16" s="31">
        <v>100382146</v>
      </c>
      <c r="Q16" s="31">
        <v>424019503</v>
      </c>
      <c r="R16" s="31">
        <v>427457404</v>
      </c>
      <c r="S16" s="31">
        <v>400483141</v>
      </c>
      <c r="T16" s="36">
        <f t="shared" si="6"/>
        <v>0.93689602110623404</v>
      </c>
      <c r="U16" s="36">
        <f t="shared" si="7"/>
        <v>0.19625546758085854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16222215</v>
      </c>
      <c r="E17" s="31">
        <v>11660992</v>
      </c>
      <c r="F17" s="31">
        <v>2989902</v>
      </c>
      <c r="G17" s="36">
        <f t="shared" si="0"/>
        <v>0.18430910945268572</v>
      </c>
      <c r="H17" s="31">
        <v>3632603</v>
      </c>
      <c r="I17" s="36">
        <f t="shared" si="1"/>
        <v>0.2239276818856118</v>
      </c>
      <c r="J17" s="31">
        <v>3701798</v>
      </c>
      <c r="K17" s="36">
        <f t="shared" si="2"/>
        <v>0.31745137977969629</v>
      </c>
      <c r="L17" s="31">
        <v>3540028</v>
      </c>
      <c r="M17" s="36">
        <f t="shared" si="3"/>
        <v>0.3035786320752128</v>
      </c>
      <c r="N17" s="31">
        <f t="shared" si="4"/>
        <v>13864331</v>
      </c>
      <c r="O17" s="36">
        <f t="shared" si="5"/>
        <v>1.1889495336245837</v>
      </c>
      <c r="P17" s="31">
        <v>1252253</v>
      </c>
      <c r="Q17" s="31">
        <v>13508740</v>
      </c>
      <c r="R17" s="31">
        <v>11428866</v>
      </c>
      <c r="S17" s="31">
        <v>9328942</v>
      </c>
      <c r="T17" s="36">
        <f t="shared" si="6"/>
        <v>0.81626138586277941</v>
      </c>
      <c r="U17" s="36">
        <f t="shared" si="7"/>
        <v>1.8269271465111285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1208711062</v>
      </c>
      <c r="E19" s="32">
        <f>SUM(E11:E18)</f>
        <v>1272668605</v>
      </c>
      <c r="F19" s="32">
        <f>SUM(F11:F18)</f>
        <v>271258256</v>
      </c>
      <c r="G19" s="37">
        <f t="shared" si="0"/>
        <v>0.22441943697541836</v>
      </c>
      <c r="H19" s="32">
        <f>SUM(H11:H18)</f>
        <v>255437731</v>
      </c>
      <c r="I19" s="37">
        <f t="shared" si="1"/>
        <v>0.21133068028461544</v>
      </c>
      <c r="J19" s="32">
        <f>SUM(J11:J18)</f>
        <v>251484727</v>
      </c>
      <c r="K19" s="37">
        <f t="shared" si="2"/>
        <v>0.19760425142254531</v>
      </c>
      <c r="L19" s="32">
        <f>SUM(L11:L18)</f>
        <v>491671583</v>
      </c>
      <c r="M19" s="37">
        <f t="shared" si="3"/>
        <v>0.38633119499321661</v>
      </c>
      <c r="N19" s="32">
        <f t="shared" si="4"/>
        <v>1269852297</v>
      </c>
      <c r="O19" s="37">
        <f t="shared" si="5"/>
        <v>0.99778708456472065</v>
      </c>
      <c r="P19" s="32">
        <f>SUM(P11:P18)</f>
        <v>231933626</v>
      </c>
      <c r="Q19" s="32">
        <f>SUM(Q11:Q18)</f>
        <v>1165647704</v>
      </c>
      <c r="R19" s="32">
        <f>SUM(R11:R18)</f>
        <v>1150759009</v>
      </c>
      <c r="S19" s="32">
        <f>SUM(S11:S18)</f>
        <v>940733768</v>
      </c>
      <c r="T19" s="37">
        <f t="shared" si="6"/>
        <v>0.81748981380340424</v>
      </c>
      <c r="U19" s="37">
        <f t="shared" si="7"/>
        <v>1.1198805515160619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15309848</v>
      </c>
      <c r="E20" s="31">
        <v>16789719</v>
      </c>
      <c r="F20" s="31">
        <v>3323113</v>
      </c>
      <c r="G20" s="36">
        <f t="shared" si="0"/>
        <v>0.21705721702788949</v>
      </c>
      <c r="H20" s="31">
        <v>6566684</v>
      </c>
      <c r="I20" s="36">
        <f t="shared" si="1"/>
        <v>0.42891895464932112</v>
      </c>
      <c r="J20" s="31">
        <v>2215726</v>
      </c>
      <c r="K20" s="36">
        <f t="shared" si="2"/>
        <v>0.13196921282601573</v>
      </c>
      <c r="L20" s="31">
        <v>1749158</v>
      </c>
      <c r="M20" s="36">
        <f t="shared" si="3"/>
        <v>0.10418030224329544</v>
      </c>
      <c r="N20" s="31">
        <f t="shared" si="4"/>
        <v>13854681</v>
      </c>
      <c r="O20" s="36">
        <f t="shared" si="5"/>
        <v>0.82518837867387773</v>
      </c>
      <c r="P20" s="31">
        <v>-1830525</v>
      </c>
      <c r="Q20" s="31">
        <v>9893177</v>
      </c>
      <c r="R20" s="31">
        <v>9775177</v>
      </c>
      <c r="S20" s="31">
        <v>5732350</v>
      </c>
      <c r="T20" s="36">
        <f t="shared" si="6"/>
        <v>0.58641904898499531</v>
      </c>
      <c r="U20" s="36">
        <f t="shared" si="7"/>
        <v>-1.9555499105447891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1152000</v>
      </c>
      <c r="E21" s="31">
        <v>1152000</v>
      </c>
      <c r="F21" s="31">
        <v>59042</v>
      </c>
      <c r="G21" s="36">
        <f t="shared" si="0"/>
        <v>5.1251736111111112E-2</v>
      </c>
      <c r="H21" s="31">
        <v>258240</v>
      </c>
      <c r="I21" s="36">
        <f t="shared" si="1"/>
        <v>0.22416666666666665</v>
      </c>
      <c r="J21" s="31">
        <v>0</v>
      </c>
      <c r="K21" s="36">
        <f t="shared" si="2"/>
        <v>0</v>
      </c>
      <c r="L21" s="31">
        <v>273422</v>
      </c>
      <c r="M21" s="36">
        <f t="shared" si="3"/>
        <v>0.23734548611111111</v>
      </c>
      <c r="N21" s="31">
        <f t="shared" si="4"/>
        <v>590704</v>
      </c>
      <c r="O21" s="36">
        <f t="shared" si="5"/>
        <v>0.51276388888888891</v>
      </c>
      <c r="P21" s="31">
        <v>1501419</v>
      </c>
      <c r="Q21" s="31">
        <v>1</v>
      </c>
      <c r="R21" s="31">
        <v>10700001</v>
      </c>
      <c r="S21" s="31">
        <v>9155988</v>
      </c>
      <c r="T21" s="36">
        <f t="shared" si="6"/>
        <v>0.85569973311217451</v>
      </c>
      <c r="U21" s="36">
        <f t="shared" si="7"/>
        <v>-0.81789094183569011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16916369</v>
      </c>
      <c r="E22" s="31">
        <v>20290905</v>
      </c>
      <c r="F22" s="31">
        <v>5887708</v>
      </c>
      <c r="G22" s="36">
        <f t="shared" si="0"/>
        <v>0.34804797648951735</v>
      </c>
      <c r="H22" s="31">
        <v>4097462</v>
      </c>
      <c r="I22" s="36">
        <f t="shared" si="1"/>
        <v>0.24221876455875371</v>
      </c>
      <c r="J22" s="31">
        <v>3260210</v>
      </c>
      <c r="K22" s="36">
        <f t="shared" si="2"/>
        <v>0.1606734642934852</v>
      </c>
      <c r="L22" s="31">
        <v>5260878</v>
      </c>
      <c r="M22" s="36">
        <f t="shared" si="3"/>
        <v>0.2592727135630471</v>
      </c>
      <c r="N22" s="31">
        <f t="shared" si="4"/>
        <v>18506258</v>
      </c>
      <c r="O22" s="36">
        <f t="shared" si="5"/>
        <v>0.91204694911340822</v>
      </c>
      <c r="P22" s="31">
        <v>4360900</v>
      </c>
      <c r="Q22" s="31">
        <v>17510108</v>
      </c>
      <c r="R22" s="31">
        <v>17510108</v>
      </c>
      <c r="S22" s="31">
        <v>16081266</v>
      </c>
      <c r="T22" s="36">
        <f t="shared" si="6"/>
        <v>0.91839901844123406</v>
      </c>
      <c r="U22" s="36">
        <f t="shared" si="7"/>
        <v>0.20637437226260635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65788421</v>
      </c>
      <c r="E23" s="31">
        <v>68755884</v>
      </c>
      <c r="F23" s="31">
        <v>21248127</v>
      </c>
      <c r="G23" s="36">
        <f t="shared" si="0"/>
        <v>0.32297669828555392</v>
      </c>
      <c r="H23" s="31">
        <v>1368888</v>
      </c>
      <c r="I23" s="36">
        <f t="shared" si="1"/>
        <v>2.0807430535534514E-2</v>
      </c>
      <c r="J23" s="31">
        <v>-27006640</v>
      </c>
      <c r="K23" s="36">
        <f t="shared" si="2"/>
        <v>-0.39279023741444441</v>
      </c>
      <c r="L23" s="31">
        <v>13929822</v>
      </c>
      <c r="M23" s="36">
        <f t="shared" si="3"/>
        <v>0.20259825326367703</v>
      </c>
      <c r="N23" s="31">
        <f t="shared" si="4"/>
        <v>9540197</v>
      </c>
      <c r="O23" s="36">
        <f t="shared" si="5"/>
        <v>0.13875462644040762</v>
      </c>
      <c r="P23" s="31">
        <v>15984972</v>
      </c>
      <c r="Q23" s="31">
        <v>59363795</v>
      </c>
      <c r="R23" s="31">
        <v>59626633</v>
      </c>
      <c r="S23" s="31">
        <v>47905136</v>
      </c>
      <c r="T23" s="36">
        <f t="shared" si="6"/>
        <v>0.80341843216268816</v>
      </c>
      <c r="U23" s="36">
        <f t="shared" si="7"/>
        <v>-0.12856763214849543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5380103</v>
      </c>
      <c r="E24" s="31">
        <v>5380103</v>
      </c>
      <c r="F24" s="31">
        <v>1197924</v>
      </c>
      <c r="G24" s="36">
        <f t="shared" si="0"/>
        <v>0.22265819074467533</v>
      </c>
      <c r="H24" s="31">
        <v>1855277</v>
      </c>
      <c r="I24" s="36">
        <f t="shared" si="1"/>
        <v>0.34484042405879589</v>
      </c>
      <c r="J24" s="31">
        <v>1612772</v>
      </c>
      <c r="K24" s="36">
        <f t="shared" si="2"/>
        <v>0.29976600819724081</v>
      </c>
      <c r="L24" s="31">
        <v>1326385</v>
      </c>
      <c r="M24" s="36">
        <f t="shared" si="3"/>
        <v>0.24653524291263568</v>
      </c>
      <c r="N24" s="31">
        <f t="shared" si="4"/>
        <v>5992358</v>
      </c>
      <c r="O24" s="36">
        <f t="shared" si="5"/>
        <v>1.1137998659133477</v>
      </c>
      <c r="P24" s="31">
        <v>1348995</v>
      </c>
      <c r="Q24" s="31">
        <v>7903250</v>
      </c>
      <c r="R24" s="31">
        <v>5408750</v>
      </c>
      <c r="S24" s="31">
        <v>4349021</v>
      </c>
      <c r="T24" s="36">
        <f t="shared" si="6"/>
        <v>0.80407136584238503</v>
      </c>
      <c r="U24" s="36">
        <f t="shared" si="7"/>
        <v>-1.6760625502689086E-2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177695050</v>
      </c>
      <c r="E25" s="31">
        <v>170695050</v>
      </c>
      <c r="F25" s="31">
        <v>48921891</v>
      </c>
      <c r="G25" s="36">
        <f t="shared" si="0"/>
        <v>0.27531375240897255</v>
      </c>
      <c r="H25" s="31">
        <v>31553414</v>
      </c>
      <c r="I25" s="36">
        <f t="shared" si="1"/>
        <v>0.17757058511196569</v>
      </c>
      <c r="J25" s="31">
        <v>353233123</v>
      </c>
      <c r="K25" s="36">
        <f t="shared" si="2"/>
        <v>2.0693811742051103</v>
      </c>
      <c r="L25" s="31">
        <v>-285060464</v>
      </c>
      <c r="M25" s="36">
        <f t="shared" si="3"/>
        <v>-1.6699984211610119</v>
      </c>
      <c r="N25" s="31">
        <f t="shared" si="4"/>
        <v>148647964</v>
      </c>
      <c r="O25" s="36">
        <f t="shared" si="5"/>
        <v>0.87083933599714813</v>
      </c>
      <c r="P25" s="31">
        <v>40253067</v>
      </c>
      <c r="Q25" s="31">
        <v>137480545</v>
      </c>
      <c r="R25" s="31">
        <v>134080545</v>
      </c>
      <c r="S25" s="31">
        <v>100857772</v>
      </c>
      <c r="T25" s="36">
        <f t="shared" si="6"/>
        <v>0.7522177956540973</v>
      </c>
      <c r="U25" s="36">
        <f t="shared" si="7"/>
        <v>-8.0817079354475023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0</v>
      </c>
      <c r="E26" s="31">
        <v>0</v>
      </c>
      <c r="F26" s="31">
        <v>0</v>
      </c>
      <c r="G26" s="36">
        <f t="shared" si="0"/>
        <v>0</v>
      </c>
      <c r="H26" s="31">
        <v>0</v>
      </c>
      <c r="I26" s="36">
        <f t="shared" si="1"/>
        <v>0</v>
      </c>
      <c r="J26" s="31">
        <v>0</v>
      </c>
      <c r="K26" s="36">
        <f t="shared" si="2"/>
        <v>0</v>
      </c>
      <c r="L26" s="31">
        <v>0</v>
      </c>
      <c r="M26" s="36">
        <f t="shared" si="3"/>
        <v>0</v>
      </c>
      <c r="N26" s="31">
        <f t="shared" si="4"/>
        <v>0</v>
      </c>
      <c r="O26" s="36">
        <f t="shared" si="5"/>
        <v>0</v>
      </c>
      <c r="P26" s="31">
        <v>0</v>
      </c>
      <c r="Q26" s="31">
        <v>0</v>
      </c>
      <c r="R26" s="31">
        <v>0</v>
      </c>
      <c r="S26" s="31">
        <v>0</v>
      </c>
      <c r="T26" s="36">
        <f t="shared" si="6"/>
        <v>0</v>
      </c>
      <c r="U26" s="36">
        <f t="shared" si="7"/>
        <v>0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282241791</v>
      </c>
      <c r="E27" s="32">
        <f>SUM(E20:E26)</f>
        <v>283063661</v>
      </c>
      <c r="F27" s="32">
        <f>SUM(F20:F26)</f>
        <v>80637805</v>
      </c>
      <c r="G27" s="37">
        <f t="shared" si="0"/>
        <v>0.28570469565933276</v>
      </c>
      <c r="H27" s="32">
        <f>SUM(H20:H26)</f>
        <v>45699965</v>
      </c>
      <c r="I27" s="37">
        <f t="shared" si="1"/>
        <v>0.16191778275670027</v>
      </c>
      <c r="J27" s="32">
        <f>SUM(J20:J26)</f>
        <v>333315191</v>
      </c>
      <c r="K27" s="37">
        <f t="shared" si="2"/>
        <v>1.1775273089540095</v>
      </c>
      <c r="L27" s="32">
        <f>SUM(L20:L26)</f>
        <v>-262520799</v>
      </c>
      <c r="M27" s="37">
        <f t="shared" si="3"/>
        <v>-0.92742670702616259</v>
      </c>
      <c r="N27" s="32">
        <f t="shared" si="4"/>
        <v>197132162</v>
      </c>
      <c r="O27" s="37">
        <f t="shared" si="5"/>
        <v>0.69642341692175036</v>
      </c>
      <c r="P27" s="32">
        <f>SUM(P20:P26)</f>
        <v>61618828</v>
      </c>
      <c r="Q27" s="32">
        <f>SUM(Q20:Q26)</f>
        <v>232150876</v>
      </c>
      <c r="R27" s="32">
        <f>SUM(R20:R26)</f>
        <v>237101214</v>
      </c>
      <c r="S27" s="32">
        <f>SUM(S20:S26)</f>
        <v>184081533</v>
      </c>
      <c r="T27" s="37">
        <f t="shared" si="6"/>
        <v>0.77638376410843679</v>
      </c>
      <c r="U27" s="37">
        <f t="shared" si="7"/>
        <v>-5.260399094250868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141681990</v>
      </c>
      <c r="E28" s="31">
        <v>118667269</v>
      </c>
      <c r="F28" s="31">
        <v>64334485</v>
      </c>
      <c r="G28" s="36">
        <f t="shared" si="0"/>
        <v>0.45407666140205966</v>
      </c>
      <c r="H28" s="31">
        <v>37947832</v>
      </c>
      <c r="I28" s="36">
        <f t="shared" si="1"/>
        <v>0.26783807878474886</v>
      </c>
      <c r="J28" s="31">
        <v>31175823</v>
      </c>
      <c r="K28" s="36">
        <f t="shared" si="2"/>
        <v>0.26271627604407077</v>
      </c>
      <c r="L28" s="31">
        <v>26247600</v>
      </c>
      <c r="M28" s="36">
        <f t="shared" si="3"/>
        <v>0.22118651774146753</v>
      </c>
      <c r="N28" s="31">
        <f t="shared" si="4"/>
        <v>159705740</v>
      </c>
      <c r="O28" s="36">
        <f t="shared" si="5"/>
        <v>1.3458280564289382</v>
      </c>
      <c r="P28" s="31">
        <v>34160986</v>
      </c>
      <c r="Q28" s="31">
        <v>79067810</v>
      </c>
      <c r="R28" s="31">
        <v>100166726</v>
      </c>
      <c r="S28" s="31">
        <v>136850247</v>
      </c>
      <c r="T28" s="36">
        <f t="shared" si="6"/>
        <v>1.3662246183428217</v>
      </c>
      <c r="U28" s="36">
        <f t="shared" si="7"/>
        <v>-0.23164981244979288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434783</v>
      </c>
      <c r="E29" s="31">
        <v>808163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53561</v>
      </c>
      <c r="K29" s="36">
        <f t="shared" si="2"/>
        <v>6.6274996504418038E-2</v>
      </c>
      <c r="L29" s="31">
        <v>0</v>
      </c>
      <c r="M29" s="36">
        <f t="shared" si="3"/>
        <v>0</v>
      </c>
      <c r="N29" s="31">
        <f t="shared" si="4"/>
        <v>53561</v>
      </c>
      <c r="O29" s="36">
        <f t="shared" si="5"/>
        <v>6.6274996504418038E-2</v>
      </c>
      <c r="P29" s="31">
        <v>0</v>
      </c>
      <c r="Q29" s="31">
        <v>0</v>
      </c>
      <c r="R29" s="31">
        <v>200000</v>
      </c>
      <c r="S29" s="31">
        <v>164368</v>
      </c>
      <c r="T29" s="36">
        <f t="shared" si="6"/>
        <v>0.82184000000000001</v>
      </c>
      <c r="U29" s="36">
        <f t="shared" si="7"/>
        <v>0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21372129</v>
      </c>
      <c r="E30" s="31">
        <v>27843868</v>
      </c>
      <c r="F30" s="31">
        <v>8346252</v>
      </c>
      <c r="G30" s="36">
        <f t="shared" si="0"/>
        <v>0.39052038287809326</v>
      </c>
      <c r="H30" s="31">
        <v>10486779</v>
      </c>
      <c r="I30" s="36">
        <f t="shared" si="1"/>
        <v>0.4906754493199999</v>
      </c>
      <c r="J30" s="31">
        <v>9109141</v>
      </c>
      <c r="K30" s="36">
        <f t="shared" si="2"/>
        <v>0.32715070334337171</v>
      </c>
      <c r="L30" s="31">
        <v>7030892</v>
      </c>
      <c r="M30" s="36">
        <f t="shared" si="3"/>
        <v>0.25251132493517064</v>
      </c>
      <c r="N30" s="31">
        <f t="shared" si="4"/>
        <v>34973064</v>
      </c>
      <c r="O30" s="36">
        <f t="shared" si="5"/>
        <v>1.2560418688955142</v>
      </c>
      <c r="P30" s="31">
        <v>8642893</v>
      </c>
      <c r="Q30" s="31">
        <v>20762235</v>
      </c>
      <c r="R30" s="31">
        <v>25762235</v>
      </c>
      <c r="S30" s="31">
        <v>26444572</v>
      </c>
      <c r="T30" s="36">
        <f t="shared" si="6"/>
        <v>1.0264859395933621</v>
      </c>
      <c r="U30" s="36">
        <f t="shared" si="7"/>
        <v>-0.1865117386041919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26888465</v>
      </c>
      <c r="E32" s="31">
        <v>30231585</v>
      </c>
      <c r="F32" s="31">
        <v>3736249</v>
      </c>
      <c r="G32" s="36">
        <f t="shared" si="0"/>
        <v>0.13895359961976261</v>
      </c>
      <c r="H32" s="31">
        <v>6176404</v>
      </c>
      <c r="I32" s="36">
        <f t="shared" si="1"/>
        <v>0.2297045963761784</v>
      </c>
      <c r="J32" s="31">
        <v>5182107</v>
      </c>
      <c r="K32" s="36">
        <f t="shared" si="2"/>
        <v>0.17141367215777803</v>
      </c>
      <c r="L32" s="31">
        <v>10004341</v>
      </c>
      <c r="M32" s="36">
        <f t="shared" si="3"/>
        <v>0.33092346960968139</v>
      </c>
      <c r="N32" s="31">
        <f t="shared" si="4"/>
        <v>25099101</v>
      </c>
      <c r="O32" s="36">
        <f t="shared" si="5"/>
        <v>0.83022775683114203</v>
      </c>
      <c r="P32" s="31">
        <v>6910818</v>
      </c>
      <c r="Q32" s="31">
        <v>20949237</v>
      </c>
      <c r="R32" s="31">
        <v>23514237</v>
      </c>
      <c r="S32" s="31">
        <v>27650585</v>
      </c>
      <c r="T32" s="36">
        <f t="shared" si="6"/>
        <v>1.1759082380602015</v>
      </c>
      <c r="U32" s="36">
        <f t="shared" si="7"/>
        <v>0.44763485306659789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424479505</v>
      </c>
      <c r="E33" s="31">
        <v>546559505</v>
      </c>
      <c r="F33" s="31">
        <v>187562478</v>
      </c>
      <c r="G33" s="36">
        <f t="shared" si="0"/>
        <v>0.44186462665612086</v>
      </c>
      <c r="H33" s="31">
        <v>123565248</v>
      </c>
      <c r="I33" s="36">
        <f t="shared" si="1"/>
        <v>0.29109826633443703</v>
      </c>
      <c r="J33" s="31">
        <v>102309730</v>
      </c>
      <c r="K33" s="36">
        <f t="shared" si="2"/>
        <v>0.18718863923151424</v>
      </c>
      <c r="L33" s="31">
        <v>137043859</v>
      </c>
      <c r="M33" s="36">
        <f t="shared" si="3"/>
        <v>0.25073913772664147</v>
      </c>
      <c r="N33" s="31">
        <f t="shared" si="4"/>
        <v>550481315</v>
      </c>
      <c r="O33" s="36">
        <f t="shared" si="5"/>
        <v>1.0071754492678706</v>
      </c>
      <c r="P33" s="31">
        <v>75811139</v>
      </c>
      <c r="Q33" s="31">
        <v>386918737</v>
      </c>
      <c r="R33" s="31">
        <v>398232188</v>
      </c>
      <c r="S33" s="31">
        <v>419400326</v>
      </c>
      <c r="T33" s="36">
        <f t="shared" si="6"/>
        <v>1.0531552662940444</v>
      </c>
      <c r="U33" s="36">
        <f t="shared" si="7"/>
        <v>0.80770083140420823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0</v>
      </c>
      <c r="E34" s="31">
        <v>0</v>
      </c>
      <c r="F34" s="31">
        <v>0</v>
      </c>
      <c r="G34" s="36">
        <f t="shared" si="0"/>
        <v>0</v>
      </c>
      <c r="H34" s="31">
        <v>0</v>
      </c>
      <c r="I34" s="36">
        <f t="shared" si="1"/>
        <v>0</v>
      </c>
      <c r="J34" s="31">
        <v>0</v>
      </c>
      <c r="K34" s="36">
        <f t="shared" si="2"/>
        <v>0</v>
      </c>
      <c r="L34" s="31">
        <v>0</v>
      </c>
      <c r="M34" s="36">
        <f t="shared" si="3"/>
        <v>0</v>
      </c>
      <c r="N34" s="31">
        <f t="shared" si="4"/>
        <v>0</v>
      </c>
      <c r="O34" s="36">
        <f t="shared" si="5"/>
        <v>0</v>
      </c>
      <c r="P34" s="31">
        <v>0</v>
      </c>
      <c r="Q34" s="31">
        <v>0</v>
      </c>
      <c r="R34" s="31">
        <v>0</v>
      </c>
      <c r="S34" s="31">
        <v>0</v>
      </c>
      <c r="T34" s="36">
        <f t="shared" si="6"/>
        <v>0</v>
      </c>
      <c r="U34" s="36">
        <f t="shared" si="7"/>
        <v>0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614856872</v>
      </c>
      <c r="E35" s="32">
        <f>SUM(E28:E34)</f>
        <v>724110390</v>
      </c>
      <c r="F35" s="32">
        <f>SUM(F28:F34)</f>
        <v>263979464</v>
      </c>
      <c r="G35" s="37">
        <f t="shared" si="0"/>
        <v>0.42933481924229028</v>
      </c>
      <c r="H35" s="32">
        <f>SUM(H28:H34)</f>
        <v>178176263</v>
      </c>
      <c r="I35" s="37">
        <f t="shared" si="1"/>
        <v>0.28978494201492799</v>
      </c>
      <c r="J35" s="32">
        <f>SUM(J28:J34)</f>
        <v>147830362</v>
      </c>
      <c r="K35" s="37">
        <f t="shared" si="2"/>
        <v>0.20415445495817289</v>
      </c>
      <c r="L35" s="32">
        <f>SUM(L28:L34)</f>
        <v>180326692</v>
      </c>
      <c r="M35" s="37">
        <f t="shared" si="3"/>
        <v>0.24903204606689872</v>
      </c>
      <c r="N35" s="32">
        <f t="shared" si="4"/>
        <v>770312781</v>
      </c>
      <c r="O35" s="37">
        <f t="shared" si="5"/>
        <v>1.0638057285713025</v>
      </c>
      <c r="P35" s="32">
        <f>SUM(P28:P34)</f>
        <v>125525836</v>
      </c>
      <c r="Q35" s="32">
        <f>SUM(Q28:Q34)</f>
        <v>507698019</v>
      </c>
      <c r="R35" s="32">
        <f>SUM(R28:R34)</f>
        <v>547875386</v>
      </c>
      <c r="S35" s="32">
        <f>SUM(S28:S34)</f>
        <v>610510098</v>
      </c>
      <c r="T35" s="37">
        <f t="shared" si="6"/>
        <v>1.1143229164888966</v>
      </c>
      <c r="U35" s="37">
        <f t="shared" si="7"/>
        <v>0.43657033281977098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67826750</v>
      </c>
      <c r="E36" s="31">
        <v>72399083</v>
      </c>
      <c r="F36" s="31">
        <v>15162255</v>
      </c>
      <c r="G36" s="36">
        <f t="shared" si="0"/>
        <v>0.22354388202294817</v>
      </c>
      <c r="H36" s="31">
        <v>12945696</v>
      </c>
      <c r="I36" s="36">
        <f t="shared" si="1"/>
        <v>0.19086416494966957</v>
      </c>
      <c r="J36" s="31">
        <v>15521643</v>
      </c>
      <c r="K36" s="36">
        <f t="shared" si="2"/>
        <v>0.21439004966402683</v>
      </c>
      <c r="L36" s="31">
        <v>34027802</v>
      </c>
      <c r="M36" s="36">
        <f t="shared" si="3"/>
        <v>0.47000321813468271</v>
      </c>
      <c r="N36" s="31">
        <f t="shared" si="4"/>
        <v>77657396</v>
      </c>
      <c r="O36" s="36">
        <f t="shared" si="5"/>
        <v>1.0726295525041387</v>
      </c>
      <c r="P36" s="31">
        <v>6552406</v>
      </c>
      <c r="Q36" s="31">
        <v>70438152</v>
      </c>
      <c r="R36" s="31">
        <v>59348471</v>
      </c>
      <c r="S36" s="31">
        <v>45006057</v>
      </c>
      <c r="T36" s="36">
        <f t="shared" si="6"/>
        <v>0.75833557700248078</v>
      </c>
      <c r="U36" s="36">
        <f t="shared" si="7"/>
        <v>4.1931766743391661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90810750</v>
      </c>
      <c r="E37" s="31">
        <v>99782924</v>
      </c>
      <c r="F37" s="31">
        <v>9973270</v>
      </c>
      <c r="G37" s="36">
        <f t="shared" si="0"/>
        <v>0.10982477294813665</v>
      </c>
      <c r="H37" s="31">
        <v>20839786</v>
      </c>
      <c r="I37" s="36">
        <f t="shared" si="1"/>
        <v>0.22948589236406483</v>
      </c>
      <c r="J37" s="31">
        <v>13547587</v>
      </c>
      <c r="K37" s="36">
        <f t="shared" si="2"/>
        <v>0.13577059537762193</v>
      </c>
      <c r="L37" s="31">
        <v>18556504</v>
      </c>
      <c r="M37" s="36">
        <f t="shared" si="3"/>
        <v>0.18596873348790621</v>
      </c>
      <c r="N37" s="31">
        <f t="shared" si="4"/>
        <v>62917147</v>
      </c>
      <c r="O37" s="36">
        <f t="shared" si="5"/>
        <v>0.63054022149120426</v>
      </c>
      <c r="P37" s="31">
        <v>12863971</v>
      </c>
      <c r="Q37" s="31">
        <v>88735237</v>
      </c>
      <c r="R37" s="31">
        <v>85684391</v>
      </c>
      <c r="S37" s="31">
        <v>60168783</v>
      </c>
      <c r="T37" s="36">
        <f t="shared" si="6"/>
        <v>0.70221404736365578</v>
      </c>
      <c r="U37" s="36">
        <f t="shared" si="7"/>
        <v>0.4425175554267029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235273128</v>
      </c>
      <c r="E38" s="31">
        <v>232718701</v>
      </c>
      <c r="F38" s="31">
        <v>50282436</v>
      </c>
      <c r="G38" s="36">
        <f t="shared" si="0"/>
        <v>0.21371941805440697</v>
      </c>
      <c r="H38" s="31">
        <v>47318960</v>
      </c>
      <c r="I38" s="36">
        <f t="shared" si="1"/>
        <v>0.20112352142485224</v>
      </c>
      <c r="J38" s="31">
        <v>41135164</v>
      </c>
      <c r="K38" s="36">
        <f t="shared" si="2"/>
        <v>0.17675916814265821</v>
      </c>
      <c r="L38" s="31">
        <v>50911470</v>
      </c>
      <c r="M38" s="36">
        <f t="shared" si="3"/>
        <v>0.21876828025092834</v>
      </c>
      <c r="N38" s="31">
        <f t="shared" si="4"/>
        <v>189648030</v>
      </c>
      <c r="O38" s="36">
        <f t="shared" si="5"/>
        <v>0.81492389389024644</v>
      </c>
      <c r="P38" s="31">
        <v>56873890</v>
      </c>
      <c r="Q38" s="31">
        <v>186405671</v>
      </c>
      <c r="R38" s="31">
        <v>186483550</v>
      </c>
      <c r="S38" s="31">
        <v>184628406</v>
      </c>
      <c r="T38" s="36">
        <f t="shared" si="6"/>
        <v>0.99005196973137843</v>
      </c>
      <c r="U38" s="36">
        <f t="shared" si="7"/>
        <v>-0.10483580426800421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393910628</v>
      </c>
      <c r="E40" s="32">
        <f>SUM(E36:E39)</f>
        <v>404900708</v>
      </c>
      <c r="F40" s="32">
        <f>SUM(F36:F39)</f>
        <v>75417961</v>
      </c>
      <c r="G40" s="37">
        <f t="shared" si="0"/>
        <v>0.1914595739214226</v>
      </c>
      <c r="H40" s="32">
        <f>SUM(H36:H39)</f>
        <v>81104442</v>
      </c>
      <c r="I40" s="37">
        <f t="shared" si="1"/>
        <v>0.2058955413612247</v>
      </c>
      <c r="J40" s="32">
        <f>SUM(J36:J39)</f>
        <v>70204394</v>
      </c>
      <c r="K40" s="37">
        <f t="shared" si="2"/>
        <v>0.17338669113910268</v>
      </c>
      <c r="L40" s="32">
        <f>SUM(L36:L39)</f>
        <v>103495776</v>
      </c>
      <c r="M40" s="37">
        <f t="shared" si="3"/>
        <v>0.25560779212072904</v>
      </c>
      <c r="N40" s="32">
        <f t="shared" si="4"/>
        <v>330222573</v>
      </c>
      <c r="O40" s="37">
        <f t="shared" si="5"/>
        <v>0.81556432595815564</v>
      </c>
      <c r="P40" s="32">
        <f>SUM(P36:P39)</f>
        <v>76290267</v>
      </c>
      <c r="Q40" s="32">
        <f>SUM(Q36:Q39)</f>
        <v>345579060</v>
      </c>
      <c r="R40" s="32">
        <f>SUM(R36:R39)</f>
        <v>331516412</v>
      </c>
      <c r="S40" s="32">
        <f>SUM(S36:S39)</f>
        <v>289803246</v>
      </c>
      <c r="T40" s="37">
        <f t="shared" si="6"/>
        <v>0.87417465775419889</v>
      </c>
      <c r="U40" s="37">
        <f t="shared" si="7"/>
        <v>0.35660524035130203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35517508</v>
      </c>
      <c r="E41" s="31">
        <v>39322548</v>
      </c>
      <c r="F41" s="31">
        <v>6668738</v>
      </c>
      <c r="G41" s="36">
        <f t="shared" si="0"/>
        <v>0.18775917499617373</v>
      </c>
      <c r="H41" s="31">
        <v>10103099</v>
      </c>
      <c r="I41" s="36">
        <f t="shared" si="1"/>
        <v>0.28445405009833458</v>
      </c>
      <c r="J41" s="31">
        <v>7879450</v>
      </c>
      <c r="K41" s="36">
        <f t="shared" si="2"/>
        <v>0.20037994486013469</v>
      </c>
      <c r="L41" s="31">
        <v>8980529</v>
      </c>
      <c r="M41" s="36">
        <f t="shared" si="3"/>
        <v>0.22838115678566911</v>
      </c>
      <c r="N41" s="31">
        <f t="shared" si="4"/>
        <v>33631816</v>
      </c>
      <c r="O41" s="36">
        <f t="shared" si="5"/>
        <v>0.85528069035607768</v>
      </c>
      <c r="P41" s="31">
        <v>7824459</v>
      </c>
      <c r="Q41" s="31">
        <v>15811020</v>
      </c>
      <c r="R41" s="31">
        <v>11346516</v>
      </c>
      <c r="S41" s="31">
        <v>16425779</v>
      </c>
      <c r="T41" s="36">
        <f t="shared" si="6"/>
        <v>1.4476495692598503</v>
      </c>
      <c r="U41" s="36">
        <f t="shared" si="7"/>
        <v>0.14775079018242665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23275991</v>
      </c>
      <c r="E43" s="31">
        <v>23350940</v>
      </c>
      <c r="F43" s="31">
        <v>14456872</v>
      </c>
      <c r="G43" s="36">
        <f t="shared" si="0"/>
        <v>0.62110661582572357</v>
      </c>
      <c r="H43" s="31">
        <v>9888232</v>
      </c>
      <c r="I43" s="36">
        <f t="shared" si="1"/>
        <v>0.42482539196719915</v>
      </c>
      <c r="J43" s="31">
        <v>2341159</v>
      </c>
      <c r="K43" s="36">
        <f t="shared" si="2"/>
        <v>0.10025973258464113</v>
      </c>
      <c r="L43" s="31">
        <v>2487551</v>
      </c>
      <c r="M43" s="36">
        <f t="shared" si="3"/>
        <v>0.10652894487331131</v>
      </c>
      <c r="N43" s="31">
        <f t="shared" si="4"/>
        <v>29173814</v>
      </c>
      <c r="O43" s="36">
        <f t="shared" si="5"/>
        <v>1.2493635802241794</v>
      </c>
      <c r="P43" s="31">
        <v>5040937</v>
      </c>
      <c r="Q43" s="31">
        <v>7194512</v>
      </c>
      <c r="R43" s="31">
        <v>27740830</v>
      </c>
      <c r="S43" s="31">
        <v>9393337</v>
      </c>
      <c r="T43" s="36">
        <f t="shared" si="6"/>
        <v>0.3386105246310222</v>
      </c>
      <c r="U43" s="36">
        <f t="shared" si="7"/>
        <v>-0.50653003598338953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644980309</v>
      </c>
      <c r="E45" s="31">
        <v>649712894</v>
      </c>
      <c r="F45" s="31">
        <v>222107069</v>
      </c>
      <c r="G45" s="36">
        <f t="shared" si="0"/>
        <v>0.34436255789632175</v>
      </c>
      <c r="H45" s="31">
        <v>155780467</v>
      </c>
      <c r="I45" s="36">
        <f t="shared" si="1"/>
        <v>0.24152747739156175</v>
      </c>
      <c r="J45" s="31">
        <v>117106904</v>
      </c>
      <c r="K45" s="36">
        <f t="shared" si="2"/>
        <v>0.18024408178052873</v>
      </c>
      <c r="L45" s="31">
        <v>169471920</v>
      </c>
      <c r="M45" s="36">
        <f t="shared" si="3"/>
        <v>0.26084124474833031</v>
      </c>
      <c r="N45" s="31">
        <f t="shared" si="4"/>
        <v>664466360</v>
      </c>
      <c r="O45" s="36">
        <f t="shared" si="5"/>
        <v>1.0227076700127795</v>
      </c>
      <c r="P45" s="31">
        <v>179018648</v>
      </c>
      <c r="Q45" s="31">
        <v>574789602</v>
      </c>
      <c r="R45" s="31">
        <v>572355127</v>
      </c>
      <c r="S45" s="31">
        <v>638601596</v>
      </c>
      <c r="T45" s="36">
        <f t="shared" si="6"/>
        <v>1.1157436456404801</v>
      </c>
      <c r="U45" s="36">
        <f t="shared" si="7"/>
        <v>-5.3328120319621641E-2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0</v>
      </c>
      <c r="E46" s="31">
        <v>0</v>
      </c>
      <c r="F46" s="31">
        <v>0</v>
      </c>
      <c r="G46" s="36">
        <f t="shared" si="0"/>
        <v>0</v>
      </c>
      <c r="H46" s="31">
        <v>0</v>
      </c>
      <c r="I46" s="36">
        <f t="shared" si="1"/>
        <v>0</v>
      </c>
      <c r="J46" s="31">
        <v>0</v>
      </c>
      <c r="K46" s="36">
        <f t="shared" si="2"/>
        <v>0</v>
      </c>
      <c r="L46" s="31">
        <v>0</v>
      </c>
      <c r="M46" s="36">
        <f t="shared" si="3"/>
        <v>0</v>
      </c>
      <c r="N46" s="31">
        <f t="shared" si="4"/>
        <v>0</v>
      </c>
      <c r="O46" s="36">
        <f t="shared" si="5"/>
        <v>0</v>
      </c>
      <c r="P46" s="31">
        <v>0</v>
      </c>
      <c r="Q46" s="31">
        <v>0</v>
      </c>
      <c r="R46" s="31">
        <v>0</v>
      </c>
      <c r="S46" s="31">
        <v>0</v>
      </c>
      <c r="T46" s="36">
        <f t="shared" si="6"/>
        <v>0</v>
      </c>
      <c r="U46" s="36">
        <f t="shared" si="7"/>
        <v>0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703773808</v>
      </c>
      <c r="E47" s="32">
        <f>SUM(E41:E46)</f>
        <v>712386382</v>
      </c>
      <c r="F47" s="32">
        <f>SUM(F41:F46)</f>
        <v>243232679</v>
      </c>
      <c r="G47" s="37">
        <f t="shared" si="0"/>
        <v>0.34561200805586106</v>
      </c>
      <c r="H47" s="32">
        <f>SUM(H41:H46)</f>
        <v>175771798</v>
      </c>
      <c r="I47" s="37">
        <f t="shared" si="1"/>
        <v>0.24975609492986417</v>
      </c>
      <c r="J47" s="32">
        <f>SUM(J41:J46)</f>
        <v>127327513</v>
      </c>
      <c r="K47" s="37">
        <f t="shared" si="2"/>
        <v>0.17873378298239284</v>
      </c>
      <c r="L47" s="32">
        <f>SUM(L41:L46)</f>
        <v>180940000</v>
      </c>
      <c r="M47" s="37">
        <f t="shared" si="3"/>
        <v>0.25399137963869722</v>
      </c>
      <c r="N47" s="32">
        <f t="shared" si="4"/>
        <v>727271990</v>
      </c>
      <c r="O47" s="37">
        <f t="shared" si="5"/>
        <v>1.0208954134667891</v>
      </c>
      <c r="P47" s="32">
        <f>SUM(P41:P46)</f>
        <v>191884044</v>
      </c>
      <c r="Q47" s="32">
        <f>SUM(Q41:Q46)</f>
        <v>597795134</v>
      </c>
      <c r="R47" s="32">
        <f>SUM(R41:R46)</f>
        <v>611442473</v>
      </c>
      <c r="S47" s="32">
        <f>SUM(S41:S46)</f>
        <v>664420712</v>
      </c>
      <c r="T47" s="37">
        <f t="shared" si="6"/>
        <v>1.0866446825979654</v>
      </c>
      <c r="U47" s="37">
        <f t="shared" si="7"/>
        <v>-5.703467454542499E-2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131097636</v>
      </c>
      <c r="E48" s="31">
        <v>140427636</v>
      </c>
      <c r="F48" s="31">
        <v>39748799</v>
      </c>
      <c r="G48" s="36">
        <f t="shared" si="0"/>
        <v>0.30319996769430685</v>
      </c>
      <c r="H48" s="31">
        <v>40730353</v>
      </c>
      <c r="I48" s="36">
        <f t="shared" si="1"/>
        <v>0.31068716601419111</v>
      </c>
      <c r="J48" s="31">
        <v>20851487</v>
      </c>
      <c r="K48" s="36">
        <f t="shared" si="2"/>
        <v>0.14848563711490523</v>
      </c>
      <c r="L48" s="31">
        <v>22932957</v>
      </c>
      <c r="M48" s="36">
        <f t="shared" si="3"/>
        <v>0.16330800441588292</v>
      </c>
      <c r="N48" s="31">
        <f t="shared" si="4"/>
        <v>124263596</v>
      </c>
      <c r="O48" s="36">
        <f t="shared" si="5"/>
        <v>0.88489416712818547</v>
      </c>
      <c r="P48" s="31">
        <v>30676713</v>
      </c>
      <c r="Q48" s="31">
        <v>102345228</v>
      </c>
      <c r="R48" s="31">
        <v>146018311</v>
      </c>
      <c r="S48" s="31">
        <v>114816527</v>
      </c>
      <c r="T48" s="36">
        <f t="shared" si="6"/>
        <v>0.78631595047007496</v>
      </c>
      <c r="U48" s="36">
        <f t="shared" si="7"/>
        <v>-0.25243108673344505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93136464</v>
      </c>
      <c r="E50" s="31">
        <v>93413979</v>
      </c>
      <c r="F50" s="31">
        <v>24934918</v>
      </c>
      <c r="G50" s="36">
        <f t="shared" si="0"/>
        <v>0.26772455093420766</v>
      </c>
      <c r="H50" s="31">
        <v>20512142</v>
      </c>
      <c r="I50" s="36">
        <f t="shared" si="1"/>
        <v>0.22023750010522194</v>
      </c>
      <c r="J50" s="31">
        <v>21423845</v>
      </c>
      <c r="K50" s="36">
        <f t="shared" si="2"/>
        <v>0.22934303012614418</v>
      </c>
      <c r="L50" s="31">
        <v>18074294</v>
      </c>
      <c r="M50" s="36">
        <f t="shared" si="3"/>
        <v>0.19348596637768745</v>
      </c>
      <c r="N50" s="31">
        <f t="shared" si="4"/>
        <v>84945199</v>
      </c>
      <c r="O50" s="36">
        <f t="shared" si="5"/>
        <v>0.90934140595809543</v>
      </c>
      <c r="P50" s="31">
        <v>15284563</v>
      </c>
      <c r="Q50" s="31">
        <v>67303020</v>
      </c>
      <c r="R50" s="31">
        <v>108814970</v>
      </c>
      <c r="S50" s="31">
        <v>74442499</v>
      </c>
      <c r="T50" s="36">
        <f t="shared" si="6"/>
        <v>0.68412001583973236</v>
      </c>
      <c r="U50" s="36">
        <f t="shared" si="7"/>
        <v>0.18251951331549354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10365184</v>
      </c>
      <c r="E51" s="31">
        <v>8979465</v>
      </c>
      <c r="F51" s="31">
        <v>2763011</v>
      </c>
      <c r="G51" s="36">
        <f t="shared" si="0"/>
        <v>0.26656651729482084</v>
      </c>
      <c r="H51" s="31">
        <v>5136879</v>
      </c>
      <c r="I51" s="36">
        <f t="shared" si="1"/>
        <v>0.49558975508780162</v>
      </c>
      <c r="J51" s="31">
        <v>101690</v>
      </c>
      <c r="K51" s="36">
        <f t="shared" si="2"/>
        <v>1.132472814360321E-2</v>
      </c>
      <c r="L51" s="31">
        <v>3445348</v>
      </c>
      <c r="M51" s="36">
        <f t="shared" si="3"/>
        <v>0.38369190146629001</v>
      </c>
      <c r="N51" s="31">
        <f t="shared" si="4"/>
        <v>11446928</v>
      </c>
      <c r="O51" s="36">
        <f t="shared" si="5"/>
        <v>1.2747895336748905</v>
      </c>
      <c r="P51" s="31">
        <v>53150</v>
      </c>
      <c r="Q51" s="31">
        <v>297540</v>
      </c>
      <c r="R51" s="31">
        <v>124400</v>
      </c>
      <c r="S51" s="31">
        <v>97559</v>
      </c>
      <c r="T51" s="36">
        <f t="shared" si="6"/>
        <v>0.78423633440514473</v>
      </c>
      <c r="U51" s="36">
        <f t="shared" si="7"/>
        <v>63.823104421448733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25000000</v>
      </c>
      <c r="E52" s="31">
        <v>36997430</v>
      </c>
      <c r="F52" s="31">
        <v>9949717</v>
      </c>
      <c r="G52" s="36">
        <f t="shared" si="0"/>
        <v>0.39798867999999998</v>
      </c>
      <c r="H52" s="31">
        <v>8114719</v>
      </c>
      <c r="I52" s="36">
        <f t="shared" si="1"/>
        <v>0.32458875999999998</v>
      </c>
      <c r="J52" s="31">
        <v>8235628</v>
      </c>
      <c r="K52" s="36">
        <f t="shared" si="2"/>
        <v>0.22260000221637016</v>
      </c>
      <c r="L52" s="31">
        <v>9832793</v>
      </c>
      <c r="M52" s="36">
        <f t="shared" si="3"/>
        <v>0.26576962237647317</v>
      </c>
      <c r="N52" s="31">
        <f t="shared" si="4"/>
        <v>36132857</v>
      </c>
      <c r="O52" s="36">
        <f t="shared" si="5"/>
        <v>0.9766315390014928</v>
      </c>
      <c r="P52" s="31">
        <v>0</v>
      </c>
      <c r="Q52" s="31">
        <v>0</v>
      </c>
      <c r="R52" s="31">
        <v>10238</v>
      </c>
      <c r="S52" s="31">
        <v>0</v>
      </c>
      <c r="T52" s="36">
        <f t="shared" si="6"/>
        <v>0</v>
      </c>
      <c r="U52" s="36">
        <f t="shared" si="7"/>
        <v>0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259599284</v>
      </c>
      <c r="E53" s="32">
        <f>SUM(E48:E52)</f>
        <v>279818510</v>
      </c>
      <c r="F53" s="32">
        <f>SUM(F48:F52)</f>
        <v>77396445</v>
      </c>
      <c r="G53" s="37">
        <f t="shared" si="0"/>
        <v>0.29813812968759962</v>
      </c>
      <c r="H53" s="32">
        <f>SUM(H48:H52)</f>
        <v>74494093</v>
      </c>
      <c r="I53" s="37">
        <f t="shared" si="1"/>
        <v>0.28695800640189745</v>
      </c>
      <c r="J53" s="32">
        <f>SUM(J48:J52)</f>
        <v>50612650</v>
      </c>
      <c r="K53" s="37">
        <f t="shared" si="2"/>
        <v>0.1808767046897648</v>
      </c>
      <c r="L53" s="32">
        <f>SUM(L48:L52)</f>
        <v>54285392</v>
      </c>
      <c r="M53" s="37">
        <f t="shared" si="3"/>
        <v>0.19400214803516752</v>
      </c>
      <c r="N53" s="32">
        <f t="shared" si="4"/>
        <v>256788580</v>
      </c>
      <c r="O53" s="37">
        <f t="shared" si="5"/>
        <v>0.91769690289609507</v>
      </c>
      <c r="P53" s="32">
        <f>SUM(P48:P52)</f>
        <v>46014426</v>
      </c>
      <c r="Q53" s="32">
        <f>SUM(Q48:Q52)</f>
        <v>169945788</v>
      </c>
      <c r="R53" s="32">
        <f>SUM(R48:R52)</f>
        <v>254967919</v>
      </c>
      <c r="S53" s="32">
        <f>SUM(S48:S52)</f>
        <v>189356585</v>
      </c>
      <c r="T53" s="37">
        <f t="shared" si="6"/>
        <v>0.7426682766313043</v>
      </c>
      <c r="U53" s="37">
        <f t="shared" si="7"/>
        <v>0.17974723839867091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14816231844</v>
      </c>
      <c r="E54" s="32">
        <f>SUM(E8:E9,E11:E18,E20:E26,E28:E34,E36:E39,E41:E46,E48:E52)</f>
        <v>15177668906</v>
      </c>
      <c r="F54" s="32">
        <f>SUM(F8:F9,F11:F18,F20:F26,F28:F34,F36:F39,F41:F46,F48:F52)</f>
        <v>4540241832</v>
      </c>
      <c r="G54" s="37">
        <f t="shared" si="0"/>
        <v>0.30643701312210647</v>
      </c>
      <c r="H54" s="32">
        <f>SUM(H8:H9,H11:H18,H20:H26,H28:H34,H36:H39,H41:H46,H48:H52)</f>
        <v>3273770898</v>
      </c>
      <c r="I54" s="37">
        <f t="shared" si="1"/>
        <v>0.22095840106104647</v>
      </c>
      <c r="J54" s="32">
        <f>SUM(J8:J9,J11:J18,J20:J26,J28:J34,J36:J39,J41:J46,J48:J52)</f>
        <v>3431579562</v>
      </c>
      <c r="K54" s="37">
        <f t="shared" si="2"/>
        <v>0.22609397946765303</v>
      </c>
      <c r="L54" s="32">
        <f>SUM(L8:L9,L11:L18,L20:L26,L28:L34,L36:L39,L41:L46,L48:L52)</f>
        <v>3533527903</v>
      </c>
      <c r="M54" s="37">
        <f t="shared" si="3"/>
        <v>0.23281097544584953</v>
      </c>
      <c r="N54" s="32">
        <f t="shared" si="4"/>
        <v>14779120195</v>
      </c>
      <c r="O54" s="37">
        <f t="shared" si="5"/>
        <v>0.97374111179599876</v>
      </c>
      <c r="P54" s="32">
        <f>SUM(P8:P9,P11:P18,P20:P26,P28:P34,P36:P39,P41:P46,P48:P52)</f>
        <v>3371637397</v>
      </c>
      <c r="Q54" s="32">
        <f>SUM(Q8:Q9,Q11:Q18,Q20:Q26,Q28:Q34,Q36:Q39,Q41:Q46,Q48:Q52)</f>
        <v>13208851557</v>
      </c>
      <c r="R54" s="32">
        <f>SUM(R8:R9,R11:R18,R20:R26,R28:R34,R36:R39,R41:R46,R48:R52)</f>
        <v>13394406530</v>
      </c>
      <c r="S54" s="32">
        <f>SUM(S8:S9,S11:S18,S20:S26,S28:S34,S36:S39,S41:S46,S48:S52)</f>
        <v>12731226175</v>
      </c>
      <c r="T54" s="37">
        <f t="shared" si="6"/>
        <v>0.95048826138622511</v>
      </c>
      <c r="U54" s="37">
        <f t="shared" si="7"/>
        <v>4.8015396360250984E-2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3989805701</v>
      </c>
      <c r="E57" s="31">
        <v>4295174955</v>
      </c>
      <c r="F57" s="31">
        <v>1205194176</v>
      </c>
      <c r="G57" s="36">
        <f t="shared" ref="G57:G85" si="8">IF(($D57      =0),0,($F57      /$D57      ))</f>
        <v>0.30206838786608869</v>
      </c>
      <c r="H57" s="31">
        <v>1235969719</v>
      </c>
      <c r="I57" s="36">
        <f t="shared" ref="I57:I85" si="9">IF(($D57      =0),0,($H57      /$D57      ))</f>
        <v>0.30978193216030997</v>
      </c>
      <c r="J57" s="31">
        <v>962104955</v>
      </c>
      <c r="K57" s="36">
        <f t="shared" ref="K57:K85" si="10">IF(($E57      =0),0,($J57      /$E57      ))</f>
        <v>0.22399668583465188</v>
      </c>
      <c r="L57" s="31">
        <v>1037342212</v>
      </c>
      <c r="M57" s="36">
        <f t="shared" ref="M57:M85" si="11">IF(($E57      =0),0,($L57      /$E57      ))</f>
        <v>0.24151337788753707</v>
      </c>
      <c r="N57" s="31">
        <f t="shared" ref="N57:N85" si="12">$F57      +$H57      +$J57      +$L57</f>
        <v>4440611062</v>
      </c>
      <c r="O57" s="36">
        <f t="shared" ref="O57:O85" si="13">IF(($E57      =0),0,($N57      /$E57      ))</f>
        <v>1.0338603452766688</v>
      </c>
      <c r="P57" s="31">
        <v>1420613995</v>
      </c>
      <c r="Q57" s="31">
        <v>3395492944</v>
      </c>
      <c r="R57" s="31">
        <v>3436876591</v>
      </c>
      <c r="S57" s="31">
        <v>4323432598</v>
      </c>
      <c r="T57" s="36">
        <f t="shared" ref="T57:T85" si="14">IF(($R57      =0),0,($S57      /$R57      ))</f>
        <v>1.2579539833701292</v>
      </c>
      <c r="U57" s="36">
        <f t="shared" ref="U57:U85" si="15">IF(($P57      =0),0,(($L57      /$P57      )-1))</f>
        <v>-0.26979305029301781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3989805701</v>
      </c>
      <c r="E58" s="32">
        <f>E57</f>
        <v>4295174955</v>
      </c>
      <c r="F58" s="32">
        <f>F57</f>
        <v>1205194176</v>
      </c>
      <c r="G58" s="37">
        <f t="shared" si="8"/>
        <v>0.30206838786608869</v>
      </c>
      <c r="H58" s="32">
        <f>H57</f>
        <v>1235969719</v>
      </c>
      <c r="I58" s="37">
        <f t="shared" si="9"/>
        <v>0.30978193216030997</v>
      </c>
      <c r="J58" s="32">
        <f>J57</f>
        <v>962104955</v>
      </c>
      <c r="K58" s="37">
        <f t="shared" si="10"/>
        <v>0.22399668583465188</v>
      </c>
      <c r="L58" s="32">
        <f>L57</f>
        <v>1037342212</v>
      </c>
      <c r="M58" s="37">
        <f t="shared" si="11"/>
        <v>0.24151337788753707</v>
      </c>
      <c r="N58" s="32">
        <f t="shared" si="12"/>
        <v>4440611062</v>
      </c>
      <c r="O58" s="37">
        <f t="shared" si="13"/>
        <v>1.0338603452766688</v>
      </c>
      <c r="P58" s="32">
        <f>P57</f>
        <v>1420613995</v>
      </c>
      <c r="Q58" s="32">
        <f>Q57</f>
        <v>3395492944</v>
      </c>
      <c r="R58" s="32">
        <f>R57</f>
        <v>3436876591</v>
      </c>
      <c r="S58" s="32">
        <f>S57</f>
        <v>4323432598</v>
      </c>
      <c r="T58" s="37">
        <f t="shared" si="14"/>
        <v>1.2579539833701292</v>
      </c>
      <c r="U58" s="37">
        <f t="shared" si="15"/>
        <v>-0.26979305029301781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55463600</v>
      </c>
      <c r="E59" s="31">
        <v>47302204</v>
      </c>
      <c r="F59" s="31">
        <v>5213474</v>
      </c>
      <c r="G59" s="36">
        <f t="shared" si="8"/>
        <v>9.3998117684391203E-2</v>
      </c>
      <c r="H59" s="31">
        <v>4111759</v>
      </c>
      <c r="I59" s="36">
        <f t="shared" si="9"/>
        <v>7.4134369207912942E-2</v>
      </c>
      <c r="J59" s="31">
        <v>6260057</v>
      </c>
      <c r="K59" s="36">
        <f t="shared" si="10"/>
        <v>0.13234176149593369</v>
      </c>
      <c r="L59" s="31">
        <v>17010</v>
      </c>
      <c r="M59" s="36">
        <f t="shared" si="11"/>
        <v>3.5960269420004195E-4</v>
      </c>
      <c r="N59" s="31">
        <f t="shared" si="12"/>
        <v>15602300</v>
      </c>
      <c r="O59" s="36">
        <f t="shared" si="13"/>
        <v>0.3298429815236516</v>
      </c>
      <c r="P59" s="31">
        <v>6535228</v>
      </c>
      <c r="Q59" s="31">
        <v>45578079</v>
      </c>
      <c r="R59" s="31">
        <v>45087179</v>
      </c>
      <c r="S59" s="31">
        <v>-27670172</v>
      </c>
      <c r="T59" s="36">
        <f t="shared" si="14"/>
        <v>-0.61370377596699943</v>
      </c>
      <c r="U59" s="36">
        <f t="shared" si="15"/>
        <v>-0.99739718338824601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150536820</v>
      </c>
      <c r="E60" s="31">
        <v>150536820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109497</v>
      </c>
      <c r="M60" s="36">
        <f t="shared" si="11"/>
        <v>7.2737686368026105E-4</v>
      </c>
      <c r="N60" s="31">
        <f t="shared" si="12"/>
        <v>109497</v>
      </c>
      <c r="O60" s="36">
        <f t="shared" si="13"/>
        <v>7.2737686368026105E-4</v>
      </c>
      <c r="P60" s="31">
        <v>0</v>
      </c>
      <c r="Q60" s="31">
        <v>141109000</v>
      </c>
      <c r="R60" s="31">
        <v>117704000</v>
      </c>
      <c r="S60" s="31">
        <v>12538</v>
      </c>
      <c r="T60" s="36">
        <f t="shared" si="14"/>
        <v>1.0652144362128729E-4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45077532</v>
      </c>
      <c r="E61" s="31">
        <v>45077532</v>
      </c>
      <c r="F61" s="31">
        <v>60945</v>
      </c>
      <c r="G61" s="36">
        <f t="shared" si="8"/>
        <v>1.352003920711542E-3</v>
      </c>
      <c r="H61" s="31">
        <v>293380</v>
      </c>
      <c r="I61" s="36">
        <f t="shared" si="9"/>
        <v>6.5083421159791979E-3</v>
      </c>
      <c r="J61" s="31">
        <v>0</v>
      </c>
      <c r="K61" s="36">
        <f t="shared" si="10"/>
        <v>0</v>
      </c>
      <c r="L61" s="31">
        <v>18929115</v>
      </c>
      <c r="M61" s="36">
        <f t="shared" si="11"/>
        <v>0.41992349980473642</v>
      </c>
      <c r="N61" s="31">
        <f t="shared" si="12"/>
        <v>19283440</v>
      </c>
      <c r="O61" s="36">
        <f t="shared" si="13"/>
        <v>0.42778384584142715</v>
      </c>
      <c r="P61" s="31">
        <v>193076</v>
      </c>
      <c r="Q61" s="31">
        <v>60471909</v>
      </c>
      <c r="R61" s="31">
        <v>54850751</v>
      </c>
      <c r="S61" s="31">
        <v>6274929</v>
      </c>
      <c r="T61" s="36">
        <f t="shared" si="14"/>
        <v>0.11440005625447133</v>
      </c>
      <c r="U61" s="36">
        <f t="shared" si="15"/>
        <v>97.039709751600412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6382</v>
      </c>
      <c r="K62" s="36">
        <f t="shared" si="10"/>
        <v>0</v>
      </c>
      <c r="L62" s="31">
        <v>2434</v>
      </c>
      <c r="M62" s="36">
        <f t="shared" si="11"/>
        <v>0</v>
      </c>
      <c r="N62" s="31">
        <f t="shared" si="12"/>
        <v>8816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251077952</v>
      </c>
      <c r="E63" s="32">
        <f>SUM(E59:E62)</f>
        <v>242916556</v>
      </c>
      <c r="F63" s="32">
        <f>SUM(F59:F62)</f>
        <v>5274419</v>
      </c>
      <c r="G63" s="37">
        <f t="shared" si="8"/>
        <v>2.1007097429247789E-2</v>
      </c>
      <c r="H63" s="32">
        <f>SUM(H59:H62)</f>
        <v>4405139</v>
      </c>
      <c r="I63" s="37">
        <f t="shared" si="9"/>
        <v>1.7544905735092185E-2</v>
      </c>
      <c r="J63" s="32">
        <f>SUM(J59:J62)</f>
        <v>6266439</v>
      </c>
      <c r="K63" s="37">
        <f t="shared" si="10"/>
        <v>2.579667315882743E-2</v>
      </c>
      <c r="L63" s="32">
        <f>SUM(L59:L62)</f>
        <v>19058056</v>
      </c>
      <c r="M63" s="37">
        <f t="shared" si="11"/>
        <v>7.845515478162797E-2</v>
      </c>
      <c r="N63" s="32">
        <f t="shared" si="12"/>
        <v>35004053</v>
      </c>
      <c r="O63" s="37">
        <f t="shared" si="13"/>
        <v>0.14409908314359601</v>
      </c>
      <c r="P63" s="32">
        <f>SUM(P59:P62)</f>
        <v>6728304</v>
      </c>
      <c r="Q63" s="32">
        <f>SUM(Q59:Q62)</f>
        <v>247158988</v>
      </c>
      <c r="R63" s="32">
        <f>SUM(R59:R62)</f>
        <v>217641930</v>
      </c>
      <c r="S63" s="32">
        <f>SUM(S59:S62)</f>
        <v>-21382705</v>
      </c>
      <c r="T63" s="37">
        <f t="shared" si="14"/>
        <v>-9.8247175992236424E-2</v>
      </c>
      <c r="U63" s="37">
        <f t="shared" si="15"/>
        <v>1.8325200526016658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46269690</v>
      </c>
      <c r="E64" s="31">
        <v>46269690</v>
      </c>
      <c r="F64" s="31">
        <v>35352</v>
      </c>
      <c r="G64" s="36">
        <f t="shared" si="8"/>
        <v>7.6404229204907138E-4</v>
      </c>
      <c r="H64" s="31">
        <v>23426</v>
      </c>
      <c r="I64" s="36">
        <f t="shared" si="9"/>
        <v>5.0629256431153954E-4</v>
      </c>
      <c r="J64" s="31">
        <v>152106</v>
      </c>
      <c r="K64" s="36">
        <f t="shared" si="10"/>
        <v>3.2873788434718281E-3</v>
      </c>
      <c r="L64" s="31">
        <v>327432</v>
      </c>
      <c r="M64" s="36">
        <f t="shared" si="11"/>
        <v>7.0765980926174345E-3</v>
      </c>
      <c r="N64" s="31">
        <f t="shared" si="12"/>
        <v>538316</v>
      </c>
      <c r="O64" s="36">
        <f t="shared" si="13"/>
        <v>1.1634311792449874E-2</v>
      </c>
      <c r="P64" s="31">
        <v>986597</v>
      </c>
      <c r="Q64" s="31">
        <v>82314127</v>
      </c>
      <c r="R64" s="31">
        <v>42939673</v>
      </c>
      <c r="S64" s="31">
        <v>1853638</v>
      </c>
      <c r="T64" s="36">
        <f t="shared" si="14"/>
        <v>4.3168423755812022E-2</v>
      </c>
      <c r="U64" s="36">
        <f t="shared" si="15"/>
        <v>-0.66811980981089536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45883679</v>
      </c>
      <c r="E65" s="31">
        <v>63933682</v>
      </c>
      <c r="F65" s="31">
        <v>16133285</v>
      </c>
      <c r="G65" s="36">
        <f t="shared" si="8"/>
        <v>0.35161271614684603</v>
      </c>
      <c r="H65" s="31">
        <v>12947873</v>
      </c>
      <c r="I65" s="36">
        <f t="shared" si="9"/>
        <v>0.28218907642519248</v>
      </c>
      <c r="J65" s="31">
        <v>11070328</v>
      </c>
      <c r="K65" s="36">
        <f t="shared" si="10"/>
        <v>0.17315329969576912</v>
      </c>
      <c r="L65" s="31">
        <v>26634539</v>
      </c>
      <c r="M65" s="36">
        <f t="shared" si="11"/>
        <v>0.41659635683113011</v>
      </c>
      <c r="N65" s="31">
        <f t="shared" si="12"/>
        <v>66786025</v>
      </c>
      <c r="O65" s="36">
        <f t="shared" si="13"/>
        <v>1.0446140893308788</v>
      </c>
      <c r="P65" s="31">
        <v>9662453</v>
      </c>
      <c r="Q65" s="31">
        <v>38432343</v>
      </c>
      <c r="R65" s="31">
        <v>18528920</v>
      </c>
      <c r="S65" s="31">
        <v>39684963</v>
      </c>
      <c r="T65" s="36">
        <f t="shared" si="14"/>
        <v>2.1417850041988418</v>
      </c>
      <c r="U65" s="36">
        <f t="shared" si="15"/>
        <v>1.7564986862031824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54911099</v>
      </c>
      <c r="E66" s="31">
        <v>57157320</v>
      </c>
      <c r="F66" s="31">
        <v>18737581</v>
      </c>
      <c r="G66" s="36">
        <f t="shared" si="8"/>
        <v>0.34123485672723469</v>
      </c>
      <c r="H66" s="31">
        <v>10254477</v>
      </c>
      <c r="I66" s="36">
        <f t="shared" si="9"/>
        <v>0.18674689064227251</v>
      </c>
      <c r="J66" s="31">
        <v>20641352</v>
      </c>
      <c r="K66" s="36">
        <f t="shared" si="10"/>
        <v>0.36113225742564559</v>
      </c>
      <c r="L66" s="31">
        <v>19170121</v>
      </c>
      <c r="M66" s="36">
        <f t="shared" si="11"/>
        <v>0.33539222972665617</v>
      </c>
      <c r="N66" s="31">
        <f t="shared" si="12"/>
        <v>68803531</v>
      </c>
      <c r="O66" s="36">
        <f t="shared" si="13"/>
        <v>1.20375712157253</v>
      </c>
      <c r="P66" s="31">
        <v>20088418</v>
      </c>
      <c r="Q66" s="31">
        <v>57061769</v>
      </c>
      <c r="R66" s="31">
        <v>56268710</v>
      </c>
      <c r="S66" s="31">
        <v>63231386</v>
      </c>
      <c r="T66" s="36">
        <f t="shared" si="14"/>
        <v>1.1237397480766842</v>
      </c>
      <c r="U66" s="36">
        <f t="shared" si="15"/>
        <v>-4.5712758466097236E-2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1068989779</v>
      </c>
      <c r="E67" s="31">
        <v>1081472002</v>
      </c>
      <c r="F67" s="31">
        <v>-138044469</v>
      </c>
      <c r="G67" s="36">
        <f t="shared" si="8"/>
        <v>-0.1291354433053003</v>
      </c>
      <c r="H67" s="31">
        <v>483304477</v>
      </c>
      <c r="I67" s="36">
        <f t="shared" si="9"/>
        <v>0.45211328161819592</v>
      </c>
      <c r="J67" s="31">
        <v>30740922</v>
      </c>
      <c r="K67" s="36">
        <f t="shared" si="10"/>
        <v>2.8425074290550148E-2</v>
      </c>
      <c r="L67" s="31">
        <v>554425033</v>
      </c>
      <c r="M67" s="36">
        <f t="shared" si="11"/>
        <v>0.51265777752423036</v>
      </c>
      <c r="N67" s="31">
        <f t="shared" si="12"/>
        <v>930425963</v>
      </c>
      <c r="O67" s="36">
        <f t="shared" si="13"/>
        <v>0.86033291780030752</v>
      </c>
      <c r="P67" s="31">
        <v>106554246</v>
      </c>
      <c r="Q67" s="31">
        <v>903827661</v>
      </c>
      <c r="R67" s="31">
        <v>900838213</v>
      </c>
      <c r="S67" s="31">
        <v>668760034</v>
      </c>
      <c r="T67" s="36">
        <f t="shared" si="14"/>
        <v>0.74237529486329634</v>
      </c>
      <c r="U67" s="36">
        <f t="shared" si="15"/>
        <v>4.2032185840815766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171633594</v>
      </c>
      <c r="E68" s="31">
        <v>153245892</v>
      </c>
      <c r="F68" s="31">
        <v>28278449</v>
      </c>
      <c r="G68" s="36">
        <f t="shared" si="8"/>
        <v>0.16476057129002381</v>
      </c>
      <c r="H68" s="31">
        <v>7789453</v>
      </c>
      <c r="I68" s="36">
        <f t="shared" si="9"/>
        <v>4.5384197921066662E-2</v>
      </c>
      <c r="J68" s="31">
        <v>51042086</v>
      </c>
      <c r="K68" s="36">
        <f t="shared" si="10"/>
        <v>0.33307311102342635</v>
      </c>
      <c r="L68" s="31">
        <v>1784948</v>
      </c>
      <c r="M68" s="36">
        <f t="shared" si="11"/>
        <v>1.1647607493452419E-2</v>
      </c>
      <c r="N68" s="31">
        <f t="shared" si="12"/>
        <v>88894936</v>
      </c>
      <c r="O68" s="36">
        <f t="shared" si="13"/>
        <v>0.58008038479752533</v>
      </c>
      <c r="P68" s="31">
        <v>23163891</v>
      </c>
      <c r="Q68" s="31">
        <v>186816829</v>
      </c>
      <c r="R68" s="31">
        <v>187805231</v>
      </c>
      <c r="S68" s="31">
        <v>123172786</v>
      </c>
      <c r="T68" s="36">
        <f t="shared" si="14"/>
        <v>0.65585386170633342</v>
      </c>
      <c r="U68" s="36">
        <f t="shared" si="15"/>
        <v>-0.92294265242398177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1387687841</v>
      </c>
      <c r="E70" s="32">
        <f>SUM(E64:E69)</f>
        <v>1402078586</v>
      </c>
      <c r="F70" s="32">
        <f>SUM(F64:F69)</f>
        <v>-74859802</v>
      </c>
      <c r="G70" s="37">
        <f t="shared" si="8"/>
        <v>-5.3945707232005646E-2</v>
      </c>
      <c r="H70" s="32">
        <f>SUM(H64:H69)</f>
        <v>514319706</v>
      </c>
      <c r="I70" s="37">
        <f t="shared" si="9"/>
        <v>0.37063069287208666</v>
      </c>
      <c r="J70" s="32">
        <f>SUM(J64:J69)</f>
        <v>113646794</v>
      </c>
      <c r="K70" s="37">
        <f t="shared" si="10"/>
        <v>8.1055937331033459E-2</v>
      </c>
      <c r="L70" s="32">
        <f>SUM(L64:L69)</f>
        <v>602342073</v>
      </c>
      <c r="M70" s="37">
        <f t="shared" si="11"/>
        <v>0.42960649924654082</v>
      </c>
      <c r="N70" s="32">
        <f t="shared" si="12"/>
        <v>1155448771</v>
      </c>
      <c r="O70" s="37">
        <f t="shared" si="13"/>
        <v>0.824097010351173</v>
      </c>
      <c r="P70" s="32">
        <f>SUM(P64:P69)</f>
        <v>160455605</v>
      </c>
      <c r="Q70" s="32">
        <f>SUM(Q64:Q69)</f>
        <v>1268452729</v>
      </c>
      <c r="R70" s="32">
        <f>SUM(R64:R69)</f>
        <v>1206380747</v>
      </c>
      <c r="S70" s="32">
        <f>SUM(S64:S69)</f>
        <v>896702807</v>
      </c>
      <c r="T70" s="37">
        <f t="shared" si="14"/>
        <v>0.74329999813897896</v>
      </c>
      <c r="U70" s="37">
        <f t="shared" si="15"/>
        <v>2.7539484706688806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204779316</v>
      </c>
      <c r="E71" s="31">
        <v>182792552</v>
      </c>
      <c r="F71" s="31">
        <v>45897606</v>
      </c>
      <c r="G71" s="36">
        <f t="shared" si="8"/>
        <v>0.22413204075747573</v>
      </c>
      <c r="H71" s="31">
        <v>48465331</v>
      </c>
      <c r="I71" s="36">
        <f t="shared" si="9"/>
        <v>0.23667102687265543</v>
      </c>
      <c r="J71" s="31">
        <v>14451984</v>
      </c>
      <c r="K71" s="36">
        <f t="shared" si="10"/>
        <v>7.9062214744942128E-2</v>
      </c>
      <c r="L71" s="31">
        <v>41854769</v>
      </c>
      <c r="M71" s="36">
        <f t="shared" si="11"/>
        <v>0.22897414879354602</v>
      </c>
      <c r="N71" s="31">
        <f t="shared" si="12"/>
        <v>150669690</v>
      </c>
      <c r="O71" s="36">
        <f t="shared" si="13"/>
        <v>0.82426602370538593</v>
      </c>
      <c r="P71" s="31">
        <v>34854656</v>
      </c>
      <c r="Q71" s="31">
        <v>138278556</v>
      </c>
      <c r="R71" s="31">
        <v>141963559</v>
      </c>
      <c r="S71" s="31">
        <v>129146938</v>
      </c>
      <c r="T71" s="36">
        <f t="shared" si="14"/>
        <v>0.90971893709708984</v>
      </c>
      <c r="U71" s="36">
        <f t="shared" si="15"/>
        <v>0.20083724251933521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374790042</v>
      </c>
      <c r="E72" s="31">
        <v>374790042</v>
      </c>
      <c r="F72" s="31">
        <v>68873180</v>
      </c>
      <c r="G72" s="36">
        <f t="shared" si="8"/>
        <v>0.183764700984238</v>
      </c>
      <c r="H72" s="31">
        <v>80982777</v>
      </c>
      <c r="I72" s="36">
        <f t="shared" si="9"/>
        <v>0.21607504982749781</v>
      </c>
      <c r="J72" s="31">
        <v>94767902</v>
      </c>
      <c r="K72" s="36">
        <f t="shared" si="10"/>
        <v>0.25285597636022572</v>
      </c>
      <c r="L72" s="31">
        <v>83529932</v>
      </c>
      <c r="M72" s="36">
        <f t="shared" si="11"/>
        <v>0.22287126828198919</v>
      </c>
      <c r="N72" s="31">
        <f t="shared" si="12"/>
        <v>328153791</v>
      </c>
      <c r="O72" s="36">
        <f t="shared" si="13"/>
        <v>0.87556699545395067</v>
      </c>
      <c r="P72" s="31">
        <v>54391603</v>
      </c>
      <c r="Q72" s="31">
        <v>280377124</v>
      </c>
      <c r="R72" s="31">
        <v>349791433</v>
      </c>
      <c r="S72" s="31">
        <v>271464573</v>
      </c>
      <c r="T72" s="36">
        <f t="shared" si="14"/>
        <v>0.77607553355945114</v>
      </c>
      <c r="U72" s="36">
        <f t="shared" si="15"/>
        <v>0.53571373875485895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148820016</v>
      </c>
      <c r="E73" s="31">
        <v>151036316</v>
      </c>
      <c r="F73" s="31">
        <v>39269921</v>
      </c>
      <c r="G73" s="36">
        <f t="shared" si="8"/>
        <v>0.26387526392955096</v>
      </c>
      <c r="H73" s="31">
        <v>28180265</v>
      </c>
      <c r="I73" s="36">
        <f t="shared" si="9"/>
        <v>0.18935802963493836</v>
      </c>
      <c r="J73" s="31">
        <v>26240416</v>
      </c>
      <c r="K73" s="36">
        <f t="shared" si="10"/>
        <v>0.1737358053674985</v>
      </c>
      <c r="L73" s="31">
        <v>43258197</v>
      </c>
      <c r="M73" s="36">
        <f t="shared" si="11"/>
        <v>0.28640924345638835</v>
      </c>
      <c r="N73" s="31">
        <f t="shared" si="12"/>
        <v>136948799</v>
      </c>
      <c r="O73" s="36">
        <f t="shared" si="13"/>
        <v>0.90672761774724431</v>
      </c>
      <c r="P73" s="31">
        <v>70889887</v>
      </c>
      <c r="Q73" s="31">
        <v>156884939</v>
      </c>
      <c r="R73" s="31">
        <v>156884939</v>
      </c>
      <c r="S73" s="31">
        <v>146644724</v>
      </c>
      <c r="T73" s="36">
        <f t="shared" si="14"/>
        <v>0.93472786447652567</v>
      </c>
      <c r="U73" s="36">
        <f t="shared" si="15"/>
        <v>-0.38978324228390993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839888307</v>
      </c>
      <c r="E74" s="31">
        <v>1329212246</v>
      </c>
      <c r="F74" s="31">
        <v>398861728</v>
      </c>
      <c r="G74" s="36">
        <f t="shared" si="8"/>
        <v>0.47489853671697801</v>
      </c>
      <c r="H74" s="31">
        <v>227532632</v>
      </c>
      <c r="I74" s="36">
        <f t="shared" si="9"/>
        <v>0.27090820303562102</v>
      </c>
      <c r="J74" s="31">
        <v>256346965</v>
      </c>
      <c r="K74" s="36">
        <f t="shared" si="10"/>
        <v>0.1928563070129885</v>
      </c>
      <c r="L74" s="31">
        <v>317596354</v>
      </c>
      <c r="M74" s="36">
        <f t="shared" si="11"/>
        <v>0.2389357718872536</v>
      </c>
      <c r="N74" s="31">
        <f t="shared" si="12"/>
        <v>1200337679</v>
      </c>
      <c r="O74" s="36">
        <f t="shared" si="13"/>
        <v>0.90304440288763332</v>
      </c>
      <c r="P74" s="31">
        <v>182853847</v>
      </c>
      <c r="Q74" s="31">
        <v>734986031</v>
      </c>
      <c r="R74" s="31">
        <v>1252557408</v>
      </c>
      <c r="S74" s="31">
        <v>890753882</v>
      </c>
      <c r="T74" s="36">
        <f t="shared" si="14"/>
        <v>0.7111481488280017</v>
      </c>
      <c r="U74" s="36">
        <f t="shared" si="15"/>
        <v>0.73688636695732201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52078911</v>
      </c>
      <c r="E75" s="31">
        <v>48288903</v>
      </c>
      <c r="F75" s="31">
        <v>13077038</v>
      </c>
      <c r="G75" s="36">
        <f t="shared" si="8"/>
        <v>0.25110045023790917</v>
      </c>
      <c r="H75" s="31">
        <v>9703268</v>
      </c>
      <c r="I75" s="36">
        <f t="shared" si="9"/>
        <v>0.18631856568583011</v>
      </c>
      <c r="J75" s="31">
        <v>9058003</v>
      </c>
      <c r="K75" s="36">
        <f t="shared" si="10"/>
        <v>0.18757939065213389</v>
      </c>
      <c r="L75" s="31">
        <v>7827705</v>
      </c>
      <c r="M75" s="36">
        <f t="shared" si="11"/>
        <v>0.16210152879223619</v>
      </c>
      <c r="N75" s="31">
        <f t="shared" si="12"/>
        <v>39666014</v>
      </c>
      <c r="O75" s="36">
        <f t="shared" si="13"/>
        <v>0.82143125098534542</v>
      </c>
      <c r="P75" s="31">
        <v>8544003</v>
      </c>
      <c r="Q75" s="31">
        <v>42833972</v>
      </c>
      <c r="R75" s="31">
        <v>44172778</v>
      </c>
      <c r="S75" s="31">
        <v>32155414</v>
      </c>
      <c r="T75" s="36">
        <f t="shared" si="14"/>
        <v>0.72794638363020769</v>
      </c>
      <c r="U75" s="36">
        <f t="shared" si="15"/>
        <v>-8.3836346967574804E-2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120429672</v>
      </c>
      <c r="E76" s="31">
        <v>102110554</v>
      </c>
      <c r="F76" s="31">
        <v>33076380</v>
      </c>
      <c r="G76" s="36">
        <f t="shared" si="8"/>
        <v>0.27465307719180704</v>
      </c>
      <c r="H76" s="31">
        <v>8170482</v>
      </c>
      <c r="I76" s="36">
        <f t="shared" si="9"/>
        <v>6.7844426247378631E-2</v>
      </c>
      <c r="J76" s="31">
        <v>24710803</v>
      </c>
      <c r="K76" s="36">
        <f t="shared" si="10"/>
        <v>0.24200047920609655</v>
      </c>
      <c r="L76" s="31">
        <v>12009169</v>
      </c>
      <c r="M76" s="36">
        <f t="shared" si="11"/>
        <v>0.11760947844823171</v>
      </c>
      <c r="N76" s="31">
        <f t="shared" si="12"/>
        <v>77966834</v>
      </c>
      <c r="O76" s="36">
        <f t="shared" si="13"/>
        <v>0.76355313868926811</v>
      </c>
      <c r="P76" s="31">
        <v>26125231</v>
      </c>
      <c r="Q76" s="31">
        <v>90574560</v>
      </c>
      <c r="R76" s="31">
        <v>103574561</v>
      </c>
      <c r="S76" s="31">
        <v>43547883</v>
      </c>
      <c r="T76" s="36">
        <f t="shared" si="14"/>
        <v>0.42044960248491903</v>
      </c>
      <c r="U76" s="36">
        <f t="shared" si="15"/>
        <v>-0.5403229544649768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1740786264</v>
      </c>
      <c r="E78" s="32">
        <f>SUM(E71:E77)</f>
        <v>2188230613</v>
      </c>
      <c r="F78" s="32">
        <f>SUM(F71:F77)</f>
        <v>599055853</v>
      </c>
      <c r="G78" s="37">
        <f t="shared" si="8"/>
        <v>0.34412946918795312</v>
      </c>
      <c r="H78" s="32">
        <f>SUM(H71:H77)</f>
        <v>403034755</v>
      </c>
      <c r="I78" s="37">
        <f t="shared" si="9"/>
        <v>0.23152454918497681</v>
      </c>
      <c r="J78" s="32">
        <f>SUM(J71:J77)</f>
        <v>425576073</v>
      </c>
      <c r="K78" s="37">
        <f t="shared" si="10"/>
        <v>0.19448410531856497</v>
      </c>
      <c r="L78" s="32">
        <f>SUM(L71:L77)</f>
        <v>506076126</v>
      </c>
      <c r="M78" s="37">
        <f t="shared" si="11"/>
        <v>0.23127184264467651</v>
      </c>
      <c r="N78" s="32">
        <f t="shared" si="12"/>
        <v>1933742807</v>
      </c>
      <c r="O78" s="37">
        <f t="shared" si="13"/>
        <v>0.88370156029802327</v>
      </c>
      <c r="P78" s="32">
        <f>SUM(P71:P77)</f>
        <v>377659227</v>
      </c>
      <c r="Q78" s="32">
        <f>SUM(Q71:Q77)</f>
        <v>1443935182</v>
      </c>
      <c r="R78" s="32">
        <f>SUM(R71:R77)</f>
        <v>2048944678</v>
      </c>
      <c r="S78" s="32">
        <f>SUM(S71:S77)</f>
        <v>1513713414</v>
      </c>
      <c r="T78" s="37">
        <f t="shared" si="14"/>
        <v>0.73877710328301993</v>
      </c>
      <c r="U78" s="37">
        <f t="shared" si="15"/>
        <v>0.34003379189249894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517289401</v>
      </c>
      <c r="E79" s="31">
        <v>476288604</v>
      </c>
      <c r="F79" s="31">
        <v>15157726</v>
      </c>
      <c r="G79" s="36">
        <f t="shared" si="8"/>
        <v>2.9302216458906336E-2</v>
      </c>
      <c r="H79" s="31">
        <v>18669440</v>
      </c>
      <c r="I79" s="36">
        <f t="shared" si="9"/>
        <v>3.6090899917742565E-2</v>
      </c>
      <c r="J79" s="31">
        <v>17844314</v>
      </c>
      <c r="K79" s="36">
        <f t="shared" si="10"/>
        <v>3.7465338977541437E-2</v>
      </c>
      <c r="L79" s="31">
        <v>27761726</v>
      </c>
      <c r="M79" s="36">
        <f t="shared" si="11"/>
        <v>5.8287613364774102E-2</v>
      </c>
      <c r="N79" s="31">
        <f t="shared" si="12"/>
        <v>79433206</v>
      </c>
      <c r="O79" s="36">
        <f t="shared" si="13"/>
        <v>0.16677536546727875</v>
      </c>
      <c r="P79" s="31">
        <v>-2241183</v>
      </c>
      <c r="Q79" s="31">
        <v>393431771</v>
      </c>
      <c r="R79" s="31">
        <v>484389261</v>
      </c>
      <c r="S79" s="31">
        <v>68648644</v>
      </c>
      <c r="T79" s="36">
        <f t="shared" si="14"/>
        <v>0.14172206018415426</v>
      </c>
      <c r="U79" s="36">
        <f t="shared" si="15"/>
        <v>-13.387085748910286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416415263</v>
      </c>
      <c r="E80" s="31">
        <v>451266450</v>
      </c>
      <c r="F80" s="31">
        <v>136791465</v>
      </c>
      <c r="G80" s="36">
        <f t="shared" si="8"/>
        <v>0.32849772127588894</v>
      </c>
      <c r="H80" s="31">
        <v>107889762</v>
      </c>
      <c r="I80" s="36">
        <f t="shared" si="9"/>
        <v>0.25909175668231932</v>
      </c>
      <c r="J80" s="31">
        <v>87640129</v>
      </c>
      <c r="K80" s="36">
        <f t="shared" si="10"/>
        <v>0.19420927259272211</v>
      </c>
      <c r="L80" s="31">
        <v>-11791347</v>
      </c>
      <c r="M80" s="36">
        <f t="shared" si="11"/>
        <v>-2.6129456333392389E-2</v>
      </c>
      <c r="N80" s="31">
        <f t="shared" si="12"/>
        <v>320530009</v>
      </c>
      <c r="O80" s="36">
        <f t="shared" si="13"/>
        <v>0.71028991630111216</v>
      </c>
      <c r="P80" s="31">
        <v>82098869</v>
      </c>
      <c r="Q80" s="31">
        <v>445852710</v>
      </c>
      <c r="R80" s="31">
        <v>435728795</v>
      </c>
      <c r="S80" s="31">
        <v>284867690</v>
      </c>
      <c r="T80" s="36">
        <f t="shared" si="14"/>
        <v>0.65377292772216256</v>
      </c>
      <c r="U80" s="36">
        <f t="shared" si="15"/>
        <v>-1.1436237446827677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580790240</v>
      </c>
      <c r="E81" s="31">
        <v>583200595</v>
      </c>
      <c r="F81" s="31">
        <v>142988304</v>
      </c>
      <c r="G81" s="36">
        <f t="shared" si="8"/>
        <v>0.24619612065106328</v>
      </c>
      <c r="H81" s="31">
        <v>123462559</v>
      </c>
      <c r="I81" s="36">
        <f t="shared" si="9"/>
        <v>0.21257684874318825</v>
      </c>
      <c r="J81" s="31">
        <v>120310569</v>
      </c>
      <c r="K81" s="36">
        <f t="shared" si="10"/>
        <v>0.20629363212498095</v>
      </c>
      <c r="L81" s="31">
        <v>124562394</v>
      </c>
      <c r="M81" s="36">
        <f t="shared" si="11"/>
        <v>0.21358413394622822</v>
      </c>
      <c r="N81" s="31">
        <f t="shared" si="12"/>
        <v>511323826</v>
      </c>
      <c r="O81" s="36">
        <f t="shared" si="13"/>
        <v>0.87675463705588297</v>
      </c>
      <c r="P81" s="31">
        <v>116126466</v>
      </c>
      <c r="Q81" s="31">
        <v>523589590</v>
      </c>
      <c r="R81" s="31">
        <v>528471410</v>
      </c>
      <c r="S81" s="31">
        <v>456940413</v>
      </c>
      <c r="T81" s="36">
        <f t="shared" si="14"/>
        <v>0.86464547438810357</v>
      </c>
      <c r="U81" s="36">
        <f t="shared" si="15"/>
        <v>7.2644318651701623E-2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11865032</v>
      </c>
      <c r="E82" s="31">
        <v>10818185</v>
      </c>
      <c r="F82" s="31">
        <v>1126542</v>
      </c>
      <c r="G82" s="36">
        <f t="shared" si="8"/>
        <v>9.4946393739182497E-2</v>
      </c>
      <c r="H82" s="31">
        <v>786722</v>
      </c>
      <c r="I82" s="36">
        <f t="shared" si="9"/>
        <v>6.6305931581136901E-2</v>
      </c>
      <c r="J82" s="31">
        <v>1508876</v>
      </c>
      <c r="K82" s="36">
        <f t="shared" si="10"/>
        <v>0.13947589175078814</v>
      </c>
      <c r="L82" s="31">
        <v>759387</v>
      </c>
      <c r="M82" s="36">
        <f t="shared" si="11"/>
        <v>7.0195416329079233E-2</v>
      </c>
      <c r="N82" s="31">
        <f t="shared" si="12"/>
        <v>4181527</v>
      </c>
      <c r="O82" s="36">
        <f t="shared" si="13"/>
        <v>0.386527592197767</v>
      </c>
      <c r="P82" s="31">
        <v>431907</v>
      </c>
      <c r="Q82" s="31">
        <v>11855692</v>
      </c>
      <c r="R82" s="31">
        <v>11310803</v>
      </c>
      <c r="S82" s="31">
        <v>2779804</v>
      </c>
      <c r="T82" s="36">
        <f t="shared" si="14"/>
        <v>0.24576539791206689</v>
      </c>
      <c r="U82" s="36">
        <f t="shared" si="15"/>
        <v>0.75821878321027447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1526359936</v>
      </c>
      <c r="E84" s="32">
        <f>SUM(E79:E83)</f>
        <v>1521573834</v>
      </c>
      <c r="F84" s="32">
        <f>SUM(F79:F83)</f>
        <v>296064037</v>
      </c>
      <c r="G84" s="37">
        <f t="shared" si="8"/>
        <v>0.19396737952639764</v>
      </c>
      <c r="H84" s="32">
        <f>SUM(H79:H83)</f>
        <v>250808483</v>
      </c>
      <c r="I84" s="37">
        <f t="shared" si="9"/>
        <v>0.1643180465397121</v>
      </c>
      <c r="J84" s="32">
        <f>SUM(J79:J83)</f>
        <v>227303888</v>
      </c>
      <c r="K84" s="37">
        <f t="shared" si="10"/>
        <v>0.14938735335797054</v>
      </c>
      <c r="L84" s="32">
        <f>SUM(L79:L83)</f>
        <v>141292160</v>
      </c>
      <c r="M84" s="37">
        <f t="shared" si="11"/>
        <v>9.285922039587334E-2</v>
      </c>
      <c r="N84" s="32">
        <f t="shared" si="12"/>
        <v>915468568</v>
      </c>
      <c r="O84" s="37">
        <f t="shared" si="13"/>
        <v>0.60165898462736056</v>
      </c>
      <c r="P84" s="32">
        <f>SUM(P79:P83)</f>
        <v>196416059</v>
      </c>
      <c r="Q84" s="32">
        <f>SUM(Q79:Q83)</f>
        <v>1374729763</v>
      </c>
      <c r="R84" s="32">
        <f>SUM(R79:R83)</f>
        <v>1459900269</v>
      </c>
      <c r="S84" s="32">
        <f>SUM(S79:S83)</f>
        <v>813236551</v>
      </c>
      <c r="T84" s="37">
        <f t="shared" si="14"/>
        <v>0.5570493877345809</v>
      </c>
      <c r="U84" s="37">
        <f t="shared" si="15"/>
        <v>-0.28064863576149846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8895717694</v>
      </c>
      <c r="E85" s="32">
        <f>SUM(E57,E59:E62,E64:E69,E71:E77,E79:E83)</f>
        <v>9649974544</v>
      </c>
      <c r="F85" s="32">
        <f>SUM(F57,F59:F62,F64:F69,F71:F77,F79:F83)</f>
        <v>2030728683</v>
      </c>
      <c r="G85" s="37">
        <f t="shared" si="8"/>
        <v>0.22828160164858757</v>
      </c>
      <c r="H85" s="32">
        <f>SUM(H57,H59:H62,H64:H69,H71:H77,H79:H83)</f>
        <v>2408537802</v>
      </c>
      <c r="I85" s="37">
        <f t="shared" si="9"/>
        <v>0.27075249966897164</v>
      </c>
      <c r="J85" s="32">
        <f>SUM(J57,J59:J62,J64:J69,J71:J77,J79:J83)</f>
        <v>1734898149</v>
      </c>
      <c r="K85" s="37">
        <f t="shared" si="10"/>
        <v>0.17978266585984892</v>
      </c>
      <c r="L85" s="32">
        <f>SUM(L57,L59:L62,L64:L69,L71:L77,L79:L83)</f>
        <v>2306110627</v>
      </c>
      <c r="M85" s="37">
        <f t="shared" si="11"/>
        <v>0.23897582490866309</v>
      </c>
      <c r="N85" s="32">
        <f t="shared" si="12"/>
        <v>8480275261</v>
      </c>
      <c r="O85" s="37">
        <f t="shared" si="13"/>
        <v>0.87878731931709853</v>
      </c>
      <c r="P85" s="32">
        <f>SUM(P57,P59:P62,P64:P69,P71:P77,P79:P83)</f>
        <v>2161873190</v>
      </c>
      <c r="Q85" s="32">
        <f>SUM(Q57,Q59:Q62,Q64:Q69,Q71:Q77,Q79:Q83)</f>
        <v>7729769606</v>
      </c>
      <c r="R85" s="32">
        <f>SUM(R57,R59:R62,R64:R69,R71:R77,R79:R83)</f>
        <v>8369744215</v>
      </c>
      <c r="S85" s="32">
        <f>SUM(S57,S59:S62,S64:S69,S71:S77,S79:S83)</f>
        <v>7525702665</v>
      </c>
      <c r="T85" s="37">
        <f t="shared" si="14"/>
        <v>0.89915563387381248</v>
      </c>
      <c r="U85" s="37">
        <f t="shared" si="15"/>
        <v>6.6718731545951648E-2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23840848106</v>
      </c>
      <c r="E88" s="31">
        <v>24000602211</v>
      </c>
      <c r="F88" s="31">
        <v>7631178547</v>
      </c>
      <c r="G88" s="36">
        <f t="shared" ref="G88:G99" si="16">IF(($D88      =0),0,($F88      /$D88      ))</f>
        <v>0.32008838414936547</v>
      </c>
      <c r="H88" s="31">
        <v>5840240264</v>
      </c>
      <c r="I88" s="36">
        <f t="shared" ref="I88:I99" si="17">IF(($D88      =0),0,($H88      /$D88      ))</f>
        <v>0.24496780643177679</v>
      </c>
      <c r="J88" s="31">
        <v>3521403266</v>
      </c>
      <c r="K88" s="36">
        <f t="shared" ref="K88:K99" si="18">IF(($E88      =0),0,($J88      /$E88      ))</f>
        <v>0.14672145453025609</v>
      </c>
      <c r="L88" s="31">
        <v>4573063365</v>
      </c>
      <c r="M88" s="36">
        <f t="shared" ref="M88:M99" si="19">IF(($E88      =0),0,($L88      /$E88      ))</f>
        <v>0.19053952583340034</v>
      </c>
      <c r="N88" s="31">
        <f t="shared" ref="N88:N99" si="20">$F88      +$H88      +$J88      +$L88</f>
        <v>21565885442</v>
      </c>
      <c r="O88" s="36">
        <f t="shared" ref="O88:O99" si="21">IF(($E88      =0),0,($N88      /$E88      ))</f>
        <v>0.89855601340352553</v>
      </c>
      <c r="P88" s="31">
        <v>6833371349</v>
      </c>
      <c r="Q88" s="31">
        <v>21446425130</v>
      </c>
      <c r="R88" s="31">
        <v>21254057776</v>
      </c>
      <c r="S88" s="31">
        <v>20010286822</v>
      </c>
      <c r="T88" s="36">
        <f t="shared" ref="T88:T99" si="22">IF(($R88      =0),0,($S88      /$R88      ))</f>
        <v>0.94148077665411911</v>
      </c>
      <c r="U88" s="36">
        <f t="shared" ref="U88:U99" si="23">IF(($P88      =0),0,(($L88      /$P88      )-1))</f>
        <v>-0.33077493795661717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19281225099</v>
      </c>
      <c r="E89" s="31">
        <v>19139720150</v>
      </c>
      <c r="F89" s="31">
        <v>7630105902</v>
      </c>
      <c r="G89" s="36">
        <f t="shared" si="16"/>
        <v>0.39572723531948845</v>
      </c>
      <c r="H89" s="31">
        <v>4953557968</v>
      </c>
      <c r="I89" s="36">
        <f t="shared" si="17"/>
        <v>0.25691095573885037</v>
      </c>
      <c r="J89" s="31">
        <v>4787936146</v>
      </c>
      <c r="K89" s="36">
        <f t="shared" si="18"/>
        <v>0.25015706125671855</v>
      </c>
      <c r="L89" s="31">
        <v>6141570425</v>
      </c>
      <c r="M89" s="36">
        <f t="shared" si="19"/>
        <v>0.32088088942094589</v>
      </c>
      <c r="N89" s="31">
        <f t="shared" si="20"/>
        <v>23513170441</v>
      </c>
      <c r="O89" s="36">
        <f t="shared" si="21"/>
        <v>1.2285012663050876</v>
      </c>
      <c r="P89" s="31">
        <v>5364023490</v>
      </c>
      <c r="Q89" s="31">
        <v>20788869948</v>
      </c>
      <c r="R89" s="31">
        <v>17433524840</v>
      </c>
      <c r="S89" s="31">
        <v>20108626892</v>
      </c>
      <c r="T89" s="36">
        <f t="shared" si="22"/>
        <v>1.1534458508277206</v>
      </c>
      <c r="U89" s="36">
        <f t="shared" si="23"/>
        <v>0.14495591535897612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19661316699</v>
      </c>
      <c r="E90" s="31">
        <v>18949160152</v>
      </c>
      <c r="F90" s="31">
        <v>4703241761</v>
      </c>
      <c r="G90" s="36">
        <f t="shared" si="16"/>
        <v>0.2392129597932377</v>
      </c>
      <c r="H90" s="31">
        <v>4838212641</v>
      </c>
      <c r="I90" s="36">
        <f t="shared" si="17"/>
        <v>0.24607775334019608</v>
      </c>
      <c r="J90" s="31">
        <v>4427534712</v>
      </c>
      <c r="K90" s="36">
        <f t="shared" si="18"/>
        <v>0.23365334803678323</v>
      </c>
      <c r="L90" s="31">
        <v>4281000212</v>
      </c>
      <c r="M90" s="36">
        <f t="shared" si="19"/>
        <v>0.22592031402236892</v>
      </c>
      <c r="N90" s="31">
        <f t="shared" si="20"/>
        <v>18249989326</v>
      </c>
      <c r="O90" s="36">
        <f t="shared" si="21"/>
        <v>0.9631028066472801</v>
      </c>
      <c r="P90" s="31">
        <v>-2336020591</v>
      </c>
      <c r="Q90" s="31">
        <v>17459645837</v>
      </c>
      <c r="R90" s="31">
        <v>17520467356</v>
      </c>
      <c r="S90" s="31">
        <v>14674410687</v>
      </c>
      <c r="T90" s="36">
        <f t="shared" si="22"/>
        <v>0.83755817632197183</v>
      </c>
      <c r="U90" s="36">
        <f t="shared" si="23"/>
        <v>-2.8326038000236102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62783389904</v>
      </c>
      <c r="E91" s="32">
        <f>SUM(E88:E90)</f>
        <v>62089482513</v>
      </c>
      <c r="F91" s="32">
        <f>SUM(F88:F90)</f>
        <v>19964526210</v>
      </c>
      <c r="G91" s="37">
        <f t="shared" si="16"/>
        <v>0.31799057426696925</v>
      </c>
      <c r="H91" s="32">
        <f>SUM(H88:H90)</f>
        <v>15632010873</v>
      </c>
      <c r="I91" s="37">
        <f t="shared" si="17"/>
        <v>0.24898322465388362</v>
      </c>
      <c r="J91" s="32">
        <f>SUM(J88:J90)</f>
        <v>12736874124</v>
      </c>
      <c r="K91" s="37">
        <f t="shared" si="18"/>
        <v>0.20513738572926926</v>
      </c>
      <c r="L91" s="32">
        <f>SUM(L88:L90)</f>
        <v>14995634002</v>
      </c>
      <c r="M91" s="37">
        <f t="shared" si="19"/>
        <v>0.24151649192534799</v>
      </c>
      <c r="N91" s="32">
        <f t="shared" si="20"/>
        <v>63329045209</v>
      </c>
      <c r="O91" s="37">
        <f t="shared" si="21"/>
        <v>1.0199641331483229</v>
      </c>
      <c r="P91" s="32">
        <f>SUM(P88:P90)</f>
        <v>9861374248</v>
      </c>
      <c r="Q91" s="32">
        <f>SUM(Q88:Q90)</f>
        <v>59694940915</v>
      </c>
      <c r="R91" s="32">
        <f>SUM(R88:R90)</f>
        <v>56208049972</v>
      </c>
      <c r="S91" s="32">
        <f>SUM(S88:S90)</f>
        <v>54793324401</v>
      </c>
      <c r="T91" s="37">
        <f t="shared" si="22"/>
        <v>0.97483055235496086</v>
      </c>
      <c r="U91" s="37">
        <f t="shared" si="23"/>
        <v>0.52064343415840719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3341773160</v>
      </c>
      <c r="E92" s="31">
        <v>3345253970</v>
      </c>
      <c r="F92" s="31">
        <v>560136709</v>
      </c>
      <c r="G92" s="36">
        <f t="shared" si="16"/>
        <v>0.16761661614398746</v>
      </c>
      <c r="H92" s="31">
        <v>1218842667</v>
      </c>
      <c r="I92" s="36">
        <f t="shared" si="17"/>
        <v>0.3647293244165023</v>
      </c>
      <c r="J92" s="31">
        <v>810354637</v>
      </c>
      <c r="K92" s="36">
        <f t="shared" si="18"/>
        <v>0.2422400942550858</v>
      </c>
      <c r="L92" s="31">
        <v>1208468094</v>
      </c>
      <c r="M92" s="36">
        <f t="shared" si="19"/>
        <v>0.36124853444236404</v>
      </c>
      <c r="N92" s="31">
        <f t="shared" si="20"/>
        <v>3797802107</v>
      </c>
      <c r="O92" s="36">
        <f t="shared" si="21"/>
        <v>1.1352806516510912</v>
      </c>
      <c r="P92" s="31">
        <v>564162499</v>
      </c>
      <c r="Q92" s="31">
        <v>3090132426</v>
      </c>
      <c r="R92" s="31">
        <v>3379320701</v>
      </c>
      <c r="S92" s="31">
        <v>3041063542</v>
      </c>
      <c r="T92" s="36">
        <f t="shared" si="22"/>
        <v>0.89990380051828056</v>
      </c>
      <c r="U92" s="36">
        <f t="shared" si="23"/>
        <v>1.1420567587212136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678348113</v>
      </c>
      <c r="E93" s="31">
        <v>690666106</v>
      </c>
      <c r="F93" s="31">
        <v>208897281</v>
      </c>
      <c r="G93" s="36">
        <f t="shared" si="16"/>
        <v>0.30794996992937756</v>
      </c>
      <c r="H93" s="31">
        <v>133292786</v>
      </c>
      <c r="I93" s="36">
        <f t="shared" si="17"/>
        <v>0.19649614032316176</v>
      </c>
      <c r="J93" s="31">
        <v>121285727</v>
      </c>
      <c r="K93" s="36">
        <f t="shared" si="18"/>
        <v>0.17560689014034228</v>
      </c>
      <c r="L93" s="31">
        <v>194267834</v>
      </c>
      <c r="M93" s="36">
        <f t="shared" si="19"/>
        <v>0.28127604976173537</v>
      </c>
      <c r="N93" s="31">
        <f t="shared" si="20"/>
        <v>657743628</v>
      </c>
      <c r="O93" s="36">
        <f t="shared" si="21"/>
        <v>0.95233228080255616</v>
      </c>
      <c r="P93" s="31">
        <v>115950310</v>
      </c>
      <c r="Q93" s="31">
        <v>649873629</v>
      </c>
      <c r="R93" s="31">
        <v>590332260</v>
      </c>
      <c r="S93" s="31">
        <v>494823587</v>
      </c>
      <c r="T93" s="36">
        <f t="shared" si="22"/>
        <v>0.83821200454130695</v>
      </c>
      <c r="U93" s="36">
        <f t="shared" si="23"/>
        <v>0.67544040201358668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639087187</v>
      </c>
      <c r="E94" s="31">
        <v>658474349</v>
      </c>
      <c r="F94" s="31">
        <v>147010251</v>
      </c>
      <c r="G94" s="36">
        <f t="shared" si="16"/>
        <v>0.23003160443584358</v>
      </c>
      <c r="H94" s="31">
        <v>135978052</v>
      </c>
      <c r="I94" s="36">
        <f t="shared" si="17"/>
        <v>0.2127691726043007</v>
      </c>
      <c r="J94" s="31">
        <v>92983851</v>
      </c>
      <c r="K94" s="36">
        <f t="shared" si="18"/>
        <v>0.14121104510936688</v>
      </c>
      <c r="L94" s="31">
        <v>182192701</v>
      </c>
      <c r="M94" s="36">
        <f t="shared" si="19"/>
        <v>0.27668913948840851</v>
      </c>
      <c r="N94" s="31">
        <f t="shared" si="20"/>
        <v>558164855</v>
      </c>
      <c r="O94" s="36">
        <f t="shared" si="21"/>
        <v>0.84766377892724865</v>
      </c>
      <c r="P94" s="31">
        <v>164404640</v>
      </c>
      <c r="Q94" s="31">
        <v>623887993</v>
      </c>
      <c r="R94" s="31">
        <v>561646015</v>
      </c>
      <c r="S94" s="31">
        <v>482000616</v>
      </c>
      <c r="T94" s="36">
        <f t="shared" si="22"/>
        <v>0.85819288862932641</v>
      </c>
      <c r="U94" s="36">
        <f t="shared" si="23"/>
        <v>0.10819683069772235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0</v>
      </c>
      <c r="E95" s="31">
        <v>0</v>
      </c>
      <c r="F95" s="31">
        <v>0</v>
      </c>
      <c r="G95" s="36">
        <f t="shared" si="16"/>
        <v>0</v>
      </c>
      <c r="H95" s="31">
        <v>0</v>
      </c>
      <c r="I95" s="36">
        <f t="shared" si="17"/>
        <v>0</v>
      </c>
      <c r="J95" s="31">
        <v>0</v>
      </c>
      <c r="K95" s="36">
        <f t="shared" si="18"/>
        <v>0</v>
      </c>
      <c r="L95" s="31">
        <v>0</v>
      </c>
      <c r="M95" s="36">
        <f t="shared" si="19"/>
        <v>0</v>
      </c>
      <c r="N95" s="31">
        <f t="shared" si="20"/>
        <v>0</v>
      </c>
      <c r="O95" s="36">
        <f t="shared" si="21"/>
        <v>0</v>
      </c>
      <c r="P95" s="31">
        <v>0</v>
      </c>
      <c r="Q95" s="31">
        <v>0</v>
      </c>
      <c r="R95" s="31">
        <v>0</v>
      </c>
      <c r="S95" s="31">
        <v>0</v>
      </c>
      <c r="T95" s="36">
        <f t="shared" si="22"/>
        <v>0</v>
      </c>
      <c r="U95" s="36">
        <f t="shared" si="23"/>
        <v>0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4659208460</v>
      </c>
      <c r="E96" s="32">
        <f>SUM(E92:E95)</f>
        <v>4694394425</v>
      </c>
      <c r="F96" s="32">
        <f>SUM(F92:F95)</f>
        <v>916044241</v>
      </c>
      <c r="G96" s="37">
        <f t="shared" si="16"/>
        <v>0.19660941313623903</v>
      </c>
      <c r="H96" s="32">
        <f>SUM(H92:H95)</f>
        <v>1488113505</v>
      </c>
      <c r="I96" s="37">
        <f t="shared" si="17"/>
        <v>0.31939191340668194</v>
      </c>
      <c r="J96" s="32">
        <f>SUM(J92:J95)</f>
        <v>1024624215</v>
      </c>
      <c r="K96" s="37">
        <f t="shared" si="18"/>
        <v>0.21826547201559443</v>
      </c>
      <c r="L96" s="32">
        <f>SUM(L92:L95)</f>
        <v>1584928629</v>
      </c>
      <c r="M96" s="37">
        <f t="shared" si="19"/>
        <v>0.33762153017212654</v>
      </c>
      <c r="N96" s="32">
        <f t="shared" si="20"/>
        <v>5013710590</v>
      </c>
      <c r="O96" s="37">
        <f t="shared" si="21"/>
        <v>1.0680207362422471</v>
      </c>
      <c r="P96" s="32">
        <f>SUM(P92:P95)</f>
        <v>844517449</v>
      </c>
      <c r="Q96" s="32">
        <f>SUM(Q92:Q95)</f>
        <v>4363894048</v>
      </c>
      <c r="R96" s="32">
        <f>SUM(R92:R95)</f>
        <v>4531298976</v>
      </c>
      <c r="S96" s="32">
        <f>SUM(S92:S95)</f>
        <v>4017887745</v>
      </c>
      <c r="T96" s="37">
        <f t="shared" si="22"/>
        <v>0.8866966771075403</v>
      </c>
      <c r="U96" s="37">
        <f t="shared" si="23"/>
        <v>0.87672691769332523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1533443169</v>
      </c>
      <c r="E97" s="31">
        <v>1698670587</v>
      </c>
      <c r="F97" s="31">
        <v>256501879</v>
      </c>
      <c r="G97" s="36">
        <f t="shared" si="16"/>
        <v>0.16727185212039639</v>
      </c>
      <c r="H97" s="31">
        <v>464795949</v>
      </c>
      <c r="I97" s="36">
        <f t="shared" si="17"/>
        <v>0.30310608074448958</v>
      </c>
      <c r="J97" s="31">
        <v>259354583</v>
      </c>
      <c r="K97" s="36">
        <f t="shared" si="18"/>
        <v>0.15268091705646281</v>
      </c>
      <c r="L97" s="31">
        <v>454215612</v>
      </c>
      <c r="M97" s="36">
        <f t="shared" si="19"/>
        <v>0.26739475886386205</v>
      </c>
      <c r="N97" s="31">
        <f t="shared" si="20"/>
        <v>1434868023</v>
      </c>
      <c r="O97" s="36">
        <f t="shared" si="21"/>
        <v>0.844700575839193</v>
      </c>
      <c r="P97" s="31">
        <v>326839602</v>
      </c>
      <c r="Q97" s="31">
        <v>1513334554</v>
      </c>
      <c r="R97" s="31">
        <v>1393062725</v>
      </c>
      <c r="S97" s="31">
        <v>1240309777</v>
      </c>
      <c r="T97" s="36">
        <f t="shared" si="22"/>
        <v>0.89034740126292589</v>
      </c>
      <c r="U97" s="36">
        <f t="shared" si="23"/>
        <v>0.38972024571245201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542670160</v>
      </c>
      <c r="E98" s="31">
        <v>838644793</v>
      </c>
      <c r="F98" s="31">
        <v>154147852</v>
      </c>
      <c r="G98" s="36">
        <f t="shared" si="16"/>
        <v>0.28405440977259555</v>
      </c>
      <c r="H98" s="31">
        <v>149653997</v>
      </c>
      <c r="I98" s="36">
        <f t="shared" si="17"/>
        <v>0.27577340349799223</v>
      </c>
      <c r="J98" s="31">
        <v>302201469</v>
      </c>
      <c r="K98" s="36">
        <f t="shared" si="18"/>
        <v>0.36034501319559259</v>
      </c>
      <c r="L98" s="31">
        <v>238679195</v>
      </c>
      <c r="M98" s="36">
        <f t="shared" si="19"/>
        <v>0.28460105755405318</v>
      </c>
      <c r="N98" s="31">
        <f t="shared" si="20"/>
        <v>844682513</v>
      </c>
      <c r="O98" s="36">
        <f t="shared" si="21"/>
        <v>1.0071993769595848</v>
      </c>
      <c r="P98" s="31">
        <v>281682923</v>
      </c>
      <c r="Q98" s="31">
        <v>725012154</v>
      </c>
      <c r="R98" s="31">
        <v>783130546</v>
      </c>
      <c r="S98" s="31">
        <v>552538735</v>
      </c>
      <c r="T98" s="36">
        <f t="shared" si="22"/>
        <v>0.70555124917832024</v>
      </c>
      <c r="U98" s="36">
        <f t="shared" si="23"/>
        <v>-0.15266714624372169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1211692261</v>
      </c>
      <c r="E99" s="31">
        <v>1221191133</v>
      </c>
      <c r="F99" s="31">
        <v>444610113</v>
      </c>
      <c r="G99" s="36">
        <f t="shared" si="16"/>
        <v>0.36693319525955115</v>
      </c>
      <c r="H99" s="31">
        <v>291849194</v>
      </c>
      <c r="I99" s="36">
        <f t="shared" si="17"/>
        <v>0.24086082200371503</v>
      </c>
      <c r="J99" s="31">
        <v>202920286</v>
      </c>
      <c r="K99" s="36">
        <f t="shared" si="18"/>
        <v>0.16616586913917594</v>
      </c>
      <c r="L99" s="31">
        <v>354639736</v>
      </c>
      <c r="M99" s="36">
        <f t="shared" si="19"/>
        <v>0.29040477482733246</v>
      </c>
      <c r="N99" s="31">
        <f t="shared" si="20"/>
        <v>1294019329</v>
      </c>
      <c r="O99" s="36">
        <f t="shared" si="21"/>
        <v>1.0596370167060492</v>
      </c>
      <c r="P99" s="31">
        <v>324683030</v>
      </c>
      <c r="Q99" s="31">
        <v>1236667661</v>
      </c>
      <c r="R99" s="31">
        <v>1212528286</v>
      </c>
      <c r="S99" s="31">
        <v>879979687</v>
      </c>
      <c r="T99" s="36">
        <f t="shared" si="22"/>
        <v>0.72573951235641521</v>
      </c>
      <c r="U99" s="36">
        <f t="shared" si="23"/>
        <v>9.2264464822815029E-2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     +$L100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=0),0,(($L100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3287805590</v>
      </c>
      <c r="E101" s="32">
        <f>SUM(E97:E100)</f>
        <v>3758506513</v>
      </c>
      <c r="F101" s="32">
        <f>SUM(F97:F100)</f>
        <v>855259844</v>
      </c>
      <c r="G101" s="37">
        <f>IF(($D101     =0),0,($F101     /$D101     ))</f>
        <v>0.2601309051244724</v>
      </c>
      <c r="H101" s="32">
        <f>SUM(H97:H100)</f>
        <v>906299140</v>
      </c>
      <c r="I101" s="37">
        <f>IF(($D101     =0),0,($H101     /$D101     ))</f>
        <v>0.27565472324657736</v>
      </c>
      <c r="J101" s="32">
        <f>SUM(J97:J100)</f>
        <v>764476338</v>
      </c>
      <c r="K101" s="37">
        <f>IF(($E101     =0),0,($J101     /$E101     ))</f>
        <v>0.20339896588067985</v>
      </c>
      <c r="L101" s="32">
        <f>SUM(L97:L100)</f>
        <v>1047534543</v>
      </c>
      <c r="M101" s="37">
        <f>IF(($E101     =0),0,($L101     /$E101     ))</f>
        <v>0.27871031734992768</v>
      </c>
      <c r="N101" s="32">
        <f>$F101     +$H101     +$J101     +$L101</f>
        <v>3573569865</v>
      </c>
      <c r="O101" s="37">
        <f>IF(($E101     =0),0,($N101     /$E101     ))</f>
        <v>0.95079517692457438</v>
      </c>
      <c r="P101" s="32">
        <f>SUM(P97:P100)</f>
        <v>933205555</v>
      </c>
      <c r="Q101" s="32">
        <f>SUM(Q97:Q100)</f>
        <v>3475014369</v>
      </c>
      <c r="R101" s="32">
        <f>SUM(R97:R100)</f>
        <v>3388721557</v>
      </c>
      <c r="S101" s="32">
        <f>SUM(S97:S100)</f>
        <v>2672828199</v>
      </c>
      <c r="T101" s="37">
        <f>IF(($R101     =0),0,($S101     /$R101     ))</f>
        <v>0.78874234841714974</v>
      </c>
      <c r="U101" s="37">
        <f>IF(($P101     =0),0,(($L101     /$P101     )-1))</f>
        <v>0.12251211685082608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70730403954</v>
      </c>
      <c r="E102" s="32">
        <f>SUM(E88:E90,E92:E95,E97:E100)</f>
        <v>70542383451</v>
      </c>
      <c r="F102" s="32">
        <f>SUM(F88:F90,F92:F95,F97:F100)</f>
        <v>21735830295</v>
      </c>
      <c r="G102" s="37">
        <f>IF(($D102     =0),0,($F102     /$D102     ))</f>
        <v>0.30730533235941992</v>
      </c>
      <c r="H102" s="32">
        <f>SUM(H88:H90,H92:H95,H97:H100)</f>
        <v>18026423518</v>
      </c>
      <c r="I102" s="37">
        <f>IF(($D102     =0),0,($H102     /$D102     ))</f>
        <v>0.25486102878365585</v>
      </c>
      <c r="J102" s="32">
        <f>SUM(J88:J90,J92:J95,J97:J100)</f>
        <v>14525974677</v>
      </c>
      <c r="K102" s="37">
        <f>IF(($E102     =0),0,($J102     /$E102     ))</f>
        <v>0.20591839921442406</v>
      </c>
      <c r="L102" s="32">
        <f>SUM(L88:L90,L92:L95,L97:L100)</f>
        <v>17628097174</v>
      </c>
      <c r="M102" s="37">
        <f>IF(($E102     =0),0,($L102     /$E102     ))</f>
        <v>0.24989369952667947</v>
      </c>
      <c r="N102" s="32">
        <f>$F102     +$H102     +$J102     +$L102</f>
        <v>71916325664</v>
      </c>
      <c r="O102" s="37">
        <f>IF(($E102     =0),0,($N102     /$E102     ))</f>
        <v>1.0194768328738759</v>
      </c>
      <c r="P102" s="32">
        <f>SUM(P88:P90,P92:P95,P97:P100)</f>
        <v>11639097252</v>
      </c>
      <c r="Q102" s="32">
        <f>SUM(Q88:Q90,Q92:Q95,Q97:Q100)</f>
        <v>67533849332</v>
      </c>
      <c r="R102" s="32">
        <f>SUM(R88:R90,R92:R95,R97:R100)</f>
        <v>64128070505</v>
      </c>
      <c r="S102" s="32">
        <f>SUM(S88:S90,S92:S95,S97:S100)</f>
        <v>61484040345</v>
      </c>
      <c r="T102" s="37">
        <f>IF(($R102     =0),0,($S102     /$R102     ))</f>
        <v>0.9587695351009532</v>
      </c>
      <c r="U102" s="37">
        <f>IF(($P102     =0),0,(($L102     /$P102     )-1))</f>
        <v>0.51455880059519932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20494039640</v>
      </c>
      <c r="E105" s="31">
        <v>21019932860</v>
      </c>
      <c r="F105" s="31">
        <v>6167672699</v>
      </c>
      <c r="G105" s="36">
        <f t="shared" ref="G105:G136" si="24">IF(($D105     =0),0,($F105     /$D105     ))</f>
        <v>0.30094958374931691</v>
      </c>
      <c r="H105" s="31">
        <v>4707444678</v>
      </c>
      <c r="I105" s="36">
        <f t="shared" ref="I105:I136" si="25">IF(($D105     =0),0,($H105     /$D105     ))</f>
        <v>0.22969823230028649</v>
      </c>
      <c r="J105" s="31">
        <v>4708141154</v>
      </c>
      <c r="K105" s="36">
        <f t="shared" ref="K105:K136" si="26">IF(($E105     =0),0,($J105     /$E105     ))</f>
        <v>0.22398459525812206</v>
      </c>
      <c r="L105" s="31">
        <v>4454289543</v>
      </c>
      <c r="M105" s="36">
        <f t="shared" ref="M105:M136" si="27">IF(($E105     =0),0,($L105     /$E105     ))</f>
        <v>0.21190788632233529</v>
      </c>
      <c r="N105" s="31">
        <f t="shared" ref="N105:N136" si="28">$F105     +$H105     +$J105     +$L105</f>
        <v>20037548074</v>
      </c>
      <c r="O105" s="36">
        <f t="shared" ref="O105:O136" si="29">IF(($E105     =0),0,($N105     /$E105     ))</f>
        <v>0.95326413302349622</v>
      </c>
      <c r="P105" s="31">
        <v>4740410957</v>
      </c>
      <c r="Q105" s="31">
        <v>18799966690</v>
      </c>
      <c r="R105" s="31">
        <v>18858391387</v>
      </c>
      <c r="S105" s="31">
        <v>18379416465</v>
      </c>
      <c r="T105" s="36">
        <f t="shared" ref="T105:T136" si="30">IF(($R105     =0),0,($S105     /$R105     ))</f>
        <v>0.97460149637523275</v>
      </c>
      <c r="U105" s="36">
        <f t="shared" ref="U105:U136" si="31">IF(($P105     =0),0,(($L105     /$P105     )-1))</f>
        <v>-6.0357934490361975E-2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20494039640</v>
      </c>
      <c r="E106" s="32">
        <f>E105</f>
        <v>21019932860</v>
      </c>
      <c r="F106" s="32">
        <f>F105</f>
        <v>6167672699</v>
      </c>
      <c r="G106" s="37">
        <f t="shared" si="24"/>
        <v>0.30094958374931691</v>
      </c>
      <c r="H106" s="32">
        <f>H105</f>
        <v>4707444678</v>
      </c>
      <c r="I106" s="37">
        <f t="shared" si="25"/>
        <v>0.22969823230028649</v>
      </c>
      <c r="J106" s="32">
        <f>J105</f>
        <v>4708141154</v>
      </c>
      <c r="K106" s="37">
        <f t="shared" si="26"/>
        <v>0.22398459525812206</v>
      </c>
      <c r="L106" s="32">
        <f>L105</f>
        <v>4454289543</v>
      </c>
      <c r="M106" s="37">
        <f t="shared" si="27"/>
        <v>0.21190788632233529</v>
      </c>
      <c r="N106" s="32">
        <f t="shared" si="28"/>
        <v>20037548074</v>
      </c>
      <c r="O106" s="37">
        <f t="shared" si="29"/>
        <v>0.95326413302349622</v>
      </c>
      <c r="P106" s="32">
        <f>P105</f>
        <v>4740410957</v>
      </c>
      <c r="Q106" s="32">
        <f>Q105</f>
        <v>18799966690</v>
      </c>
      <c r="R106" s="32">
        <f>R105</f>
        <v>18858391387</v>
      </c>
      <c r="S106" s="32">
        <f>S105</f>
        <v>18379416465</v>
      </c>
      <c r="T106" s="37">
        <f t="shared" si="30"/>
        <v>0.97460149637523275</v>
      </c>
      <c r="U106" s="37">
        <f t="shared" si="31"/>
        <v>-6.0357934490361975E-2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4793520</v>
      </c>
      <c r="E107" s="31">
        <v>5993520</v>
      </c>
      <c r="F107" s="31">
        <v>366800</v>
      </c>
      <c r="G107" s="36">
        <f t="shared" si="24"/>
        <v>7.6519968624309487E-2</v>
      </c>
      <c r="H107" s="31">
        <v>1390361</v>
      </c>
      <c r="I107" s="36">
        <f t="shared" si="25"/>
        <v>0.29005010931424091</v>
      </c>
      <c r="J107" s="31">
        <v>0</v>
      </c>
      <c r="K107" s="36">
        <f t="shared" si="26"/>
        <v>0</v>
      </c>
      <c r="L107" s="31">
        <v>1324200</v>
      </c>
      <c r="M107" s="36">
        <f t="shared" si="27"/>
        <v>0.22093861370279902</v>
      </c>
      <c r="N107" s="31">
        <f t="shared" si="28"/>
        <v>3081361</v>
      </c>
      <c r="O107" s="36">
        <f t="shared" si="29"/>
        <v>0.51411541131088245</v>
      </c>
      <c r="P107" s="31">
        <v>1558825</v>
      </c>
      <c r="Q107" s="31">
        <v>5293520</v>
      </c>
      <c r="R107" s="31">
        <v>5293520</v>
      </c>
      <c r="S107" s="31">
        <v>4018727</v>
      </c>
      <c r="T107" s="36">
        <f t="shared" si="30"/>
        <v>0.7591785806042104</v>
      </c>
      <c r="U107" s="36">
        <f t="shared" si="31"/>
        <v>-0.15051400894904821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3773411</v>
      </c>
      <c r="E108" s="31">
        <v>8578659</v>
      </c>
      <c r="F108" s="31">
        <v>1615980</v>
      </c>
      <c r="G108" s="36">
        <f t="shared" si="24"/>
        <v>0.42825443610568792</v>
      </c>
      <c r="H108" s="31">
        <v>3530304</v>
      </c>
      <c r="I108" s="36">
        <f t="shared" si="25"/>
        <v>0.93557367591285445</v>
      </c>
      <c r="J108" s="31">
        <v>457083</v>
      </c>
      <c r="K108" s="36">
        <f t="shared" si="26"/>
        <v>5.3281404471258273E-2</v>
      </c>
      <c r="L108" s="31">
        <v>3376575</v>
      </c>
      <c r="M108" s="36">
        <f t="shared" si="27"/>
        <v>0.39360172726296733</v>
      </c>
      <c r="N108" s="31">
        <f t="shared" si="28"/>
        <v>8979942</v>
      </c>
      <c r="O108" s="36">
        <f t="shared" si="29"/>
        <v>1.0467768913532989</v>
      </c>
      <c r="P108" s="31">
        <v>1778614</v>
      </c>
      <c r="Q108" s="31">
        <v>27326890</v>
      </c>
      <c r="R108" s="31">
        <v>46883822</v>
      </c>
      <c r="S108" s="31">
        <v>34789686</v>
      </c>
      <c r="T108" s="36">
        <f t="shared" si="30"/>
        <v>0.74204031403412463</v>
      </c>
      <c r="U108" s="36">
        <f t="shared" si="31"/>
        <v>0.89843046327083909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65571240</v>
      </c>
      <c r="E109" s="31">
        <v>71603996</v>
      </c>
      <c r="F109" s="31">
        <v>22616798</v>
      </c>
      <c r="G109" s="36">
        <f t="shared" si="24"/>
        <v>0.34491947994273098</v>
      </c>
      <c r="H109" s="31">
        <v>14741989</v>
      </c>
      <c r="I109" s="36">
        <f t="shared" si="25"/>
        <v>0.22482400820847676</v>
      </c>
      <c r="J109" s="31">
        <v>14906888</v>
      </c>
      <c r="K109" s="36">
        <f t="shared" si="26"/>
        <v>0.20818514095218932</v>
      </c>
      <c r="L109" s="31">
        <v>15577134</v>
      </c>
      <c r="M109" s="36">
        <f t="shared" si="27"/>
        <v>0.21754559619829039</v>
      </c>
      <c r="N109" s="31">
        <f t="shared" si="28"/>
        <v>67842809</v>
      </c>
      <c r="O109" s="36">
        <f t="shared" si="29"/>
        <v>0.94747238687628554</v>
      </c>
      <c r="P109" s="31">
        <v>12071940</v>
      </c>
      <c r="Q109" s="31">
        <v>59073594</v>
      </c>
      <c r="R109" s="31">
        <v>60053592</v>
      </c>
      <c r="S109" s="31">
        <v>56651785</v>
      </c>
      <c r="T109" s="36">
        <f t="shared" si="30"/>
        <v>0.94335381304085852</v>
      </c>
      <c r="U109" s="36">
        <f t="shared" si="31"/>
        <v>0.29035879899999495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185941796</v>
      </c>
      <c r="E110" s="31">
        <v>186808996</v>
      </c>
      <c r="F110" s="31">
        <v>46547332</v>
      </c>
      <c r="G110" s="36">
        <f t="shared" si="24"/>
        <v>0.2503328084450685</v>
      </c>
      <c r="H110" s="31">
        <v>44615035</v>
      </c>
      <c r="I110" s="36">
        <f t="shared" si="25"/>
        <v>0.23994086299994649</v>
      </c>
      <c r="J110" s="31">
        <v>50453897</v>
      </c>
      <c r="K110" s="36">
        <f t="shared" si="26"/>
        <v>0.27008280157985537</v>
      </c>
      <c r="L110" s="31">
        <v>48340001</v>
      </c>
      <c r="M110" s="36">
        <f t="shared" si="27"/>
        <v>0.25876698678900883</v>
      </c>
      <c r="N110" s="31">
        <f t="shared" si="28"/>
        <v>189956265</v>
      </c>
      <c r="O110" s="36">
        <f t="shared" si="29"/>
        <v>1.0168475237670032</v>
      </c>
      <c r="P110" s="31">
        <v>41893000</v>
      </c>
      <c r="Q110" s="31">
        <v>194313600</v>
      </c>
      <c r="R110" s="31">
        <v>189460566</v>
      </c>
      <c r="S110" s="31">
        <v>158326872</v>
      </c>
      <c r="T110" s="36">
        <f t="shared" si="30"/>
        <v>0.83567190441096861</v>
      </c>
      <c r="U110" s="36">
        <f t="shared" si="31"/>
        <v>0.15389208220943829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260079967</v>
      </c>
      <c r="E112" s="32">
        <f>SUM(E107:E111)</f>
        <v>272985171</v>
      </c>
      <c r="F112" s="32">
        <f>SUM(F107:F111)</f>
        <v>71146910</v>
      </c>
      <c r="G112" s="37">
        <f t="shared" si="24"/>
        <v>0.27355782462091743</v>
      </c>
      <c r="H112" s="32">
        <f>SUM(H107:H111)</f>
        <v>64277689</v>
      </c>
      <c r="I112" s="37">
        <f t="shared" si="25"/>
        <v>0.24714586725551221</v>
      </c>
      <c r="J112" s="32">
        <f>SUM(J107:J111)</f>
        <v>65817868</v>
      </c>
      <c r="K112" s="37">
        <f t="shared" si="26"/>
        <v>0.24110418803664613</v>
      </c>
      <c r="L112" s="32">
        <f>SUM(L107:L111)</f>
        <v>68617910</v>
      </c>
      <c r="M112" s="37">
        <f t="shared" si="27"/>
        <v>0.25136130929251099</v>
      </c>
      <c r="N112" s="32">
        <f t="shared" si="28"/>
        <v>269860377</v>
      </c>
      <c r="O112" s="37">
        <f t="shared" si="29"/>
        <v>0.98855324635930497</v>
      </c>
      <c r="P112" s="32">
        <f>SUM(P107:P111)</f>
        <v>57302379</v>
      </c>
      <c r="Q112" s="32">
        <f>SUM(Q107:Q111)</f>
        <v>286007604</v>
      </c>
      <c r="R112" s="32">
        <f>SUM(R107:R111)</f>
        <v>301691500</v>
      </c>
      <c r="S112" s="32">
        <f>SUM(S107:S111)</f>
        <v>253787070</v>
      </c>
      <c r="T112" s="37">
        <f t="shared" si="30"/>
        <v>0.84121385587595277</v>
      </c>
      <c r="U112" s="37">
        <f t="shared" si="31"/>
        <v>0.19747052735803527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5000000</v>
      </c>
      <c r="E113" s="31">
        <v>6765000</v>
      </c>
      <c r="F113" s="31">
        <v>1159352</v>
      </c>
      <c r="G113" s="36">
        <f t="shared" si="24"/>
        <v>0.2318704</v>
      </c>
      <c r="H113" s="31">
        <v>1653603</v>
      </c>
      <c r="I113" s="36">
        <f t="shared" si="25"/>
        <v>0.33072059999999998</v>
      </c>
      <c r="J113" s="31">
        <v>1430202</v>
      </c>
      <c r="K113" s="36">
        <f t="shared" si="26"/>
        <v>0.21141197339246121</v>
      </c>
      <c r="L113" s="31">
        <v>1785222</v>
      </c>
      <c r="M113" s="36">
        <f t="shared" si="27"/>
        <v>0.26389090909090906</v>
      </c>
      <c r="N113" s="31">
        <f t="shared" si="28"/>
        <v>6028379</v>
      </c>
      <c r="O113" s="36">
        <f t="shared" si="29"/>
        <v>0.89111293422025128</v>
      </c>
      <c r="P113" s="31">
        <v>925913</v>
      </c>
      <c r="Q113" s="31">
        <v>3300000</v>
      </c>
      <c r="R113" s="31">
        <v>4429000</v>
      </c>
      <c r="S113" s="31">
        <v>4035679</v>
      </c>
      <c r="T113" s="36">
        <f t="shared" si="30"/>
        <v>0.91119417475728159</v>
      </c>
      <c r="U113" s="36">
        <f t="shared" si="31"/>
        <v>0.92806667581079427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244052083</v>
      </c>
      <c r="E114" s="31">
        <v>245427199</v>
      </c>
      <c r="F114" s="31">
        <v>70272210</v>
      </c>
      <c r="G114" s="36">
        <f t="shared" si="24"/>
        <v>0.28793939857501649</v>
      </c>
      <c r="H114" s="31">
        <v>48294299</v>
      </c>
      <c r="I114" s="36">
        <f t="shared" si="25"/>
        <v>0.19788521534561129</v>
      </c>
      <c r="J114" s="31">
        <v>45858843</v>
      </c>
      <c r="K114" s="36">
        <f t="shared" si="26"/>
        <v>0.18685314091858254</v>
      </c>
      <c r="L114" s="31">
        <v>73024975</v>
      </c>
      <c r="M114" s="36">
        <f t="shared" si="27"/>
        <v>0.29754230703663775</v>
      </c>
      <c r="N114" s="31">
        <f t="shared" si="28"/>
        <v>237450327</v>
      </c>
      <c r="O114" s="36">
        <f t="shared" si="29"/>
        <v>0.96749801149790249</v>
      </c>
      <c r="P114" s="31">
        <v>59863685</v>
      </c>
      <c r="Q114" s="31">
        <v>223744463</v>
      </c>
      <c r="R114" s="31">
        <v>212601447</v>
      </c>
      <c r="S114" s="31">
        <v>203094539</v>
      </c>
      <c r="T114" s="36">
        <f t="shared" si="30"/>
        <v>0.95528295722277001</v>
      </c>
      <c r="U114" s="36">
        <f t="shared" si="31"/>
        <v>0.21985432403635019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76410117</v>
      </c>
      <c r="E115" s="31">
        <v>112954343</v>
      </c>
      <c r="F115" s="31">
        <v>27129566</v>
      </c>
      <c r="G115" s="36">
        <f t="shared" si="24"/>
        <v>0.35505201490530369</v>
      </c>
      <c r="H115" s="31">
        <v>40622699</v>
      </c>
      <c r="I115" s="36">
        <f t="shared" si="25"/>
        <v>0.53164031930483757</v>
      </c>
      <c r="J115" s="31">
        <v>20814666</v>
      </c>
      <c r="K115" s="36">
        <f t="shared" si="26"/>
        <v>0.18427503934045281</v>
      </c>
      <c r="L115" s="31">
        <v>26688469</v>
      </c>
      <c r="M115" s="36">
        <f t="shared" si="27"/>
        <v>0.23627660779718757</v>
      </c>
      <c r="N115" s="31">
        <f t="shared" si="28"/>
        <v>115255400</v>
      </c>
      <c r="O115" s="36">
        <f t="shared" si="29"/>
        <v>1.0203715672977709</v>
      </c>
      <c r="P115" s="31">
        <v>22508353</v>
      </c>
      <c r="Q115" s="31">
        <v>80566968</v>
      </c>
      <c r="R115" s="31">
        <v>114924066</v>
      </c>
      <c r="S115" s="31">
        <v>111825465</v>
      </c>
      <c r="T115" s="36">
        <f t="shared" si="30"/>
        <v>0.97303784048155761</v>
      </c>
      <c r="U115" s="36">
        <f t="shared" si="31"/>
        <v>0.18571398804701533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1052503</v>
      </c>
      <c r="I116" s="36">
        <f t="shared" si="25"/>
        <v>0</v>
      </c>
      <c r="J116" s="31">
        <v>1217392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2269895</v>
      </c>
      <c r="O116" s="36">
        <f t="shared" si="29"/>
        <v>0</v>
      </c>
      <c r="P116" s="31">
        <v>-7560</v>
      </c>
      <c r="Q116" s="31">
        <v>0</v>
      </c>
      <c r="R116" s="31">
        <v>4246734</v>
      </c>
      <c r="S116" s="31">
        <v>4246734</v>
      </c>
      <c r="T116" s="36">
        <f t="shared" si="30"/>
        <v>1</v>
      </c>
      <c r="U116" s="36">
        <f t="shared" si="31"/>
        <v>-1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3775631260</v>
      </c>
      <c r="E117" s="31">
        <v>3151351924</v>
      </c>
      <c r="F117" s="31">
        <v>1143448132</v>
      </c>
      <c r="G117" s="36">
        <f t="shared" si="24"/>
        <v>0.30284952455870917</v>
      </c>
      <c r="H117" s="31">
        <v>535202465</v>
      </c>
      <c r="I117" s="36">
        <f t="shared" si="25"/>
        <v>0.14175178351500353</v>
      </c>
      <c r="J117" s="31">
        <v>599477209</v>
      </c>
      <c r="K117" s="36">
        <f t="shared" si="26"/>
        <v>0.19022858235366036</v>
      </c>
      <c r="L117" s="31">
        <v>456464033</v>
      </c>
      <c r="M117" s="36">
        <f t="shared" si="27"/>
        <v>0.14484705104614651</v>
      </c>
      <c r="N117" s="31">
        <f t="shared" si="28"/>
        <v>2734591839</v>
      </c>
      <c r="O117" s="36">
        <f t="shared" si="29"/>
        <v>0.86775196961467638</v>
      </c>
      <c r="P117" s="31">
        <v>689970304</v>
      </c>
      <c r="Q117" s="31">
        <v>3277057428</v>
      </c>
      <c r="R117" s="31">
        <v>3253645067</v>
      </c>
      <c r="S117" s="31">
        <v>2975868720</v>
      </c>
      <c r="T117" s="36">
        <f t="shared" si="30"/>
        <v>0.91462610663426736</v>
      </c>
      <c r="U117" s="36">
        <f t="shared" si="31"/>
        <v>-0.33842945072604169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10124348</v>
      </c>
      <c r="E118" s="31">
        <v>11643000</v>
      </c>
      <c r="F118" s="31">
        <v>0</v>
      </c>
      <c r="G118" s="36">
        <f t="shared" si="24"/>
        <v>0</v>
      </c>
      <c r="H118" s="31">
        <v>5449056</v>
      </c>
      <c r="I118" s="36">
        <f t="shared" si="25"/>
        <v>0.53821302863157217</v>
      </c>
      <c r="J118" s="31">
        <v>1259397</v>
      </c>
      <c r="K118" s="36">
        <f t="shared" si="26"/>
        <v>0.10816774027312548</v>
      </c>
      <c r="L118" s="31">
        <v>1529015</v>
      </c>
      <c r="M118" s="36">
        <f t="shared" si="27"/>
        <v>0.1313248303701795</v>
      </c>
      <c r="N118" s="31">
        <f t="shared" si="28"/>
        <v>8237468</v>
      </c>
      <c r="O118" s="36">
        <f t="shared" si="29"/>
        <v>0.70750390792751006</v>
      </c>
      <c r="P118" s="31">
        <v>43715846</v>
      </c>
      <c r="Q118" s="31">
        <v>0</v>
      </c>
      <c r="R118" s="31">
        <v>44134783</v>
      </c>
      <c r="S118" s="31">
        <v>43715846</v>
      </c>
      <c r="T118" s="36">
        <f t="shared" si="30"/>
        <v>0.99050778158351882</v>
      </c>
      <c r="U118" s="36">
        <f t="shared" si="31"/>
        <v>-0.96502378107929099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4111217808</v>
      </c>
      <c r="E121" s="32">
        <f>SUM(E113:E120)</f>
        <v>3528141466</v>
      </c>
      <c r="F121" s="32">
        <f>SUM(F113:F120)</f>
        <v>1242009260</v>
      </c>
      <c r="G121" s="37">
        <f t="shared" si="24"/>
        <v>0.30210251998402515</v>
      </c>
      <c r="H121" s="32">
        <f>SUM(H113:H120)</f>
        <v>632274625</v>
      </c>
      <c r="I121" s="37">
        <f t="shared" si="25"/>
        <v>0.15379253898191911</v>
      </c>
      <c r="J121" s="32">
        <f>SUM(J113:J120)</f>
        <v>670057709</v>
      </c>
      <c r="K121" s="37">
        <f t="shared" si="26"/>
        <v>0.18991803913114408</v>
      </c>
      <c r="L121" s="32">
        <f>SUM(L113:L120)</f>
        <v>559491714</v>
      </c>
      <c r="M121" s="37">
        <f t="shared" si="27"/>
        <v>0.15857972799325387</v>
      </c>
      <c r="N121" s="32">
        <f t="shared" si="28"/>
        <v>3103833308</v>
      </c>
      <c r="O121" s="37">
        <f t="shared" si="29"/>
        <v>0.87973607008421473</v>
      </c>
      <c r="P121" s="32">
        <f>SUM(P113:P120)</f>
        <v>816976541</v>
      </c>
      <c r="Q121" s="32">
        <f>SUM(Q113:Q120)</f>
        <v>3584668859</v>
      </c>
      <c r="R121" s="32">
        <f>SUM(R113:R120)</f>
        <v>3633981097</v>
      </c>
      <c r="S121" s="32">
        <f>SUM(S113:S120)</f>
        <v>3342786983</v>
      </c>
      <c r="T121" s="37">
        <f t="shared" si="30"/>
        <v>0.91986911702969709</v>
      </c>
      <c r="U121" s="37">
        <f t="shared" si="31"/>
        <v>-0.31516795657906171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7161751</v>
      </c>
      <c r="E122" s="31">
        <v>7606180</v>
      </c>
      <c r="F122" s="31">
        <v>2186686</v>
      </c>
      <c r="G122" s="36">
        <f t="shared" si="24"/>
        <v>0.3053284036264316</v>
      </c>
      <c r="H122" s="31">
        <v>3146537</v>
      </c>
      <c r="I122" s="36">
        <f t="shared" si="25"/>
        <v>0.43935302972694806</v>
      </c>
      <c r="J122" s="31">
        <v>1452990</v>
      </c>
      <c r="K122" s="36">
        <f t="shared" si="26"/>
        <v>0.19102755916899153</v>
      </c>
      <c r="L122" s="31">
        <v>558417</v>
      </c>
      <c r="M122" s="36">
        <f t="shared" si="27"/>
        <v>7.3416222072051937E-2</v>
      </c>
      <c r="N122" s="31">
        <f t="shared" si="28"/>
        <v>7344630</v>
      </c>
      <c r="O122" s="36">
        <f t="shared" si="29"/>
        <v>0.96561348797951141</v>
      </c>
      <c r="P122" s="31">
        <v>2927913</v>
      </c>
      <c r="Q122" s="31">
        <v>1256665</v>
      </c>
      <c r="R122" s="31">
        <v>8928782</v>
      </c>
      <c r="S122" s="31">
        <v>8514942</v>
      </c>
      <c r="T122" s="36">
        <f t="shared" si="30"/>
        <v>0.95365101309450717</v>
      </c>
      <c r="U122" s="36">
        <f t="shared" si="31"/>
        <v>-0.80927814453503233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310716480</v>
      </c>
      <c r="E123" s="31">
        <v>314956480</v>
      </c>
      <c r="F123" s="31">
        <v>79930449</v>
      </c>
      <c r="G123" s="36">
        <f t="shared" si="24"/>
        <v>0.2572456053827592</v>
      </c>
      <c r="H123" s="31">
        <v>76316255</v>
      </c>
      <c r="I123" s="36">
        <f t="shared" si="25"/>
        <v>0.24561379879174738</v>
      </c>
      <c r="J123" s="31">
        <v>64306420</v>
      </c>
      <c r="K123" s="36">
        <f t="shared" si="26"/>
        <v>0.20417557371735931</v>
      </c>
      <c r="L123" s="31">
        <v>105935324</v>
      </c>
      <c r="M123" s="36">
        <f t="shared" si="27"/>
        <v>0.3363490854355497</v>
      </c>
      <c r="N123" s="31">
        <f t="shared" si="28"/>
        <v>326488448</v>
      </c>
      <c r="O123" s="36">
        <f t="shared" si="29"/>
        <v>1.0366144808323994</v>
      </c>
      <c r="P123" s="31">
        <v>95677155</v>
      </c>
      <c r="Q123" s="31">
        <v>289119681</v>
      </c>
      <c r="R123" s="31">
        <v>277125951</v>
      </c>
      <c r="S123" s="31">
        <v>296115175</v>
      </c>
      <c r="T123" s="36">
        <f t="shared" si="30"/>
        <v>1.0685219985045717</v>
      </c>
      <c r="U123" s="36">
        <f t="shared" si="31"/>
        <v>0.10721649279809786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610846385</v>
      </c>
      <c r="E124" s="31">
        <v>596504311</v>
      </c>
      <c r="F124" s="31">
        <v>142564574</v>
      </c>
      <c r="G124" s="36">
        <f t="shared" si="24"/>
        <v>0.2333885859044578</v>
      </c>
      <c r="H124" s="31">
        <v>127774845</v>
      </c>
      <c r="I124" s="36">
        <f t="shared" si="25"/>
        <v>0.20917672288426492</v>
      </c>
      <c r="J124" s="31">
        <v>110826376</v>
      </c>
      <c r="K124" s="36">
        <f t="shared" si="26"/>
        <v>0.18579308473765582</v>
      </c>
      <c r="L124" s="31">
        <v>131904160</v>
      </c>
      <c r="M124" s="36">
        <f t="shared" si="27"/>
        <v>0.22112859465989676</v>
      </c>
      <c r="N124" s="31">
        <f t="shared" si="28"/>
        <v>513069955</v>
      </c>
      <c r="O124" s="36">
        <f t="shared" si="29"/>
        <v>0.8601278239546537</v>
      </c>
      <c r="P124" s="31">
        <v>117465008</v>
      </c>
      <c r="Q124" s="31">
        <v>542526810</v>
      </c>
      <c r="R124" s="31">
        <v>534679038</v>
      </c>
      <c r="S124" s="31">
        <v>462917523</v>
      </c>
      <c r="T124" s="36">
        <f t="shared" si="30"/>
        <v>0.86578580812064676</v>
      </c>
      <c r="U124" s="36">
        <f t="shared" si="31"/>
        <v>0.12292300699455971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928724616</v>
      </c>
      <c r="E126" s="32">
        <f>SUM(E122:E125)</f>
        <v>919066971</v>
      </c>
      <c r="F126" s="32">
        <f>SUM(F122:F125)</f>
        <v>224681709</v>
      </c>
      <c r="G126" s="37">
        <f t="shared" si="24"/>
        <v>0.24192500675571627</v>
      </c>
      <c r="H126" s="32">
        <f>SUM(H122:H125)</f>
        <v>207237637</v>
      </c>
      <c r="I126" s="37">
        <f t="shared" si="25"/>
        <v>0.22314218168628794</v>
      </c>
      <c r="J126" s="32">
        <f>SUM(J122:J125)</f>
        <v>176585786</v>
      </c>
      <c r="K126" s="37">
        <f t="shared" si="26"/>
        <v>0.19213592868848728</v>
      </c>
      <c r="L126" s="32">
        <f>SUM(L122:L125)</f>
        <v>238397901</v>
      </c>
      <c r="M126" s="37">
        <f t="shared" si="27"/>
        <v>0.25939121796598652</v>
      </c>
      <c r="N126" s="32">
        <f t="shared" si="28"/>
        <v>846903033</v>
      </c>
      <c r="O126" s="37">
        <f t="shared" si="29"/>
        <v>0.92148130628447966</v>
      </c>
      <c r="P126" s="32">
        <f>SUM(P122:P125)</f>
        <v>216070076</v>
      </c>
      <c r="Q126" s="32">
        <f>SUM(Q122:Q125)</f>
        <v>832903156</v>
      </c>
      <c r="R126" s="32">
        <f>SUM(R122:R125)</f>
        <v>820733771</v>
      </c>
      <c r="S126" s="32">
        <f>SUM(S122:S125)</f>
        <v>767547640</v>
      </c>
      <c r="T126" s="37">
        <f t="shared" si="30"/>
        <v>0.93519685325584101</v>
      </c>
      <c r="U126" s="37">
        <f t="shared" si="31"/>
        <v>0.10333603529625268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226761216</v>
      </c>
      <c r="E127" s="31">
        <v>227164057</v>
      </c>
      <c r="F127" s="31">
        <v>57859018</v>
      </c>
      <c r="G127" s="36">
        <f t="shared" si="24"/>
        <v>0.2551539413159612</v>
      </c>
      <c r="H127" s="31">
        <v>62898919</v>
      </c>
      <c r="I127" s="36">
        <f t="shared" si="25"/>
        <v>0.27737952772311825</v>
      </c>
      <c r="J127" s="31">
        <v>10993075</v>
      </c>
      <c r="K127" s="36">
        <f t="shared" si="26"/>
        <v>4.8392668915928014E-2</v>
      </c>
      <c r="L127" s="31">
        <v>89526671</v>
      </c>
      <c r="M127" s="36">
        <f t="shared" si="27"/>
        <v>0.39410579377000649</v>
      </c>
      <c r="N127" s="31">
        <f t="shared" si="28"/>
        <v>221277683</v>
      </c>
      <c r="O127" s="36">
        <f t="shared" si="29"/>
        <v>0.97408756438964283</v>
      </c>
      <c r="P127" s="31">
        <v>43134614</v>
      </c>
      <c r="Q127" s="31">
        <v>211671056</v>
      </c>
      <c r="R127" s="31">
        <v>210382586</v>
      </c>
      <c r="S127" s="31">
        <v>166934516</v>
      </c>
      <c r="T127" s="36">
        <f t="shared" si="30"/>
        <v>0.79348067334812589</v>
      </c>
      <c r="U127" s="36">
        <f t="shared" si="31"/>
        <v>1.0755180746488193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70871168</v>
      </c>
      <c r="E128" s="31">
        <v>74497232</v>
      </c>
      <c r="F128" s="31">
        <v>19964738</v>
      </c>
      <c r="G128" s="36">
        <f t="shared" si="24"/>
        <v>0.28170465597519151</v>
      </c>
      <c r="H128" s="31">
        <v>15599150</v>
      </c>
      <c r="I128" s="36">
        <f t="shared" si="25"/>
        <v>0.22010572762113925</v>
      </c>
      <c r="J128" s="31">
        <v>12254935</v>
      </c>
      <c r="K128" s="36">
        <f t="shared" si="26"/>
        <v>0.16450188377468844</v>
      </c>
      <c r="L128" s="31">
        <v>21492879</v>
      </c>
      <c r="M128" s="36">
        <f t="shared" si="27"/>
        <v>0.2885057393810283</v>
      </c>
      <c r="N128" s="31">
        <f t="shared" si="28"/>
        <v>69311702</v>
      </c>
      <c r="O128" s="36">
        <f t="shared" si="29"/>
        <v>0.93039298426550932</v>
      </c>
      <c r="P128" s="31">
        <v>4091669</v>
      </c>
      <c r="Q128" s="31">
        <v>45414075</v>
      </c>
      <c r="R128" s="31">
        <v>44434888</v>
      </c>
      <c r="S128" s="31">
        <v>30373901</v>
      </c>
      <c r="T128" s="36">
        <f t="shared" si="30"/>
        <v>0.68355975151777137</v>
      </c>
      <c r="U128" s="36">
        <f t="shared" si="31"/>
        <v>4.2528391226172007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22903403</v>
      </c>
      <c r="E129" s="31">
        <v>22232328</v>
      </c>
      <c r="F129" s="31">
        <v>1478358</v>
      </c>
      <c r="G129" s="36">
        <f t="shared" si="24"/>
        <v>6.4547525972450476E-2</v>
      </c>
      <c r="H129" s="31">
        <v>8160202</v>
      </c>
      <c r="I129" s="36">
        <f t="shared" si="25"/>
        <v>0.35628775339629659</v>
      </c>
      <c r="J129" s="31">
        <v>4483115</v>
      </c>
      <c r="K129" s="36">
        <f t="shared" si="26"/>
        <v>0.20164847334026378</v>
      </c>
      <c r="L129" s="31">
        <v>6880275</v>
      </c>
      <c r="M129" s="36">
        <f t="shared" si="27"/>
        <v>0.30947163967714042</v>
      </c>
      <c r="N129" s="31">
        <f t="shared" si="28"/>
        <v>21001950</v>
      </c>
      <c r="O129" s="36">
        <f t="shared" si="29"/>
        <v>0.94465815725640612</v>
      </c>
      <c r="P129" s="31">
        <v>9065163</v>
      </c>
      <c r="Q129" s="31">
        <v>29531976</v>
      </c>
      <c r="R129" s="31">
        <v>32332007</v>
      </c>
      <c r="S129" s="31">
        <v>46701367</v>
      </c>
      <c r="T129" s="36">
        <f t="shared" si="30"/>
        <v>1.4444314267283191</v>
      </c>
      <c r="U129" s="36">
        <f t="shared" si="31"/>
        <v>-0.24102026626548245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129450238</v>
      </c>
      <c r="E130" s="31">
        <v>129407238</v>
      </c>
      <c r="F130" s="31">
        <v>37622859</v>
      </c>
      <c r="G130" s="36">
        <f t="shared" si="24"/>
        <v>0.29063568813214541</v>
      </c>
      <c r="H130" s="31">
        <v>31870606</v>
      </c>
      <c r="I130" s="36">
        <f t="shared" si="25"/>
        <v>0.24619967095000628</v>
      </c>
      <c r="J130" s="31">
        <v>29846300</v>
      </c>
      <c r="K130" s="36">
        <f t="shared" si="26"/>
        <v>0.23063856752742068</v>
      </c>
      <c r="L130" s="31">
        <v>39710166</v>
      </c>
      <c r="M130" s="36">
        <f t="shared" si="27"/>
        <v>0.3068620164816438</v>
      </c>
      <c r="N130" s="31">
        <f t="shared" si="28"/>
        <v>139049931</v>
      </c>
      <c r="O130" s="36">
        <f t="shared" si="29"/>
        <v>1.0745143250797147</v>
      </c>
      <c r="P130" s="31">
        <v>40736616</v>
      </c>
      <c r="Q130" s="31">
        <v>105884407</v>
      </c>
      <c r="R130" s="31">
        <v>119035746</v>
      </c>
      <c r="S130" s="31">
        <v>122155950</v>
      </c>
      <c r="T130" s="36">
        <f t="shared" si="30"/>
        <v>1.0262123278498207</v>
      </c>
      <c r="U130" s="36">
        <f t="shared" si="31"/>
        <v>-2.5197232877664621E-2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449986025</v>
      </c>
      <c r="E132" s="32">
        <f>SUM(E127:E131)</f>
        <v>453300855</v>
      </c>
      <c r="F132" s="32">
        <f>SUM(F127:F131)</f>
        <v>116924973</v>
      </c>
      <c r="G132" s="37">
        <f t="shared" si="24"/>
        <v>0.25984134285059185</v>
      </c>
      <c r="H132" s="32">
        <f>SUM(H127:H131)</f>
        <v>118528877</v>
      </c>
      <c r="I132" s="37">
        <f t="shared" si="25"/>
        <v>0.26340568465431785</v>
      </c>
      <c r="J132" s="32">
        <f>SUM(J127:J131)</f>
        <v>57577425</v>
      </c>
      <c r="K132" s="37">
        <f t="shared" si="26"/>
        <v>0.12701812574344251</v>
      </c>
      <c r="L132" s="32">
        <f>SUM(L127:L131)</f>
        <v>157609991</v>
      </c>
      <c r="M132" s="37">
        <f t="shared" si="27"/>
        <v>0.34769400776885806</v>
      </c>
      <c r="N132" s="32">
        <f t="shared" si="28"/>
        <v>450641266</v>
      </c>
      <c r="O132" s="37">
        <f t="shared" si="29"/>
        <v>0.99413283921558016</v>
      </c>
      <c r="P132" s="32">
        <f>SUM(P127:P131)</f>
        <v>97028062</v>
      </c>
      <c r="Q132" s="32">
        <f>SUM(Q127:Q131)</f>
        <v>392501514</v>
      </c>
      <c r="R132" s="32">
        <f>SUM(R127:R131)</f>
        <v>406185227</v>
      </c>
      <c r="S132" s="32">
        <f>SUM(S127:S131)</f>
        <v>366165734</v>
      </c>
      <c r="T132" s="37">
        <f t="shared" si="30"/>
        <v>0.90147476978526353</v>
      </c>
      <c r="U132" s="37">
        <f t="shared" si="31"/>
        <v>0.62437533793058764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849655380</v>
      </c>
      <c r="E133" s="31">
        <v>850088205</v>
      </c>
      <c r="F133" s="31">
        <v>203838220</v>
      </c>
      <c r="G133" s="36">
        <f t="shared" si="24"/>
        <v>0.2399069373279317</v>
      </c>
      <c r="H133" s="31">
        <v>202061465</v>
      </c>
      <c r="I133" s="36">
        <f t="shared" si="25"/>
        <v>0.23781578950279819</v>
      </c>
      <c r="J133" s="31">
        <v>185453645</v>
      </c>
      <c r="K133" s="36">
        <f t="shared" si="26"/>
        <v>0.21815812042704438</v>
      </c>
      <c r="L133" s="31">
        <v>301578866</v>
      </c>
      <c r="M133" s="36">
        <f t="shared" si="27"/>
        <v>0.35476185203628369</v>
      </c>
      <c r="N133" s="31">
        <f t="shared" si="28"/>
        <v>892932196</v>
      </c>
      <c r="O133" s="36">
        <f t="shared" si="29"/>
        <v>1.0503994653119555</v>
      </c>
      <c r="P133" s="31">
        <v>172789347</v>
      </c>
      <c r="Q133" s="31">
        <v>789456485</v>
      </c>
      <c r="R133" s="31">
        <v>828030650</v>
      </c>
      <c r="S133" s="31">
        <v>683814709</v>
      </c>
      <c r="T133" s="36">
        <f t="shared" si="30"/>
        <v>0.82583260535102176</v>
      </c>
      <c r="U133" s="36">
        <f t="shared" si="31"/>
        <v>0.74535566709445344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26060349</v>
      </c>
      <c r="E134" s="31">
        <v>28609319</v>
      </c>
      <c r="F134" s="31">
        <v>9032263</v>
      </c>
      <c r="G134" s="36">
        <f t="shared" si="24"/>
        <v>0.34659025479666444</v>
      </c>
      <c r="H134" s="31">
        <v>5456128</v>
      </c>
      <c r="I134" s="36">
        <f t="shared" si="25"/>
        <v>0.20936511633056026</v>
      </c>
      <c r="J134" s="31">
        <v>3415056</v>
      </c>
      <c r="K134" s="36">
        <f t="shared" si="26"/>
        <v>0.11936865746437376</v>
      </c>
      <c r="L134" s="31">
        <v>9657248</v>
      </c>
      <c r="M134" s="36">
        <f t="shared" si="27"/>
        <v>0.33755602501408721</v>
      </c>
      <c r="N134" s="31">
        <f t="shared" si="28"/>
        <v>27560695</v>
      </c>
      <c r="O134" s="36">
        <f t="shared" si="29"/>
        <v>0.96334676823310617</v>
      </c>
      <c r="P134" s="31">
        <v>6672569</v>
      </c>
      <c r="Q134" s="31">
        <v>24124615</v>
      </c>
      <c r="R134" s="31">
        <v>24400083</v>
      </c>
      <c r="S134" s="31">
        <v>23707858</v>
      </c>
      <c r="T134" s="36">
        <f t="shared" si="30"/>
        <v>0.97163021945458139</v>
      </c>
      <c r="U134" s="36">
        <f t="shared" si="31"/>
        <v>0.44730582778537031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10994921</v>
      </c>
      <c r="E136" s="31">
        <v>5000000</v>
      </c>
      <c r="F136" s="31">
        <v>1150834</v>
      </c>
      <c r="G136" s="36">
        <f t="shared" si="24"/>
        <v>0.10466960153692782</v>
      </c>
      <c r="H136" s="31">
        <v>1709974</v>
      </c>
      <c r="I136" s="36">
        <f t="shared" si="25"/>
        <v>0.15552399148661458</v>
      </c>
      <c r="J136" s="31">
        <v>1643638</v>
      </c>
      <c r="K136" s="36">
        <f t="shared" si="26"/>
        <v>0.32872760000000001</v>
      </c>
      <c r="L136" s="31">
        <v>1614655</v>
      </c>
      <c r="M136" s="36">
        <f t="shared" si="27"/>
        <v>0.32293100000000002</v>
      </c>
      <c r="N136" s="31">
        <f t="shared" si="28"/>
        <v>6119101</v>
      </c>
      <c r="O136" s="36">
        <f t="shared" si="29"/>
        <v>1.2238202</v>
      </c>
      <c r="P136" s="31">
        <v>1084470</v>
      </c>
      <c r="Q136" s="31">
        <v>5574896</v>
      </c>
      <c r="R136" s="31">
        <v>10481336</v>
      </c>
      <c r="S136" s="31">
        <v>7451191</v>
      </c>
      <c r="T136" s="36">
        <f t="shared" si="30"/>
        <v>0.71090088133802787</v>
      </c>
      <c r="U136" s="36">
        <f t="shared" si="31"/>
        <v>0.4888885815190831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886710650</v>
      </c>
      <c r="E137" s="32">
        <f>SUM(E133:E136)</f>
        <v>883697524</v>
      </c>
      <c r="F137" s="32">
        <f>SUM(F133:F136)</f>
        <v>214021317</v>
      </c>
      <c r="G137" s="37">
        <f t="shared" ref="G137:G170" si="32">IF(($D137     =0),0,($F137     /$D137     ))</f>
        <v>0.24136545219119676</v>
      </c>
      <c r="H137" s="32">
        <f>SUM(H133:H136)</f>
        <v>209227567</v>
      </c>
      <c r="I137" s="37">
        <f t="shared" ref="I137:I170" si="33">IF(($D137     =0),0,($H137     /$D137     ))</f>
        <v>0.23595923540559707</v>
      </c>
      <c r="J137" s="32">
        <f>SUM(J133:J136)</f>
        <v>190512339</v>
      </c>
      <c r="K137" s="37">
        <f t="shared" ref="K137:K170" si="34">IF(($E137     =0),0,($J137     /$E137     ))</f>
        <v>0.21558546202286294</v>
      </c>
      <c r="L137" s="32">
        <f>SUM(L133:L136)</f>
        <v>312850769</v>
      </c>
      <c r="M137" s="37">
        <f t="shared" ref="M137:M170" si="35">IF(($E137     =0),0,($L137     /$E137     ))</f>
        <v>0.35402472056716999</v>
      </c>
      <c r="N137" s="32">
        <f t="shared" ref="N137:N170" si="36">$F137     +$H137     +$J137     +$L137</f>
        <v>926611992</v>
      </c>
      <c r="O137" s="37">
        <f t="shared" ref="O137:O170" si="37">IF(($E137     =0),0,($N137     /$E137     ))</f>
        <v>1.0485623947499032</v>
      </c>
      <c r="P137" s="32">
        <f>SUM(P133:P136)</f>
        <v>180546386</v>
      </c>
      <c r="Q137" s="32">
        <f>SUM(Q133:Q136)</f>
        <v>819155996</v>
      </c>
      <c r="R137" s="32">
        <f>SUM(R133:R136)</f>
        <v>862912069</v>
      </c>
      <c r="S137" s="32">
        <f>SUM(S133:S136)</f>
        <v>714973758</v>
      </c>
      <c r="T137" s="37">
        <f t="shared" ref="T137:T170" si="38">IF(($R137     =0),0,($S137     /$R137     ))</f>
        <v>0.82855922832155915</v>
      </c>
      <c r="U137" s="37">
        <f t="shared" ref="U137:U170" si="39">IF(($P137     =0),0,(($L137     /$P137     )-1))</f>
        <v>0.7327999520300561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55322003</v>
      </c>
      <c r="E138" s="31">
        <v>54089573</v>
      </c>
      <c r="F138" s="31">
        <v>16594777</v>
      </c>
      <c r="G138" s="36">
        <f t="shared" si="32"/>
        <v>0.29996703120094909</v>
      </c>
      <c r="H138" s="31">
        <v>9975508</v>
      </c>
      <c r="I138" s="36">
        <f t="shared" si="33"/>
        <v>0.18031718772004693</v>
      </c>
      <c r="J138" s="31">
        <v>10709214</v>
      </c>
      <c r="K138" s="36">
        <f t="shared" si="34"/>
        <v>0.19799035943581955</v>
      </c>
      <c r="L138" s="31">
        <v>18179959</v>
      </c>
      <c r="M138" s="36">
        <f t="shared" si="35"/>
        <v>0.33610838451248265</v>
      </c>
      <c r="N138" s="31">
        <f t="shared" si="36"/>
        <v>55459458</v>
      </c>
      <c r="O138" s="36">
        <f t="shared" si="37"/>
        <v>1.0253262306211957</v>
      </c>
      <c r="P138" s="31">
        <v>12571167</v>
      </c>
      <c r="Q138" s="31">
        <v>52529184</v>
      </c>
      <c r="R138" s="31">
        <v>52829184</v>
      </c>
      <c r="S138" s="31">
        <v>48197657</v>
      </c>
      <c r="T138" s="36">
        <f t="shared" si="38"/>
        <v>0.91233014312695049</v>
      </c>
      <c r="U138" s="36">
        <f t="shared" si="39"/>
        <v>0.44616319232733126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57401108</v>
      </c>
      <c r="E139" s="31">
        <v>59989325</v>
      </c>
      <c r="F139" s="31">
        <v>11922655</v>
      </c>
      <c r="G139" s="36">
        <f t="shared" si="32"/>
        <v>0.20770775017095489</v>
      </c>
      <c r="H139" s="31">
        <v>16922760</v>
      </c>
      <c r="I139" s="36">
        <f t="shared" si="33"/>
        <v>0.29481591191584666</v>
      </c>
      <c r="J139" s="31">
        <v>10701731</v>
      </c>
      <c r="K139" s="36">
        <f t="shared" si="34"/>
        <v>0.17839392258539333</v>
      </c>
      <c r="L139" s="31">
        <v>16606117</v>
      </c>
      <c r="M139" s="36">
        <f t="shared" si="35"/>
        <v>0.27681786717886891</v>
      </c>
      <c r="N139" s="31">
        <f t="shared" si="36"/>
        <v>56153263</v>
      </c>
      <c r="O139" s="36">
        <f t="shared" si="37"/>
        <v>0.93605425631977024</v>
      </c>
      <c r="P139" s="31">
        <v>13413293</v>
      </c>
      <c r="Q139" s="31">
        <v>43965158</v>
      </c>
      <c r="R139" s="31">
        <v>59922890</v>
      </c>
      <c r="S139" s="31">
        <v>52436256</v>
      </c>
      <c r="T139" s="36">
        <f t="shared" si="38"/>
        <v>0.87506220077169172</v>
      </c>
      <c r="U139" s="36">
        <f t="shared" si="39"/>
        <v>0.23803431416878773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375727669</v>
      </c>
      <c r="E140" s="31">
        <v>397861289</v>
      </c>
      <c r="F140" s="31">
        <v>106425847</v>
      </c>
      <c r="G140" s="36">
        <f t="shared" si="32"/>
        <v>0.28325262092954884</v>
      </c>
      <c r="H140" s="31">
        <v>100873841</v>
      </c>
      <c r="I140" s="36">
        <f t="shared" si="33"/>
        <v>0.26847594500686078</v>
      </c>
      <c r="J140" s="31">
        <v>99967867</v>
      </c>
      <c r="K140" s="36">
        <f t="shared" si="34"/>
        <v>0.25126311547238767</v>
      </c>
      <c r="L140" s="31">
        <v>116473270</v>
      </c>
      <c r="M140" s="36">
        <f t="shared" si="35"/>
        <v>0.29274843574942522</v>
      </c>
      <c r="N140" s="31">
        <f t="shared" si="36"/>
        <v>423740825</v>
      </c>
      <c r="O140" s="36">
        <f t="shared" si="37"/>
        <v>1.0650466298569701</v>
      </c>
      <c r="P140" s="31">
        <v>98146698</v>
      </c>
      <c r="Q140" s="31">
        <v>320427637</v>
      </c>
      <c r="R140" s="31">
        <v>284946232</v>
      </c>
      <c r="S140" s="31">
        <v>353492534</v>
      </c>
      <c r="T140" s="36">
        <f t="shared" si="38"/>
        <v>1.2405587240753546</v>
      </c>
      <c r="U140" s="36">
        <f t="shared" si="39"/>
        <v>0.18672632267261813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0</v>
      </c>
      <c r="E141" s="31">
        <v>0</v>
      </c>
      <c r="F141" s="31">
        <v>0</v>
      </c>
      <c r="G141" s="36">
        <f t="shared" si="32"/>
        <v>0</v>
      </c>
      <c r="H141" s="31">
        <v>254640</v>
      </c>
      <c r="I141" s="36">
        <f t="shared" si="33"/>
        <v>0</v>
      </c>
      <c r="J141" s="31">
        <v>0</v>
      </c>
      <c r="K141" s="36">
        <f t="shared" si="34"/>
        <v>0</v>
      </c>
      <c r="L141" s="31">
        <v>2904</v>
      </c>
      <c r="M141" s="36">
        <f t="shared" si="35"/>
        <v>0</v>
      </c>
      <c r="N141" s="31">
        <f t="shared" si="36"/>
        <v>257544</v>
      </c>
      <c r="O141" s="36">
        <f t="shared" si="37"/>
        <v>0</v>
      </c>
      <c r="P141" s="31">
        <v>0</v>
      </c>
      <c r="Q141" s="31">
        <v>0</v>
      </c>
      <c r="R141" s="31">
        <v>0</v>
      </c>
      <c r="S141" s="31">
        <v>0</v>
      </c>
      <c r="T141" s="36">
        <f t="shared" si="38"/>
        <v>0</v>
      </c>
      <c r="U141" s="36">
        <f t="shared" si="39"/>
        <v>0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182792284</v>
      </c>
      <c r="E142" s="31">
        <v>181428416</v>
      </c>
      <c r="F142" s="31">
        <v>59634909</v>
      </c>
      <c r="G142" s="36">
        <f t="shared" si="32"/>
        <v>0.32624412636585909</v>
      </c>
      <c r="H142" s="31">
        <v>43765823</v>
      </c>
      <c r="I142" s="36">
        <f t="shared" si="33"/>
        <v>0.23942926934487016</v>
      </c>
      <c r="J142" s="31">
        <v>40475384</v>
      </c>
      <c r="K142" s="36">
        <f t="shared" si="34"/>
        <v>0.22309285883860663</v>
      </c>
      <c r="L142" s="31">
        <v>48389467</v>
      </c>
      <c r="M142" s="36">
        <f t="shared" si="35"/>
        <v>0.26671382612964001</v>
      </c>
      <c r="N142" s="31">
        <f t="shared" si="36"/>
        <v>192265583</v>
      </c>
      <c r="O142" s="36">
        <f t="shared" si="37"/>
        <v>1.0597324677078148</v>
      </c>
      <c r="P142" s="31">
        <v>34266422</v>
      </c>
      <c r="Q142" s="31">
        <v>152920996</v>
      </c>
      <c r="R142" s="31">
        <v>185082414</v>
      </c>
      <c r="S142" s="31">
        <v>167028860</v>
      </c>
      <c r="T142" s="36">
        <f t="shared" si="38"/>
        <v>0.90245667532734908</v>
      </c>
      <c r="U142" s="36">
        <f t="shared" si="39"/>
        <v>0.41215406148911615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671243064</v>
      </c>
      <c r="E144" s="32">
        <f>SUM(E138:E143)</f>
        <v>693368603</v>
      </c>
      <c r="F144" s="32">
        <f>SUM(F138:F143)</f>
        <v>194578188</v>
      </c>
      <c r="G144" s="37">
        <f t="shared" si="32"/>
        <v>0.28987739082246966</v>
      </c>
      <c r="H144" s="32">
        <f>SUM(H138:H143)</f>
        <v>171792572</v>
      </c>
      <c r="I144" s="37">
        <f t="shared" si="33"/>
        <v>0.25593198829686531</v>
      </c>
      <c r="J144" s="32">
        <f>SUM(J138:J143)</f>
        <v>161854196</v>
      </c>
      <c r="K144" s="37">
        <f t="shared" si="34"/>
        <v>0.23343167732098766</v>
      </c>
      <c r="L144" s="32">
        <f>SUM(L138:L143)</f>
        <v>199651717</v>
      </c>
      <c r="M144" s="37">
        <f t="shared" si="35"/>
        <v>0.28794455955485482</v>
      </c>
      <c r="N144" s="32">
        <f t="shared" si="36"/>
        <v>727876673</v>
      </c>
      <c r="O144" s="37">
        <f t="shared" si="37"/>
        <v>1.0497687230871053</v>
      </c>
      <c r="P144" s="32">
        <f>SUM(P138:P143)</f>
        <v>158397580</v>
      </c>
      <c r="Q144" s="32">
        <f>SUM(Q138:Q143)</f>
        <v>569842975</v>
      </c>
      <c r="R144" s="32">
        <f>SUM(R138:R143)</f>
        <v>582780720</v>
      </c>
      <c r="S144" s="32">
        <f>SUM(S138:S143)</f>
        <v>621155307</v>
      </c>
      <c r="T144" s="37">
        <f t="shared" si="38"/>
        <v>1.0658473859601945</v>
      </c>
      <c r="U144" s="37">
        <f t="shared" si="39"/>
        <v>0.26044676313867932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13533000</v>
      </c>
      <c r="E145" s="31">
        <v>13265994</v>
      </c>
      <c r="F145" s="31">
        <v>1245432</v>
      </c>
      <c r="G145" s="36">
        <f t="shared" si="32"/>
        <v>9.2029261804477944E-2</v>
      </c>
      <c r="H145" s="31">
        <v>1375925</v>
      </c>
      <c r="I145" s="36">
        <f t="shared" si="33"/>
        <v>0.10167183920786227</v>
      </c>
      <c r="J145" s="31">
        <v>3682837</v>
      </c>
      <c r="K145" s="36">
        <f t="shared" si="34"/>
        <v>0.27761485494415272</v>
      </c>
      <c r="L145" s="31">
        <v>3642946</v>
      </c>
      <c r="M145" s="36">
        <f t="shared" si="35"/>
        <v>0.27460784318159648</v>
      </c>
      <c r="N145" s="31">
        <f t="shared" si="36"/>
        <v>9947140</v>
      </c>
      <c r="O145" s="36">
        <f t="shared" si="37"/>
        <v>0.7498224407458649</v>
      </c>
      <c r="P145" s="31">
        <v>5231178</v>
      </c>
      <c r="Q145" s="31">
        <v>992024</v>
      </c>
      <c r="R145" s="31">
        <v>16470285</v>
      </c>
      <c r="S145" s="31">
        <v>13682741</v>
      </c>
      <c r="T145" s="36">
        <f t="shared" si="38"/>
        <v>0.83075314118729582</v>
      </c>
      <c r="U145" s="36">
        <f t="shared" si="39"/>
        <v>-0.3036088620956886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8235783</v>
      </c>
      <c r="E146" s="31">
        <v>12162890</v>
      </c>
      <c r="F146" s="31">
        <v>1078683</v>
      </c>
      <c r="G146" s="36">
        <f t="shared" si="32"/>
        <v>0.13097516046743826</v>
      </c>
      <c r="H146" s="31">
        <v>5156128</v>
      </c>
      <c r="I146" s="36">
        <f t="shared" si="33"/>
        <v>0.62606409129526608</v>
      </c>
      <c r="J146" s="31">
        <v>2501921</v>
      </c>
      <c r="K146" s="36">
        <f t="shared" si="34"/>
        <v>0.20570119437074577</v>
      </c>
      <c r="L146" s="31">
        <v>188467</v>
      </c>
      <c r="M146" s="36">
        <f t="shared" si="35"/>
        <v>1.5495248251032444E-2</v>
      </c>
      <c r="N146" s="31">
        <f t="shared" si="36"/>
        <v>8925199</v>
      </c>
      <c r="O146" s="36">
        <f t="shared" si="37"/>
        <v>0.73380578135624019</v>
      </c>
      <c r="P146" s="31">
        <v>4300223</v>
      </c>
      <c r="Q146" s="31">
        <v>0</v>
      </c>
      <c r="R146" s="31">
        <v>15000000</v>
      </c>
      <c r="S146" s="31">
        <v>17986025</v>
      </c>
      <c r="T146" s="36">
        <f t="shared" si="38"/>
        <v>1.1990683333333334</v>
      </c>
      <c r="U146" s="36">
        <f t="shared" si="39"/>
        <v>-0.95617273801847025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3129875</v>
      </c>
      <c r="E147" s="31">
        <v>1721543</v>
      </c>
      <c r="F147" s="31">
        <v>0</v>
      </c>
      <c r="G147" s="36">
        <f t="shared" si="32"/>
        <v>0</v>
      </c>
      <c r="H147" s="31">
        <v>693661</v>
      </c>
      <c r="I147" s="36">
        <f t="shared" si="33"/>
        <v>0.22162578377730741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693661</v>
      </c>
      <c r="O147" s="36">
        <f t="shared" si="37"/>
        <v>0.40292981354517432</v>
      </c>
      <c r="P147" s="31">
        <v>0</v>
      </c>
      <c r="Q147" s="31">
        <v>0</v>
      </c>
      <c r="R147" s="31">
        <v>6810000</v>
      </c>
      <c r="S147" s="31">
        <v>1764000</v>
      </c>
      <c r="T147" s="36">
        <f t="shared" si="38"/>
        <v>0.25903083700440527</v>
      </c>
      <c r="U147" s="36">
        <f t="shared" si="39"/>
        <v>0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81294734</v>
      </c>
      <c r="E149" s="31">
        <v>88924734</v>
      </c>
      <c r="F149" s="31">
        <v>38724882</v>
      </c>
      <c r="G149" s="36">
        <f t="shared" si="32"/>
        <v>0.47635166627152015</v>
      </c>
      <c r="H149" s="31">
        <v>39889966</v>
      </c>
      <c r="I149" s="36">
        <f t="shared" si="33"/>
        <v>0.49068327107140791</v>
      </c>
      <c r="J149" s="31">
        <v>27539299</v>
      </c>
      <c r="K149" s="36">
        <f t="shared" si="34"/>
        <v>0.30969222803635266</v>
      </c>
      <c r="L149" s="31">
        <v>18792148</v>
      </c>
      <c r="M149" s="36">
        <f t="shared" si="35"/>
        <v>0.21132644602569178</v>
      </c>
      <c r="N149" s="31">
        <f t="shared" si="36"/>
        <v>124946295</v>
      </c>
      <c r="O149" s="36">
        <f t="shared" si="37"/>
        <v>1.4050792100204652</v>
      </c>
      <c r="P149" s="31">
        <v>23597850</v>
      </c>
      <c r="Q149" s="31">
        <v>70013873</v>
      </c>
      <c r="R149" s="31">
        <v>91742676</v>
      </c>
      <c r="S149" s="31">
        <v>96453919</v>
      </c>
      <c r="T149" s="36">
        <f t="shared" si="38"/>
        <v>1.0513527968161731</v>
      </c>
      <c r="U149" s="36">
        <f t="shared" si="39"/>
        <v>-0.20364999353754687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106193392</v>
      </c>
      <c r="E150" s="32">
        <f>SUM(E145:E149)</f>
        <v>116075161</v>
      </c>
      <c r="F150" s="32">
        <f>SUM(F145:F149)</f>
        <v>41048997</v>
      </c>
      <c r="G150" s="37">
        <f t="shared" si="32"/>
        <v>0.38654944744584485</v>
      </c>
      <c r="H150" s="32">
        <f>SUM(H145:H149)</f>
        <v>47115680</v>
      </c>
      <c r="I150" s="37">
        <f t="shared" si="33"/>
        <v>0.4436780774457228</v>
      </c>
      <c r="J150" s="32">
        <f>SUM(J145:J149)</f>
        <v>33724057</v>
      </c>
      <c r="K150" s="37">
        <f t="shared" si="34"/>
        <v>0.29053637926894627</v>
      </c>
      <c r="L150" s="32">
        <f>SUM(L145:L149)</f>
        <v>22623561</v>
      </c>
      <c r="M150" s="37">
        <f t="shared" si="35"/>
        <v>0.19490441197837322</v>
      </c>
      <c r="N150" s="32">
        <f t="shared" si="36"/>
        <v>144512295</v>
      </c>
      <c r="O150" s="37">
        <f t="shared" si="37"/>
        <v>1.2449889688285678</v>
      </c>
      <c r="P150" s="32">
        <f>SUM(P145:P149)</f>
        <v>33129251</v>
      </c>
      <c r="Q150" s="32">
        <f>SUM(Q145:Q149)</f>
        <v>71005897</v>
      </c>
      <c r="R150" s="32">
        <f>SUM(R145:R149)</f>
        <v>130022961</v>
      </c>
      <c r="S150" s="32">
        <f>SUM(S145:S149)</f>
        <v>129886685</v>
      </c>
      <c r="T150" s="37">
        <f t="shared" si="38"/>
        <v>0.99895190819412272</v>
      </c>
      <c r="U150" s="37">
        <f t="shared" si="39"/>
        <v>-0.3171122099923116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1900000</v>
      </c>
      <c r="E151" s="31">
        <v>2432490</v>
      </c>
      <c r="F151" s="31">
        <v>383965</v>
      </c>
      <c r="G151" s="36">
        <f t="shared" si="32"/>
        <v>0.20208684210526315</v>
      </c>
      <c r="H151" s="31">
        <v>126554</v>
      </c>
      <c r="I151" s="36">
        <f t="shared" si="33"/>
        <v>6.6607368421052637E-2</v>
      </c>
      <c r="J151" s="31">
        <v>4211270</v>
      </c>
      <c r="K151" s="36">
        <f t="shared" si="34"/>
        <v>1.7312589157612159</v>
      </c>
      <c r="L151" s="31">
        <v>555405</v>
      </c>
      <c r="M151" s="36">
        <f t="shared" si="35"/>
        <v>0.22832776290961113</v>
      </c>
      <c r="N151" s="31">
        <f t="shared" si="36"/>
        <v>5277194</v>
      </c>
      <c r="O151" s="36">
        <f t="shared" si="37"/>
        <v>2.169461744960925</v>
      </c>
      <c r="P151" s="31">
        <v>482011</v>
      </c>
      <c r="Q151" s="31">
        <v>1630000</v>
      </c>
      <c r="R151" s="31">
        <v>1930000</v>
      </c>
      <c r="S151" s="31">
        <v>2323216</v>
      </c>
      <c r="T151" s="36">
        <f t="shared" si="38"/>
        <v>1.203738860103627</v>
      </c>
      <c r="U151" s="36">
        <f t="shared" si="39"/>
        <v>0.15226623458800725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2273475800</v>
      </c>
      <c r="E152" s="31">
        <v>2209344498</v>
      </c>
      <c r="F152" s="31">
        <v>658380923</v>
      </c>
      <c r="G152" s="36">
        <f t="shared" si="32"/>
        <v>0.28959222834041165</v>
      </c>
      <c r="H152" s="31">
        <v>514477708</v>
      </c>
      <c r="I152" s="36">
        <f t="shared" si="33"/>
        <v>0.22629566059159284</v>
      </c>
      <c r="J152" s="31">
        <v>508348594</v>
      </c>
      <c r="K152" s="36">
        <f t="shared" si="34"/>
        <v>0.23009023466470732</v>
      </c>
      <c r="L152" s="31">
        <v>508002406</v>
      </c>
      <c r="M152" s="36">
        <f t="shared" si="35"/>
        <v>0.22993354203469268</v>
      </c>
      <c r="N152" s="31">
        <f t="shared" si="36"/>
        <v>2189209631</v>
      </c>
      <c r="O152" s="36">
        <f t="shared" si="37"/>
        <v>0.99088649732161416</v>
      </c>
      <c r="P152" s="31">
        <v>543947705</v>
      </c>
      <c r="Q152" s="31">
        <v>1846846400</v>
      </c>
      <c r="R152" s="31">
        <v>2053019900</v>
      </c>
      <c r="S152" s="31">
        <v>1937995788</v>
      </c>
      <c r="T152" s="36">
        <f t="shared" si="38"/>
        <v>0.94397321136536472</v>
      </c>
      <c r="U152" s="36">
        <f t="shared" si="39"/>
        <v>-6.608226980202081E-2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125873220</v>
      </c>
      <c r="E153" s="31">
        <v>134247570</v>
      </c>
      <c r="F153" s="31">
        <v>30794787</v>
      </c>
      <c r="G153" s="36">
        <f t="shared" si="32"/>
        <v>0.2446492351589957</v>
      </c>
      <c r="H153" s="31">
        <v>30632182</v>
      </c>
      <c r="I153" s="36">
        <f t="shared" si="33"/>
        <v>0.24335741947333991</v>
      </c>
      <c r="J153" s="31">
        <v>30225854</v>
      </c>
      <c r="K153" s="36">
        <f t="shared" si="34"/>
        <v>0.22515010141338127</v>
      </c>
      <c r="L153" s="31">
        <v>42794739</v>
      </c>
      <c r="M153" s="36">
        <f t="shared" si="35"/>
        <v>0.31877477558811679</v>
      </c>
      <c r="N153" s="31">
        <f t="shared" si="36"/>
        <v>134447562</v>
      </c>
      <c r="O153" s="36">
        <f t="shared" si="37"/>
        <v>1.0014897252888824</v>
      </c>
      <c r="P153" s="31">
        <v>24847109</v>
      </c>
      <c r="Q153" s="31">
        <v>114406690</v>
      </c>
      <c r="R153" s="31">
        <v>114009530</v>
      </c>
      <c r="S153" s="31">
        <v>101180117</v>
      </c>
      <c r="T153" s="36">
        <f t="shared" si="38"/>
        <v>0.88747069652861477</v>
      </c>
      <c r="U153" s="36">
        <f t="shared" si="39"/>
        <v>0.72232266538533718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38890596</v>
      </c>
      <c r="E154" s="31">
        <v>43263981</v>
      </c>
      <c r="F154" s="31">
        <v>14347495</v>
      </c>
      <c r="G154" s="36">
        <f t="shared" si="32"/>
        <v>0.36891939120706713</v>
      </c>
      <c r="H154" s="31">
        <v>13704339</v>
      </c>
      <c r="I154" s="36">
        <f t="shared" si="33"/>
        <v>0.35238182001633506</v>
      </c>
      <c r="J154" s="31">
        <v>1986814</v>
      </c>
      <c r="K154" s="36">
        <f t="shared" si="34"/>
        <v>4.592305086302622E-2</v>
      </c>
      <c r="L154" s="31">
        <v>9956866</v>
      </c>
      <c r="M154" s="36">
        <f t="shared" si="35"/>
        <v>0.23014215913232766</v>
      </c>
      <c r="N154" s="31">
        <f t="shared" si="36"/>
        <v>39995514</v>
      </c>
      <c r="O154" s="36">
        <f t="shared" si="37"/>
        <v>0.9244529300250941</v>
      </c>
      <c r="P154" s="31">
        <v>12241017</v>
      </c>
      <c r="Q154" s="31">
        <v>35950925</v>
      </c>
      <c r="R154" s="31">
        <v>37866391</v>
      </c>
      <c r="S154" s="31">
        <v>35165968</v>
      </c>
      <c r="T154" s="36">
        <f t="shared" si="38"/>
        <v>0.928685493159356</v>
      </c>
      <c r="U154" s="36">
        <f t="shared" si="39"/>
        <v>-0.18659813968071448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36887495</v>
      </c>
      <c r="E155" s="31">
        <v>37463058</v>
      </c>
      <c r="F155" s="31">
        <v>7688306</v>
      </c>
      <c r="G155" s="36">
        <f t="shared" si="32"/>
        <v>0.20842580934270544</v>
      </c>
      <c r="H155" s="31">
        <v>7029059</v>
      </c>
      <c r="I155" s="36">
        <f t="shared" si="33"/>
        <v>0.19055398042073607</v>
      </c>
      <c r="J155" s="31">
        <v>8506254</v>
      </c>
      <c r="K155" s="36">
        <f t="shared" si="34"/>
        <v>0.22705711850858518</v>
      </c>
      <c r="L155" s="31">
        <v>9754656</v>
      </c>
      <c r="M155" s="36">
        <f t="shared" si="35"/>
        <v>0.26038066620188882</v>
      </c>
      <c r="N155" s="31">
        <f t="shared" si="36"/>
        <v>32978275</v>
      </c>
      <c r="O155" s="36">
        <f t="shared" si="37"/>
        <v>0.88028785583921099</v>
      </c>
      <c r="P155" s="31">
        <v>5526648</v>
      </c>
      <c r="Q155" s="31">
        <v>33215999</v>
      </c>
      <c r="R155" s="31">
        <v>37636166</v>
      </c>
      <c r="S155" s="31">
        <v>25142738</v>
      </c>
      <c r="T155" s="36">
        <f t="shared" si="38"/>
        <v>0.66804727134001907</v>
      </c>
      <c r="U155" s="36">
        <f t="shared" si="39"/>
        <v>0.7650221255270826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2477027111</v>
      </c>
      <c r="E157" s="32">
        <f>SUM(E151:E156)</f>
        <v>2426751597</v>
      </c>
      <c r="F157" s="32">
        <f>SUM(F151:F156)</f>
        <v>711595476</v>
      </c>
      <c r="G157" s="37">
        <f t="shared" si="32"/>
        <v>0.28727803294519533</v>
      </c>
      <c r="H157" s="32">
        <f>SUM(H151:H156)</f>
        <v>565969842</v>
      </c>
      <c r="I157" s="37">
        <f t="shared" si="33"/>
        <v>0.22848754439813637</v>
      </c>
      <c r="J157" s="32">
        <f>SUM(J151:J156)</f>
        <v>553278786</v>
      </c>
      <c r="K157" s="37">
        <f t="shared" si="34"/>
        <v>0.22799152030392172</v>
      </c>
      <c r="L157" s="32">
        <f>SUM(L151:L156)</f>
        <v>571064072</v>
      </c>
      <c r="M157" s="37">
        <f t="shared" si="35"/>
        <v>0.23532036517703794</v>
      </c>
      <c r="N157" s="32">
        <f t="shared" si="36"/>
        <v>2401908176</v>
      </c>
      <c r="O157" s="37">
        <f t="shared" si="37"/>
        <v>0.9897626848043648</v>
      </c>
      <c r="P157" s="32">
        <f>SUM(P151:P156)</f>
        <v>587044490</v>
      </c>
      <c r="Q157" s="32">
        <f>SUM(Q151:Q156)</f>
        <v>2032050014</v>
      </c>
      <c r="R157" s="32">
        <f>SUM(R151:R156)</f>
        <v>2244461987</v>
      </c>
      <c r="S157" s="32">
        <f>SUM(S151:S156)</f>
        <v>2101807827</v>
      </c>
      <c r="T157" s="37">
        <f t="shared" si="38"/>
        <v>0.93644171261252906</v>
      </c>
      <c r="U157" s="37">
        <f t="shared" si="39"/>
        <v>-2.7221817549126448E-2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76143194</v>
      </c>
      <c r="E158" s="31">
        <v>69955118</v>
      </c>
      <c r="F158" s="31">
        <v>15298202</v>
      </c>
      <c r="G158" s="36">
        <f t="shared" si="32"/>
        <v>0.20091358395078621</v>
      </c>
      <c r="H158" s="31">
        <v>22137029</v>
      </c>
      <c r="I158" s="36">
        <f t="shared" si="33"/>
        <v>0.29072892581837323</v>
      </c>
      <c r="J158" s="31">
        <v>11108904</v>
      </c>
      <c r="K158" s="36">
        <f t="shared" si="34"/>
        <v>0.15880044688081293</v>
      </c>
      <c r="L158" s="31">
        <v>17251732</v>
      </c>
      <c r="M158" s="36">
        <f t="shared" si="35"/>
        <v>0.24661143449146922</v>
      </c>
      <c r="N158" s="31">
        <f t="shared" si="36"/>
        <v>65795867</v>
      </c>
      <c r="O158" s="36">
        <f t="shared" si="37"/>
        <v>0.94054400708751573</v>
      </c>
      <c r="P158" s="31">
        <v>26369035</v>
      </c>
      <c r="Q158" s="31">
        <v>55216162</v>
      </c>
      <c r="R158" s="31">
        <v>76368696</v>
      </c>
      <c r="S158" s="31">
        <v>73636274</v>
      </c>
      <c r="T158" s="36">
        <f t="shared" si="38"/>
        <v>0.96422065397057455</v>
      </c>
      <c r="U158" s="36">
        <f t="shared" si="39"/>
        <v>-0.34575793160424717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1470901994</v>
      </c>
      <c r="E159" s="31">
        <v>1716321963</v>
      </c>
      <c r="F159" s="31">
        <v>374757776</v>
      </c>
      <c r="G159" s="36">
        <f t="shared" si="32"/>
        <v>0.25478092866056717</v>
      </c>
      <c r="H159" s="31">
        <v>377050473</v>
      </c>
      <c r="I159" s="36">
        <f t="shared" si="33"/>
        <v>0.25633963006239557</v>
      </c>
      <c r="J159" s="31">
        <v>363451693</v>
      </c>
      <c r="K159" s="36">
        <f t="shared" si="34"/>
        <v>0.21176195424587713</v>
      </c>
      <c r="L159" s="31">
        <v>380621465</v>
      </c>
      <c r="M159" s="36">
        <f t="shared" si="35"/>
        <v>0.22176577192702393</v>
      </c>
      <c r="N159" s="31">
        <f t="shared" si="36"/>
        <v>1495881407</v>
      </c>
      <c r="O159" s="36">
        <f t="shared" si="37"/>
        <v>0.87156223555242118</v>
      </c>
      <c r="P159" s="31">
        <v>332578973</v>
      </c>
      <c r="Q159" s="31">
        <v>1346612019</v>
      </c>
      <c r="R159" s="31">
        <v>1424171211</v>
      </c>
      <c r="S159" s="31">
        <v>1290232663</v>
      </c>
      <c r="T159" s="36">
        <f t="shared" si="38"/>
        <v>0.90595333835883862</v>
      </c>
      <c r="U159" s="36">
        <f t="shared" si="39"/>
        <v>0.14445438798080601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11477000</v>
      </c>
      <c r="E160" s="31">
        <v>12935121</v>
      </c>
      <c r="F160" s="31">
        <v>0</v>
      </c>
      <c r="G160" s="36">
        <f t="shared" si="32"/>
        <v>0</v>
      </c>
      <c r="H160" s="31">
        <v>3749624</v>
      </c>
      <c r="I160" s="36">
        <f t="shared" si="33"/>
        <v>0.32670767622200925</v>
      </c>
      <c r="J160" s="31">
        <v>4827268</v>
      </c>
      <c r="K160" s="36">
        <f t="shared" si="34"/>
        <v>0.37319078808771872</v>
      </c>
      <c r="L160" s="31">
        <v>2177909</v>
      </c>
      <c r="M160" s="36">
        <f t="shared" si="35"/>
        <v>0.16837175315174863</v>
      </c>
      <c r="N160" s="31">
        <f t="shared" si="36"/>
        <v>10754801</v>
      </c>
      <c r="O160" s="36">
        <f t="shared" si="37"/>
        <v>0.831441855085855</v>
      </c>
      <c r="P160" s="31">
        <v>11756381</v>
      </c>
      <c r="Q160" s="31">
        <v>0</v>
      </c>
      <c r="R160" s="31">
        <v>14500000</v>
      </c>
      <c r="S160" s="31">
        <v>11756381</v>
      </c>
      <c r="T160" s="36">
        <f t="shared" si="38"/>
        <v>0.81078489655172414</v>
      </c>
      <c r="U160" s="36">
        <f t="shared" si="39"/>
        <v>-0.81474664694858046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8740000</v>
      </c>
      <c r="E161" s="31">
        <v>8739998</v>
      </c>
      <c r="F161" s="31">
        <v>728292</v>
      </c>
      <c r="G161" s="36">
        <f t="shared" si="32"/>
        <v>8.3328604118993135E-2</v>
      </c>
      <c r="H161" s="31">
        <v>4500304</v>
      </c>
      <c r="I161" s="36">
        <f t="shared" si="33"/>
        <v>0.51490892448512582</v>
      </c>
      <c r="J161" s="31">
        <v>2778241</v>
      </c>
      <c r="K161" s="36">
        <f t="shared" si="34"/>
        <v>0.31787661736307032</v>
      </c>
      <c r="L161" s="31">
        <v>733164</v>
      </c>
      <c r="M161" s="36">
        <f t="shared" si="35"/>
        <v>8.3886060385826175E-2</v>
      </c>
      <c r="N161" s="31">
        <f t="shared" si="36"/>
        <v>8740001</v>
      </c>
      <c r="O161" s="36">
        <f t="shared" si="37"/>
        <v>1.0000003432495064</v>
      </c>
      <c r="P161" s="31">
        <v>0</v>
      </c>
      <c r="Q161" s="31">
        <v>0</v>
      </c>
      <c r="R161" s="31">
        <v>23260767</v>
      </c>
      <c r="S161" s="31">
        <v>20065420</v>
      </c>
      <c r="T161" s="36">
        <f t="shared" si="38"/>
        <v>0.86262933634131667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1567262188</v>
      </c>
      <c r="E163" s="32">
        <f>SUM(E158:E162)</f>
        <v>1807952200</v>
      </c>
      <c r="F163" s="32">
        <f>SUM(F158:F162)</f>
        <v>390784270</v>
      </c>
      <c r="G163" s="37">
        <f t="shared" si="32"/>
        <v>0.24934198820854855</v>
      </c>
      <c r="H163" s="32">
        <f>SUM(H158:H162)</f>
        <v>407437430</v>
      </c>
      <c r="I163" s="37">
        <f t="shared" si="33"/>
        <v>0.25996762578693694</v>
      </c>
      <c r="J163" s="32">
        <f>SUM(J158:J162)</f>
        <v>382166106</v>
      </c>
      <c r="K163" s="37">
        <f t="shared" si="34"/>
        <v>0.21138064712109092</v>
      </c>
      <c r="L163" s="32">
        <f>SUM(L158:L162)</f>
        <v>400784270</v>
      </c>
      <c r="M163" s="37">
        <f t="shared" si="35"/>
        <v>0.22167857645793954</v>
      </c>
      <c r="N163" s="32">
        <f t="shared" si="36"/>
        <v>1581172076</v>
      </c>
      <c r="O163" s="37">
        <f t="shared" si="37"/>
        <v>0.8745651992348028</v>
      </c>
      <c r="P163" s="32">
        <f>SUM(P158:P162)</f>
        <v>370704389</v>
      </c>
      <c r="Q163" s="32">
        <f>SUM(Q158:Q162)</f>
        <v>1401828181</v>
      </c>
      <c r="R163" s="32">
        <f>SUM(R158:R162)</f>
        <v>1538300674</v>
      </c>
      <c r="S163" s="32">
        <f>SUM(S158:S162)</f>
        <v>1395690738</v>
      </c>
      <c r="T163" s="37">
        <f t="shared" si="38"/>
        <v>0.90729384806861235</v>
      </c>
      <c r="U163" s="37">
        <f t="shared" si="39"/>
        <v>8.1142500311751187E-2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171518832</v>
      </c>
      <c r="E164" s="31">
        <v>192514912</v>
      </c>
      <c r="F164" s="31">
        <v>72164566</v>
      </c>
      <c r="G164" s="36">
        <f t="shared" si="32"/>
        <v>0.42073844112930991</v>
      </c>
      <c r="H164" s="31">
        <v>54223629</v>
      </c>
      <c r="I164" s="36">
        <f t="shared" si="33"/>
        <v>0.31613804949418034</v>
      </c>
      <c r="J164" s="31">
        <v>26640590</v>
      </c>
      <c r="K164" s="36">
        <f t="shared" si="34"/>
        <v>0.1383819555754725</v>
      </c>
      <c r="L164" s="31">
        <v>43869282</v>
      </c>
      <c r="M164" s="36">
        <f t="shared" si="35"/>
        <v>0.22787472172545262</v>
      </c>
      <c r="N164" s="31">
        <f t="shared" si="36"/>
        <v>196898067</v>
      </c>
      <c r="O164" s="36">
        <f t="shared" si="37"/>
        <v>1.0227678726518599</v>
      </c>
      <c r="P164" s="31">
        <v>39677725</v>
      </c>
      <c r="Q164" s="31">
        <v>166507443</v>
      </c>
      <c r="R164" s="31">
        <v>166507443</v>
      </c>
      <c r="S164" s="31">
        <v>173936146</v>
      </c>
      <c r="T164" s="36">
        <f t="shared" si="38"/>
        <v>1.0446148404308868</v>
      </c>
      <c r="U164" s="36">
        <f t="shared" si="39"/>
        <v>0.10564005370771645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4216000</v>
      </c>
      <c r="E165" s="31">
        <v>9896942</v>
      </c>
      <c r="F165" s="31">
        <v>3666087</v>
      </c>
      <c r="G165" s="36">
        <f t="shared" si="32"/>
        <v>0.86956522770398481</v>
      </c>
      <c r="H165" s="31">
        <v>5474594</v>
      </c>
      <c r="I165" s="36">
        <f t="shared" si="33"/>
        <v>1.2985279886148007</v>
      </c>
      <c r="J165" s="31">
        <v>0</v>
      </c>
      <c r="K165" s="36">
        <f t="shared" si="34"/>
        <v>0</v>
      </c>
      <c r="L165" s="31">
        <v>0</v>
      </c>
      <c r="M165" s="36">
        <f t="shared" si="35"/>
        <v>0</v>
      </c>
      <c r="N165" s="31">
        <f t="shared" si="36"/>
        <v>9140681</v>
      </c>
      <c r="O165" s="36">
        <f t="shared" si="37"/>
        <v>0.92358639668697662</v>
      </c>
      <c r="P165" s="31">
        <v>2567109</v>
      </c>
      <c r="Q165" s="31">
        <v>0</v>
      </c>
      <c r="R165" s="31">
        <v>19011305</v>
      </c>
      <c r="S165" s="31">
        <v>18981604</v>
      </c>
      <c r="T165" s="36">
        <f t="shared" si="38"/>
        <v>0.99843771903086087</v>
      </c>
      <c r="U165" s="36">
        <f t="shared" si="39"/>
        <v>-1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4269565</v>
      </c>
      <c r="E166" s="31">
        <v>5591813</v>
      </c>
      <c r="F166" s="31">
        <v>768968</v>
      </c>
      <c r="G166" s="36">
        <f t="shared" si="32"/>
        <v>0.18010453055522049</v>
      </c>
      <c r="H166" s="31">
        <v>872608</v>
      </c>
      <c r="I166" s="36">
        <f t="shared" si="33"/>
        <v>0.2043786662107264</v>
      </c>
      <c r="J166" s="31">
        <v>1127921</v>
      </c>
      <c r="K166" s="36">
        <f t="shared" si="34"/>
        <v>0.20170935616051539</v>
      </c>
      <c r="L166" s="31">
        <v>1534937</v>
      </c>
      <c r="M166" s="36">
        <f t="shared" si="35"/>
        <v>0.27449719795708477</v>
      </c>
      <c r="N166" s="31">
        <f t="shared" si="36"/>
        <v>4304434</v>
      </c>
      <c r="O166" s="36">
        <f t="shared" si="37"/>
        <v>0.76977431112234973</v>
      </c>
      <c r="P166" s="31">
        <v>1138124</v>
      </c>
      <c r="Q166" s="31">
        <v>5525000</v>
      </c>
      <c r="R166" s="31">
        <v>9057315</v>
      </c>
      <c r="S166" s="31">
        <v>5723185</v>
      </c>
      <c r="T166" s="36">
        <f t="shared" si="38"/>
        <v>0.63188538766731639</v>
      </c>
      <c r="U166" s="36">
        <f t="shared" si="39"/>
        <v>0.34865533105355828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4786087</v>
      </c>
      <c r="E167" s="31">
        <v>7147517</v>
      </c>
      <c r="F167" s="31">
        <v>0</v>
      </c>
      <c r="G167" s="36">
        <f t="shared" si="32"/>
        <v>0</v>
      </c>
      <c r="H167" s="31">
        <v>4526521</v>
      </c>
      <c r="I167" s="36">
        <f t="shared" si="33"/>
        <v>0.94576655209151028</v>
      </c>
      <c r="J167" s="31">
        <v>-88646</v>
      </c>
      <c r="K167" s="36">
        <f t="shared" si="34"/>
        <v>-1.2402348955588354E-2</v>
      </c>
      <c r="L167" s="31">
        <v>2098468</v>
      </c>
      <c r="M167" s="36">
        <f t="shared" si="35"/>
        <v>0.29359398515596397</v>
      </c>
      <c r="N167" s="31">
        <f t="shared" si="36"/>
        <v>6536343</v>
      </c>
      <c r="O167" s="36">
        <f t="shared" si="37"/>
        <v>0.91449142408475559</v>
      </c>
      <c r="P167" s="31">
        <v>5371092</v>
      </c>
      <c r="Q167" s="31">
        <v>0</v>
      </c>
      <c r="R167" s="31">
        <v>12556309</v>
      </c>
      <c r="S167" s="31">
        <v>5371092</v>
      </c>
      <c r="T167" s="36">
        <f t="shared" si="38"/>
        <v>0.42776041908493967</v>
      </c>
      <c r="U167" s="36">
        <f t="shared" si="39"/>
        <v>-0.60930328506754305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184790484</v>
      </c>
      <c r="E169" s="32">
        <f>SUM(E164:E168)</f>
        <v>215151184</v>
      </c>
      <c r="F169" s="32">
        <f>SUM(F164:F168)</f>
        <v>76599621</v>
      </c>
      <c r="G169" s="37">
        <f t="shared" si="32"/>
        <v>0.41452145879979402</v>
      </c>
      <c r="H169" s="32">
        <f>SUM(H164:H168)</f>
        <v>65097352</v>
      </c>
      <c r="I169" s="37">
        <f t="shared" si="33"/>
        <v>0.35227653822260674</v>
      </c>
      <c r="J169" s="32">
        <f>SUM(J164:J168)</f>
        <v>27679865</v>
      </c>
      <c r="K169" s="37">
        <f t="shared" si="34"/>
        <v>0.12865309167901209</v>
      </c>
      <c r="L169" s="32">
        <f>SUM(L164:L168)</f>
        <v>47502687</v>
      </c>
      <c r="M169" s="37">
        <f t="shared" si="35"/>
        <v>0.22078747658669637</v>
      </c>
      <c r="N169" s="32">
        <f t="shared" si="36"/>
        <v>216879525</v>
      </c>
      <c r="O169" s="37">
        <f t="shared" si="37"/>
        <v>1.0080331465896093</v>
      </c>
      <c r="P169" s="32">
        <f>SUM(P164:P168)</f>
        <v>48754050</v>
      </c>
      <c r="Q169" s="32">
        <f>SUM(Q164:Q168)</f>
        <v>172032443</v>
      </c>
      <c r="R169" s="32">
        <f>SUM(R164:R168)</f>
        <v>207132372</v>
      </c>
      <c r="S169" s="32">
        <f>SUM(S164:S168)</f>
        <v>204012027</v>
      </c>
      <c r="T169" s="37">
        <f t="shared" si="38"/>
        <v>0.98493550298357035</v>
      </c>
      <c r="U169" s="37">
        <f t="shared" si="39"/>
        <v>-2.5666852292271058E-2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32137274945</v>
      </c>
      <c r="E170" s="32">
        <f>SUM(E105,E107:E111,E113:E120,E122:E125,E127:E131,E133:E136,E138:E143,E145:E149,E151:E156,E158:E162,E164:E168)</f>
        <v>32336423592</v>
      </c>
      <c r="F170" s="32">
        <f>SUM(F105,F107:F111,F113:F120,F122:F125,F127:F131,F133:F136,F138:F143,F145:F149,F151:F156,F158:F162,F164:F168)</f>
        <v>9451063420</v>
      </c>
      <c r="G170" s="37">
        <f t="shared" si="32"/>
        <v>0.29408415729630555</v>
      </c>
      <c r="H170" s="32">
        <f>SUM(H105,H107:H111,H113:H120,H122:H125,H127:H131,H133:H136,H138:H143,H145:H149,H151:H156,H158:H162,H164:H168)</f>
        <v>7196403949</v>
      </c>
      <c r="I170" s="37">
        <f t="shared" si="33"/>
        <v>0.22392701189867484</v>
      </c>
      <c r="J170" s="32">
        <f>SUM(J105,J107:J111,J113:J120,J122:J125,J127:J131,J133:J136,J138:J143,J145:J149,J151:J156,J158:J162,J164:J168)</f>
        <v>7027395291</v>
      </c>
      <c r="K170" s="37">
        <f t="shared" si="34"/>
        <v>0.21732135191161248</v>
      </c>
      <c r="L170" s="32">
        <f>SUM(L105,L107:L111,L113:L120,L122:L125,L127:L131,L133:L136,L138:L143,L145:L149,L151:L156,L158:L162,L164:L168)</f>
        <v>7032884135</v>
      </c>
      <c r="M170" s="37">
        <f t="shared" si="35"/>
        <v>0.21749109375039016</v>
      </c>
      <c r="N170" s="32">
        <f t="shared" si="36"/>
        <v>30707746795</v>
      </c>
      <c r="O170" s="37">
        <f t="shared" si="37"/>
        <v>0.94963336646162277</v>
      </c>
      <c r="P170" s="32">
        <f>SUM(P105,P107:P111,P113:P120,P122:P125,P127:P131,P133:P136,P138:P143,P145:P149,P151:P156,P158:P162,P164:P168)</f>
        <v>7306364161</v>
      </c>
      <c r="Q170" s="32">
        <f>SUM(Q105,Q107:Q111,Q113:Q120,Q122:Q125,Q127:Q131,Q133:Q136,Q138:Q143,Q145:Q149,Q151:Q156,Q158:Q162,Q164:Q168)</f>
        <v>28961963329</v>
      </c>
      <c r="R170" s="32">
        <f>SUM(R105,R107:R111,R113:R120,R122:R125,R127:R131,R133:R136,R138:R143,R145:R149,R151:R156,R158:R162,R164:R168)</f>
        <v>29586593765</v>
      </c>
      <c r="S170" s="32">
        <f>SUM(S105,S107:S111,S113:S120,S122:S125,S127:S131,S133:S136,S138:S143,S145:S149,S151:S156,S158:S162,S164:S168)</f>
        <v>28277230234</v>
      </c>
      <c r="T170" s="37">
        <f t="shared" si="38"/>
        <v>0.95574470175918202</v>
      </c>
      <c r="U170" s="37">
        <f t="shared" si="39"/>
        <v>-3.7430385342655748E-2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31375000</v>
      </c>
      <c r="E173" s="31">
        <v>29865640</v>
      </c>
      <c r="F173" s="31">
        <v>4505601</v>
      </c>
      <c r="G173" s="36">
        <f t="shared" ref="G173:G205" si="40">IF(($D173     =0),0,($F173     /$D173     ))</f>
        <v>0.143604812749004</v>
      </c>
      <c r="H173" s="31">
        <v>5716125</v>
      </c>
      <c r="I173" s="36">
        <f t="shared" ref="I173:I205" si="41">IF(($D173     =0),0,($H173     /$D173     ))</f>
        <v>0.18218725099601593</v>
      </c>
      <c r="J173" s="31">
        <v>6196416</v>
      </c>
      <c r="K173" s="36">
        <f t="shared" ref="K173:K205" si="42">IF(($E173     =0),0,($J173     /$E173     ))</f>
        <v>0.2074764177161447</v>
      </c>
      <c r="L173" s="31">
        <v>4816029</v>
      </c>
      <c r="M173" s="36">
        <f t="shared" ref="M173:M205" si="43">IF(($E173     =0),0,($L173     /$E173     ))</f>
        <v>0.16125651417481762</v>
      </c>
      <c r="N173" s="31">
        <f t="shared" ref="N173:N205" si="44">$F173     +$H173     +$J173     +$L173</f>
        <v>21234171</v>
      </c>
      <c r="O173" s="36">
        <f t="shared" ref="O173:O205" si="45">IF(($E173     =0),0,($N173     /$E173     ))</f>
        <v>0.71098998715580852</v>
      </c>
      <c r="P173" s="31">
        <v>4320234</v>
      </c>
      <c r="Q173" s="31">
        <v>26376909</v>
      </c>
      <c r="R173" s="31">
        <v>23496480</v>
      </c>
      <c r="S173" s="31">
        <v>16054172</v>
      </c>
      <c r="T173" s="36">
        <f t="shared" ref="T173:T205" si="46">IF(($R173     =0),0,($S173     /$R173     ))</f>
        <v>0.68325859873478922</v>
      </c>
      <c r="U173" s="36">
        <f t="shared" ref="U173:U205" si="47">IF(($P173     =0),0,(($L173     /$P173     )-1))</f>
        <v>0.11476114488242994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62173448</v>
      </c>
      <c r="E174" s="31">
        <v>73758449</v>
      </c>
      <c r="F174" s="31">
        <v>14922781</v>
      </c>
      <c r="G174" s="36">
        <f t="shared" si="40"/>
        <v>0.24001855261429283</v>
      </c>
      <c r="H174" s="31">
        <v>20316720</v>
      </c>
      <c r="I174" s="36">
        <f t="shared" si="41"/>
        <v>0.32677486376499498</v>
      </c>
      <c r="J174" s="31">
        <v>12670709</v>
      </c>
      <c r="K174" s="36">
        <f t="shared" si="42"/>
        <v>0.17178654339654023</v>
      </c>
      <c r="L174" s="31">
        <v>16470656</v>
      </c>
      <c r="M174" s="36">
        <f t="shared" si="43"/>
        <v>0.22330534634750793</v>
      </c>
      <c r="N174" s="31">
        <f t="shared" si="44"/>
        <v>64380866</v>
      </c>
      <c r="O174" s="36">
        <f t="shared" si="45"/>
        <v>0.8728608976037443</v>
      </c>
      <c r="P174" s="31">
        <v>16438188</v>
      </c>
      <c r="Q174" s="31">
        <v>53645144</v>
      </c>
      <c r="R174" s="31">
        <v>54841438</v>
      </c>
      <c r="S174" s="31">
        <v>57729629</v>
      </c>
      <c r="T174" s="36">
        <f t="shared" si="46"/>
        <v>1.0526643922064918</v>
      </c>
      <c r="U174" s="36">
        <f t="shared" si="47"/>
        <v>1.9751568725214774E-3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782424706</v>
      </c>
      <c r="E175" s="31">
        <v>837917276</v>
      </c>
      <c r="F175" s="31">
        <v>202980527</v>
      </c>
      <c r="G175" s="36">
        <f t="shared" si="40"/>
        <v>0.25942499699133992</v>
      </c>
      <c r="H175" s="31">
        <v>214385193</v>
      </c>
      <c r="I175" s="36">
        <f t="shared" si="41"/>
        <v>0.2740010525690123</v>
      </c>
      <c r="J175" s="31">
        <v>169683137</v>
      </c>
      <c r="K175" s="36">
        <f t="shared" si="42"/>
        <v>0.2025058342394172</v>
      </c>
      <c r="L175" s="31">
        <v>204181020</v>
      </c>
      <c r="M175" s="36">
        <f t="shared" si="43"/>
        <v>0.24367682329538221</v>
      </c>
      <c r="N175" s="31">
        <f t="shared" si="44"/>
        <v>791229877</v>
      </c>
      <c r="O175" s="36">
        <f t="shared" si="45"/>
        <v>0.94428161306940284</v>
      </c>
      <c r="P175" s="31">
        <v>238020478</v>
      </c>
      <c r="Q175" s="31">
        <v>702008501</v>
      </c>
      <c r="R175" s="31">
        <v>761956164</v>
      </c>
      <c r="S175" s="31">
        <v>740390064</v>
      </c>
      <c r="T175" s="36">
        <f t="shared" si="46"/>
        <v>0.97169640325923001</v>
      </c>
      <c r="U175" s="36">
        <f t="shared" si="47"/>
        <v>-0.14217036401380556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223458634</v>
      </c>
      <c r="E176" s="31">
        <v>226284704</v>
      </c>
      <c r="F176" s="31">
        <v>51964182</v>
      </c>
      <c r="G176" s="36">
        <f t="shared" si="40"/>
        <v>0.23254497295459167</v>
      </c>
      <c r="H176" s="31">
        <v>43773549</v>
      </c>
      <c r="I176" s="36">
        <f t="shared" si="41"/>
        <v>0.19589106143018847</v>
      </c>
      <c r="J176" s="31">
        <v>45334075</v>
      </c>
      <c r="K176" s="36">
        <f t="shared" si="42"/>
        <v>0.20034087235520789</v>
      </c>
      <c r="L176" s="31">
        <v>43476187</v>
      </c>
      <c r="M176" s="36">
        <f t="shared" si="43"/>
        <v>0.1921304720623096</v>
      </c>
      <c r="N176" s="31">
        <f t="shared" si="44"/>
        <v>184547993</v>
      </c>
      <c r="O176" s="36">
        <f t="shared" si="45"/>
        <v>0.81555664054075883</v>
      </c>
      <c r="P176" s="31">
        <v>38566572</v>
      </c>
      <c r="Q176" s="31">
        <v>215338548</v>
      </c>
      <c r="R176" s="31">
        <v>213625816</v>
      </c>
      <c r="S176" s="31">
        <v>161282405</v>
      </c>
      <c r="T176" s="36">
        <f t="shared" si="46"/>
        <v>0.75497619164155705</v>
      </c>
      <c r="U176" s="36">
        <f t="shared" si="47"/>
        <v>0.12730234359434389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2264587</v>
      </c>
      <c r="E177" s="31">
        <v>9193478</v>
      </c>
      <c r="F177" s="31">
        <v>155961</v>
      </c>
      <c r="G177" s="36">
        <f t="shared" si="40"/>
        <v>6.8869511306035053E-2</v>
      </c>
      <c r="H177" s="31">
        <v>101866</v>
      </c>
      <c r="I177" s="36">
        <f t="shared" si="41"/>
        <v>4.498215347875794E-2</v>
      </c>
      <c r="J177" s="31">
        <v>4044297</v>
      </c>
      <c r="K177" s="36">
        <f t="shared" si="42"/>
        <v>0.43990935748146676</v>
      </c>
      <c r="L177" s="31">
        <v>3908953</v>
      </c>
      <c r="M177" s="36">
        <f t="shared" si="43"/>
        <v>0.42518761669957766</v>
      </c>
      <c r="N177" s="31">
        <f t="shared" si="44"/>
        <v>8211077</v>
      </c>
      <c r="O177" s="36">
        <f t="shared" si="45"/>
        <v>0.89314152924497126</v>
      </c>
      <c r="P177" s="31">
        <v>133284</v>
      </c>
      <c r="Q177" s="31">
        <v>999996</v>
      </c>
      <c r="R177" s="31">
        <v>1000000</v>
      </c>
      <c r="S177" s="31">
        <v>564623</v>
      </c>
      <c r="T177" s="36">
        <f t="shared" si="46"/>
        <v>0.56462299999999999</v>
      </c>
      <c r="U177" s="36">
        <f t="shared" si="47"/>
        <v>28.327998859578045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2458200</v>
      </c>
      <c r="E178" s="31">
        <v>2408200</v>
      </c>
      <c r="F178" s="31">
        <v>400052</v>
      </c>
      <c r="G178" s="36">
        <f t="shared" si="40"/>
        <v>0.16274184362541697</v>
      </c>
      <c r="H178" s="31">
        <v>333989</v>
      </c>
      <c r="I178" s="36">
        <f t="shared" si="41"/>
        <v>0.13586730127735741</v>
      </c>
      <c r="J178" s="31">
        <v>401411</v>
      </c>
      <c r="K178" s="36">
        <f t="shared" si="42"/>
        <v>0.16668507599036625</v>
      </c>
      <c r="L178" s="31">
        <v>401818</v>
      </c>
      <c r="M178" s="36">
        <f t="shared" si="43"/>
        <v>0.16685408188688647</v>
      </c>
      <c r="N178" s="31">
        <f t="shared" si="44"/>
        <v>1537270</v>
      </c>
      <c r="O178" s="36">
        <f t="shared" si="45"/>
        <v>0.63834814384187355</v>
      </c>
      <c r="P178" s="31">
        <v>385536</v>
      </c>
      <c r="Q178" s="31">
        <v>2193214</v>
      </c>
      <c r="R178" s="31">
        <v>2354214</v>
      </c>
      <c r="S178" s="31">
        <v>1708349</v>
      </c>
      <c r="T178" s="36">
        <f t="shared" si="46"/>
        <v>0.72565578150499488</v>
      </c>
      <c r="U178" s="36">
        <f t="shared" si="47"/>
        <v>4.2232113213811484E-2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1104154575</v>
      </c>
      <c r="E179" s="32">
        <f>SUM(E173:E178)</f>
        <v>1179427747</v>
      </c>
      <c r="F179" s="32">
        <f>SUM(F173:F178)</f>
        <v>274929104</v>
      </c>
      <c r="G179" s="37">
        <f t="shared" si="40"/>
        <v>0.24899512280696751</v>
      </c>
      <c r="H179" s="32">
        <f>SUM(H173:H178)</f>
        <v>284627442</v>
      </c>
      <c r="I179" s="37">
        <f t="shared" si="41"/>
        <v>0.25777861944737224</v>
      </c>
      <c r="J179" s="32">
        <f>SUM(J173:J178)</f>
        <v>238330045</v>
      </c>
      <c r="K179" s="37">
        <f t="shared" si="42"/>
        <v>0.20207261157473855</v>
      </c>
      <c r="L179" s="32">
        <f>SUM(L173:L178)</f>
        <v>273254663</v>
      </c>
      <c r="M179" s="37">
        <f t="shared" si="43"/>
        <v>0.23168410586833516</v>
      </c>
      <c r="N179" s="32">
        <f t="shared" si="44"/>
        <v>1071141254</v>
      </c>
      <c r="O179" s="37">
        <f t="shared" si="45"/>
        <v>0.90818726007130302</v>
      </c>
      <c r="P179" s="32">
        <f>SUM(P173:P178)</f>
        <v>297864292</v>
      </c>
      <c r="Q179" s="32">
        <f>SUM(Q173:Q178)</f>
        <v>1000562312</v>
      </c>
      <c r="R179" s="32">
        <f>SUM(R173:R178)</f>
        <v>1057274112</v>
      </c>
      <c r="S179" s="32">
        <f>SUM(S173:S178)</f>
        <v>977729242</v>
      </c>
      <c r="T179" s="37">
        <f t="shared" si="46"/>
        <v>0.92476419398037812</v>
      </c>
      <c r="U179" s="37">
        <f t="shared" si="47"/>
        <v>-8.2620272590445354E-2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154219801</v>
      </c>
      <c r="E180" s="31">
        <v>239380380</v>
      </c>
      <c r="F180" s="31">
        <v>41988118</v>
      </c>
      <c r="G180" s="36">
        <f t="shared" si="40"/>
        <v>0.27226152366776818</v>
      </c>
      <c r="H180" s="31">
        <v>31509099</v>
      </c>
      <c r="I180" s="36">
        <f t="shared" si="41"/>
        <v>0.20431292736527393</v>
      </c>
      <c r="J180" s="31">
        <v>49331401</v>
      </c>
      <c r="K180" s="36">
        <f t="shared" si="42"/>
        <v>0.20607955004499534</v>
      </c>
      <c r="L180" s="31">
        <v>61480035</v>
      </c>
      <c r="M180" s="36">
        <f t="shared" si="43"/>
        <v>0.25682988305056581</v>
      </c>
      <c r="N180" s="31">
        <f t="shared" si="44"/>
        <v>184308653</v>
      </c>
      <c r="O180" s="36">
        <f t="shared" si="45"/>
        <v>0.76994051475730796</v>
      </c>
      <c r="P180" s="31">
        <v>22252960</v>
      </c>
      <c r="Q180" s="31">
        <v>155992576</v>
      </c>
      <c r="R180" s="31">
        <v>155992576</v>
      </c>
      <c r="S180" s="31">
        <v>146040593</v>
      </c>
      <c r="T180" s="36">
        <f t="shared" si="46"/>
        <v>0.93620220105859397</v>
      </c>
      <c r="U180" s="36">
        <f t="shared" si="47"/>
        <v>1.7627800975690424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396832420</v>
      </c>
      <c r="E182" s="31">
        <v>482697756</v>
      </c>
      <c r="F182" s="31">
        <v>94573456</v>
      </c>
      <c r="G182" s="36">
        <f t="shared" si="40"/>
        <v>0.23832089122153879</v>
      </c>
      <c r="H182" s="31">
        <v>118803802</v>
      </c>
      <c r="I182" s="36">
        <f t="shared" si="41"/>
        <v>0.29938028248800841</v>
      </c>
      <c r="J182" s="31">
        <v>161589591</v>
      </c>
      <c r="K182" s="36">
        <f t="shared" si="42"/>
        <v>0.33476350157302159</v>
      </c>
      <c r="L182" s="31">
        <v>91574113</v>
      </c>
      <c r="M182" s="36">
        <f t="shared" si="43"/>
        <v>0.18971315250945564</v>
      </c>
      <c r="N182" s="31">
        <f t="shared" si="44"/>
        <v>466540962</v>
      </c>
      <c r="O182" s="36">
        <f t="shared" si="45"/>
        <v>0.96652813525820491</v>
      </c>
      <c r="P182" s="31">
        <v>99306579</v>
      </c>
      <c r="Q182" s="31">
        <v>478360420</v>
      </c>
      <c r="R182" s="31">
        <v>459351311</v>
      </c>
      <c r="S182" s="31">
        <v>410941161</v>
      </c>
      <c r="T182" s="36">
        <f t="shared" si="46"/>
        <v>0.89461192590348348</v>
      </c>
      <c r="U182" s="36">
        <f t="shared" si="47"/>
        <v>-7.7864589414564311E-2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20733460</v>
      </c>
      <c r="E183" s="31">
        <v>25622820</v>
      </c>
      <c r="F183" s="31">
        <v>4629693</v>
      </c>
      <c r="G183" s="36">
        <f t="shared" si="40"/>
        <v>0.2232957258460479</v>
      </c>
      <c r="H183" s="31">
        <v>4353038</v>
      </c>
      <c r="I183" s="36">
        <f t="shared" si="41"/>
        <v>0.20995231861927532</v>
      </c>
      <c r="J183" s="31">
        <v>6931348</v>
      </c>
      <c r="K183" s="36">
        <f t="shared" si="42"/>
        <v>0.27051464280668558</v>
      </c>
      <c r="L183" s="31">
        <v>15024471</v>
      </c>
      <c r="M183" s="36">
        <f t="shared" si="43"/>
        <v>0.58637070392720236</v>
      </c>
      <c r="N183" s="31">
        <f t="shared" si="44"/>
        <v>30938550</v>
      </c>
      <c r="O183" s="36">
        <f t="shared" si="45"/>
        <v>1.2074607712968362</v>
      </c>
      <c r="P183" s="31">
        <v>3259050</v>
      </c>
      <c r="Q183" s="31">
        <v>12067264</v>
      </c>
      <c r="R183" s="31">
        <v>17821788</v>
      </c>
      <c r="S183" s="31">
        <v>15920073</v>
      </c>
      <c r="T183" s="36">
        <f t="shared" si="46"/>
        <v>0.89329269319105353</v>
      </c>
      <c r="U183" s="36">
        <f t="shared" si="47"/>
        <v>3.6100768628894926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0</v>
      </c>
      <c r="E184" s="31">
        <v>0</v>
      </c>
      <c r="F184" s="31">
        <v>0</v>
      </c>
      <c r="G184" s="36">
        <f t="shared" si="40"/>
        <v>0</v>
      </c>
      <c r="H184" s="31">
        <v>0</v>
      </c>
      <c r="I184" s="36">
        <f t="shared" si="41"/>
        <v>0</v>
      </c>
      <c r="J184" s="31">
        <v>0</v>
      </c>
      <c r="K184" s="36">
        <f t="shared" si="42"/>
        <v>0</v>
      </c>
      <c r="L184" s="31">
        <v>0</v>
      </c>
      <c r="M184" s="36">
        <f t="shared" si="43"/>
        <v>0</v>
      </c>
      <c r="N184" s="31">
        <f t="shared" si="44"/>
        <v>0</v>
      </c>
      <c r="O184" s="36">
        <f t="shared" si="45"/>
        <v>0</v>
      </c>
      <c r="P184" s="31">
        <v>0</v>
      </c>
      <c r="Q184" s="31">
        <v>0</v>
      </c>
      <c r="R184" s="31">
        <v>0</v>
      </c>
      <c r="S184" s="31">
        <v>0</v>
      </c>
      <c r="T184" s="36">
        <f t="shared" si="46"/>
        <v>0</v>
      </c>
      <c r="U184" s="36">
        <f t="shared" si="47"/>
        <v>0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571785681</v>
      </c>
      <c r="E185" s="32">
        <f>SUM(E180:E184)</f>
        <v>747700956</v>
      </c>
      <c r="F185" s="32">
        <f>SUM(F180:F184)</f>
        <v>141191267</v>
      </c>
      <c r="G185" s="37">
        <f t="shared" si="40"/>
        <v>0.24693040013361231</v>
      </c>
      <c r="H185" s="32">
        <f>SUM(H180:H184)</f>
        <v>154665939</v>
      </c>
      <c r="I185" s="37">
        <f t="shared" si="41"/>
        <v>0.27049634878841955</v>
      </c>
      <c r="J185" s="32">
        <f>SUM(J180:J184)</f>
        <v>217852340</v>
      </c>
      <c r="K185" s="37">
        <f t="shared" si="42"/>
        <v>0.29136292825603932</v>
      </c>
      <c r="L185" s="32">
        <f>SUM(L180:L184)</f>
        <v>168078619</v>
      </c>
      <c r="M185" s="37">
        <f t="shared" si="43"/>
        <v>0.22479390677681574</v>
      </c>
      <c r="N185" s="32">
        <f t="shared" si="44"/>
        <v>681788165</v>
      </c>
      <c r="O185" s="37">
        <f t="shared" si="45"/>
        <v>0.91184605226049753</v>
      </c>
      <c r="P185" s="32">
        <f>SUM(P180:P184)</f>
        <v>124818589</v>
      </c>
      <c r="Q185" s="32">
        <f>SUM(Q180:Q184)</f>
        <v>646420260</v>
      </c>
      <c r="R185" s="32">
        <f>SUM(R180:R184)</f>
        <v>633165675</v>
      </c>
      <c r="S185" s="32">
        <f>SUM(S180:S184)</f>
        <v>572901827</v>
      </c>
      <c r="T185" s="37">
        <f t="shared" si="46"/>
        <v>0.90482135974916833</v>
      </c>
      <c r="U185" s="37">
        <f t="shared" si="47"/>
        <v>0.34658323208572717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112765648</v>
      </c>
      <c r="E186" s="31">
        <v>111645648</v>
      </c>
      <c r="F186" s="31">
        <v>22185466</v>
      </c>
      <c r="G186" s="36">
        <f t="shared" si="40"/>
        <v>0.19673957799630612</v>
      </c>
      <c r="H186" s="31">
        <v>19628512</v>
      </c>
      <c r="I186" s="36">
        <f t="shared" si="41"/>
        <v>0.17406464067851585</v>
      </c>
      <c r="J186" s="31">
        <v>21797266</v>
      </c>
      <c r="K186" s="36">
        <f t="shared" si="42"/>
        <v>0.19523614570269682</v>
      </c>
      <c r="L186" s="31">
        <v>17874560</v>
      </c>
      <c r="M186" s="36">
        <f t="shared" si="43"/>
        <v>0.16010082184305116</v>
      </c>
      <c r="N186" s="31">
        <f t="shared" si="44"/>
        <v>81485804</v>
      </c>
      <c r="O186" s="36">
        <f t="shared" si="45"/>
        <v>0.72986099735835652</v>
      </c>
      <c r="P186" s="31">
        <v>20140137</v>
      </c>
      <c r="Q186" s="31">
        <v>100172469</v>
      </c>
      <c r="R186" s="31">
        <v>99889624</v>
      </c>
      <c r="S186" s="31">
        <v>86886286</v>
      </c>
      <c r="T186" s="36">
        <f t="shared" si="46"/>
        <v>0.86982293576357839</v>
      </c>
      <c r="U186" s="36">
        <f t="shared" si="47"/>
        <v>-0.11249064492461003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56587076</v>
      </c>
      <c r="E187" s="31">
        <v>56580076</v>
      </c>
      <c r="F187" s="31">
        <v>15115575</v>
      </c>
      <c r="G187" s="36">
        <f t="shared" si="40"/>
        <v>0.26712062309068596</v>
      </c>
      <c r="H187" s="31">
        <v>14843712</v>
      </c>
      <c r="I187" s="36">
        <f t="shared" si="41"/>
        <v>0.26231629285810776</v>
      </c>
      <c r="J187" s="31">
        <v>7966387</v>
      </c>
      <c r="K187" s="36">
        <f t="shared" si="42"/>
        <v>0.14079844997026869</v>
      </c>
      <c r="L187" s="31">
        <v>10949153</v>
      </c>
      <c r="M187" s="36">
        <f t="shared" si="43"/>
        <v>0.19351605324814339</v>
      </c>
      <c r="N187" s="31">
        <f t="shared" si="44"/>
        <v>48874827</v>
      </c>
      <c r="O187" s="36">
        <f t="shared" si="45"/>
        <v>0.86381692028833612</v>
      </c>
      <c r="P187" s="31">
        <v>12099989</v>
      </c>
      <c r="Q187" s="31">
        <v>31287310</v>
      </c>
      <c r="R187" s="31">
        <v>51008970</v>
      </c>
      <c r="S187" s="31">
        <v>43241849</v>
      </c>
      <c r="T187" s="36">
        <f t="shared" si="46"/>
        <v>0.84773029135855904</v>
      </c>
      <c r="U187" s="36">
        <f t="shared" si="47"/>
        <v>-9.5110499687231176E-2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1651137716</v>
      </c>
      <c r="E188" s="31">
        <v>1532549228</v>
      </c>
      <c r="F188" s="31">
        <v>427145764</v>
      </c>
      <c r="G188" s="36">
        <f t="shared" si="40"/>
        <v>0.25869784201574136</v>
      </c>
      <c r="H188" s="31">
        <v>231807433</v>
      </c>
      <c r="I188" s="36">
        <f t="shared" si="41"/>
        <v>0.14039254918213012</v>
      </c>
      <c r="J188" s="31">
        <v>429769967</v>
      </c>
      <c r="K188" s="36">
        <f t="shared" si="42"/>
        <v>0.28042816449090924</v>
      </c>
      <c r="L188" s="31">
        <v>383159051</v>
      </c>
      <c r="M188" s="36">
        <f t="shared" si="43"/>
        <v>0.25001418812498988</v>
      </c>
      <c r="N188" s="31">
        <f t="shared" si="44"/>
        <v>1471882215</v>
      </c>
      <c r="O188" s="36">
        <f t="shared" si="45"/>
        <v>0.96041431368624197</v>
      </c>
      <c r="P188" s="31">
        <v>396324549</v>
      </c>
      <c r="Q188" s="31">
        <v>1544811202</v>
      </c>
      <c r="R188" s="31">
        <v>1459783646</v>
      </c>
      <c r="S188" s="31">
        <v>1337833039</v>
      </c>
      <c r="T188" s="36">
        <f t="shared" si="46"/>
        <v>0.91645980735969967</v>
      </c>
      <c r="U188" s="36">
        <f t="shared" si="47"/>
        <v>-3.3218981850150264E-2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50461354</v>
      </c>
      <c r="E189" s="31">
        <v>50592549</v>
      </c>
      <c r="F189" s="31">
        <v>3979451</v>
      </c>
      <c r="G189" s="36">
        <f t="shared" si="40"/>
        <v>7.8861359923080937E-2</v>
      </c>
      <c r="H189" s="31">
        <v>3401561</v>
      </c>
      <c r="I189" s="36">
        <f t="shared" si="41"/>
        <v>6.7409229645324226E-2</v>
      </c>
      <c r="J189" s="31">
        <v>3793935</v>
      </c>
      <c r="K189" s="36">
        <f t="shared" si="42"/>
        <v>7.4989995068246121E-2</v>
      </c>
      <c r="L189" s="31">
        <v>5270669</v>
      </c>
      <c r="M189" s="36">
        <f t="shared" si="43"/>
        <v>0.10417875960351394</v>
      </c>
      <c r="N189" s="31">
        <f t="shared" si="44"/>
        <v>16445616</v>
      </c>
      <c r="O189" s="36">
        <f t="shared" si="45"/>
        <v>0.3250600399675454</v>
      </c>
      <c r="P189" s="31">
        <v>5361348</v>
      </c>
      <c r="Q189" s="31">
        <v>13597671</v>
      </c>
      <c r="R189" s="31">
        <v>82132005</v>
      </c>
      <c r="S189" s="31">
        <v>14396663</v>
      </c>
      <c r="T189" s="36">
        <f t="shared" si="46"/>
        <v>0.17528688116161295</v>
      </c>
      <c r="U189" s="36">
        <f t="shared" si="47"/>
        <v>-1.6913470269044328E-2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0</v>
      </c>
      <c r="E190" s="31">
        <v>0</v>
      </c>
      <c r="F190" s="31">
        <v>0</v>
      </c>
      <c r="G190" s="36">
        <f t="shared" si="40"/>
        <v>0</v>
      </c>
      <c r="H190" s="31">
        <v>0</v>
      </c>
      <c r="I190" s="36">
        <f t="shared" si="41"/>
        <v>0</v>
      </c>
      <c r="J190" s="31">
        <v>0</v>
      </c>
      <c r="K190" s="36">
        <f t="shared" si="42"/>
        <v>0</v>
      </c>
      <c r="L190" s="31">
        <v>0</v>
      </c>
      <c r="M190" s="36">
        <f t="shared" si="43"/>
        <v>0</v>
      </c>
      <c r="N190" s="31">
        <f t="shared" si="44"/>
        <v>0</v>
      </c>
      <c r="O190" s="36">
        <f t="shared" si="45"/>
        <v>0</v>
      </c>
      <c r="P190" s="31">
        <v>0</v>
      </c>
      <c r="Q190" s="31">
        <v>0</v>
      </c>
      <c r="R190" s="31">
        <v>0</v>
      </c>
      <c r="S190" s="31">
        <v>0</v>
      </c>
      <c r="T190" s="36">
        <f t="shared" si="46"/>
        <v>0</v>
      </c>
      <c r="U190" s="36">
        <f t="shared" si="47"/>
        <v>0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1870951794</v>
      </c>
      <c r="E191" s="32">
        <f>SUM(E186:E190)</f>
        <v>1751367501</v>
      </c>
      <c r="F191" s="32">
        <f>SUM(F186:F190)</f>
        <v>468426256</v>
      </c>
      <c r="G191" s="37">
        <f t="shared" si="40"/>
        <v>0.25036789162724948</v>
      </c>
      <c r="H191" s="32">
        <f>SUM(H186:H190)</f>
        <v>269681218</v>
      </c>
      <c r="I191" s="37">
        <f t="shared" si="41"/>
        <v>0.14414118998941991</v>
      </c>
      <c r="J191" s="32">
        <f>SUM(J186:J190)</f>
        <v>463327555</v>
      </c>
      <c r="K191" s="37">
        <f t="shared" si="42"/>
        <v>0.2645518743127574</v>
      </c>
      <c r="L191" s="32">
        <f>SUM(L186:L190)</f>
        <v>417253433</v>
      </c>
      <c r="M191" s="37">
        <f t="shared" si="43"/>
        <v>0.23824436205522578</v>
      </c>
      <c r="N191" s="32">
        <f t="shared" si="44"/>
        <v>1618688462</v>
      </c>
      <c r="O191" s="37">
        <f t="shared" si="45"/>
        <v>0.92424260532170288</v>
      </c>
      <c r="P191" s="32">
        <f>SUM(P186:P190)</f>
        <v>433926023</v>
      </c>
      <c r="Q191" s="32">
        <f>SUM(Q186:Q190)</f>
        <v>1689868652</v>
      </c>
      <c r="R191" s="32">
        <f>SUM(R186:R190)</f>
        <v>1692814245</v>
      </c>
      <c r="S191" s="32">
        <f>SUM(S186:S190)</f>
        <v>1482357837</v>
      </c>
      <c r="T191" s="37">
        <f t="shared" si="46"/>
        <v>0.87567660856965435</v>
      </c>
      <c r="U191" s="37">
        <f t="shared" si="47"/>
        <v>-3.8422655282879914E-2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159464504</v>
      </c>
      <c r="E192" s="31">
        <v>156464504</v>
      </c>
      <c r="F192" s="31">
        <v>29960791</v>
      </c>
      <c r="G192" s="36">
        <f t="shared" si="40"/>
        <v>0.18788376252059205</v>
      </c>
      <c r="H192" s="31">
        <v>19254511</v>
      </c>
      <c r="I192" s="36">
        <f t="shared" si="41"/>
        <v>0.12074480851236963</v>
      </c>
      <c r="J192" s="31">
        <v>30519357</v>
      </c>
      <c r="K192" s="36">
        <f t="shared" si="42"/>
        <v>0.19505610678317173</v>
      </c>
      <c r="L192" s="31">
        <v>27442340</v>
      </c>
      <c r="M192" s="36">
        <f t="shared" si="43"/>
        <v>0.17539019584914928</v>
      </c>
      <c r="N192" s="31">
        <f t="shared" si="44"/>
        <v>107176999</v>
      </c>
      <c r="O192" s="36">
        <f t="shared" si="45"/>
        <v>0.68499241847211556</v>
      </c>
      <c r="P192" s="31">
        <v>30238460</v>
      </c>
      <c r="Q192" s="31">
        <v>164803399</v>
      </c>
      <c r="R192" s="31">
        <v>142168732</v>
      </c>
      <c r="S192" s="31">
        <v>83292295</v>
      </c>
      <c r="T192" s="36">
        <f t="shared" si="46"/>
        <v>0.58586929649200215</v>
      </c>
      <c r="U192" s="36">
        <f t="shared" si="47"/>
        <v>-9.2468994783464487E-2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227118574</v>
      </c>
      <c r="E193" s="31">
        <v>224222166</v>
      </c>
      <c r="F193" s="31">
        <v>65639230</v>
      </c>
      <c r="G193" s="36">
        <f t="shared" si="40"/>
        <v>0.28900863916132197</v>
      </c>
      <c r="H193" s="31">
        <v>50836307</v>
      </c>
      <c r="I193" s="36">
        <f t="shared" si="41"/>
        <v>0.22383157002385898</v>
      </c>
      <c r="J193" s="31">
        <v>51880930</v>
      </c>
      <c r="K193" s="36">
        <f t="shared" si="42"/>
        <v>0.23138180727413007</v>
      </c>
      <c r="L193" s="31">
        <v>46910413</v>
      </c>
      <c r="M193" s="36">
        <f t="shared" si="43"/>
        <v>0.20921398556108856</v>
      </c>
      <c r="N193" s="31">
        <f t="shared" si="44"/>
        <v>215266880</v>
      </c>
      <c r="O193" s="36">
        <f t="shared" si="45"/>
        <v>0.96006065698250365</v>
      </c>
      <c r="P193" s="31">
        <v>-14288026</v>
      </c>
      <c r="Q193" s="31">
        <v>232323385</v>
      </c>
      <c r="R193" s="31">
        <v>217417846</v>
      </c>
      <c r="S193" s="31">
        <v>199749673</v>
      </c>
      <c r="T193" s="36">
        <f t="shared" si="46"/>
        <v>0.91873632581200348</v>
      </c>
      <c r="U193" s="36">
        <f t="shared" si="47"/>
        <v>-4.2831976229606523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199349534</v>
      </c>
      <c r="E194" s="31">
        <v>186354284</v>
      </c>
      <c r="F194" s="31">
        <v>54391799</v>
      </c>
      <c r="G194" s="36">
        <f t="shared" si="40"/>
        <v>0.27284638147185236</v>
      </c>
      <c r="H194" s="31">
        <v>42352437</v>
      </c>
      <c r="I194" s="36">
        <f t="shared" si="41"/>
        <v>0.21245315276232349</v>
      </c>
      <c r="J194" s="31">
        <v>39083836</v>
      </c>
      <c r="K194" s="36">
        <f t="shared" si="42"/>
        <v>0.20972866929101561</v>
      </c>
      <c r="L194" s="31">
        <v>46101825</v>
      </c>
      <c r="M194" s="36">
        <f t="shared" si="43"/>
        <v>0.2473880611191101</v>
      </c>
      <c r="N194" s="31">
        <f t="shared" si="44"/>
        <v>181929897</v>
      </c>
      <c r="O194" s="36">
        <f t="shared" si="45"/>
        <v>0.97625819538444314</v>
      </c>
      <c r="P194" s="31">
        <v>43621531</v>
      </c>
      <c r="Q194" s="31">
        <v>183265753</v>
      </c>
      <c r="R194" s="31">
        <v>184215753</v>
      </c>
      <c r="S194" s="31">
        <v>160914957</v>
      </c>
      <c r="T194" s="36">
        <f t="shared" si="46"/>
        <v>0.87351355342558568</v>
      </c>
      <c r="U194" s="36">
        <f t="shared" si="47"/>
        <v>5.6859398171971609E-2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450271515</v>
      </c>
      <c r="E195" s="31">
        <v>453314275</v>
      </c>
      <c r="F195" s="31">
        <v>117576497</v>
      </c>
      <c r="G195" s="36">
        <f t="shared" si="40"/>
        <v>0.26112355119777009</v>
      </c>
      <c r="H195" s="31">
        <v>74470784</v>
      </c>
      <c r="I195" s="36">
        <f t="shared" si="41"/>
        <v>0.16539083979140898</v>
      </c>
      <c r="J195" s="31">
        <v>114499694</v>
      </c>
      <c r="K195" s="36">
        <f t="shared" si="42"/>
        <v>0.25258347313240909</v>
      </c>
      <c r="L195" s="31">
        <v>98098230</v>
      </c>
      <c r="M195" s="36">
        <f t="shared" si="43"/>
        <v>0.2164022520579128</v>
      </c>
      <c r="N195" s="31">
        <f t="shared" si="44"/>
        <v>404645205</v>
      </c>
      <c r="O195" s="36">
        <f t="shared" si="45"/>
        <v>0.89263724377530362</v>
      </c>
      <c r="P195" s="31">
        <v>124649404</v>
      </c>
      <c r="Q195" s="31">
        <v>397512193</v>
      </c>
      <c r="R195" s="31">
        <v>379582345</v>
      </c>
      <c r="S195" s="31">
        <v>368837817</v>
      </c>
      <c r="T195" s="36">
        <f t="shared" si="46"/>
        <v>0.9716938152115584</v>
      </c>
      <c r="U195" s="36">
        <f t="shared" si="47"/>
        <v>-0.21300682673139781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344736860</v>
      </c>
      <c r="E196" s="31">
        <v>340775730</v>
      </c>
      <c r="F196" s="31">
        <v>89199348</v>
      </c>
      <c r="G196" s="36">
        <f t="shared" si="40"/>
        <v>0.25874618687424372</v>
      </c>
      <c r="H196" s="31">
        <v>60195778</v>
      </c>
      <c r="I196" s="36">
        <f t="shared" si="41"/>
        <v>0.17461369811165536</v>
      </c>
      <c r="J196" s="31">
        <v>110107026</v>
      </c>
      <c r="K196" s="36">
        <f t="shared" si="42"/>
        <v>0.32310700647607737</v>
      </c>
      <c r="L196" s="31">
        <v>124748361</v>
      </c>
      <c r="M196" s="36">
        <f t="shared" si="43"/>
        <v>0.36607172993217563</v>
      </c>
      <c r="N196" s="31">
        <f t="shared" si="44"/>
        <v>384250513</v>
      </c>
      <c r="O196" s="36">
        <f t="shared" si="45"/>
        <v>1.1275759368192095</v>
      </c>
      <c r="P196" s="31">
        <v>102625324</v>
      </c>
      <c r="Q196" s="31">
        <v>310193397</v>
      </c>
      <c r="R196" s="31">
        <v>320236675</v>
      </c>
      <c r="S196" s="31">
        <v>337254392</v>
      </c>
      <c r="T196" s="36">
        <f t="shared" si="46"/>
        <v>1.0531410619973494</v>
      </c>
      <c r="U196" s="36">
        <f t="shared" si="47"/>
        <v>0.21557093451904707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1380940987</v>
      </c>
      <c r="E198" s="32">
        <f>SUM(E192:E197)</f>
        <v>1361130959</v>
      </c>
      <c r="F198" s="32">
        <f>SUM(F192:F197)</f>
        <v>356767665</v>
      </c>
      <c r="G198" s="37">
        <f t="shared" si="40"/>
        <v>0.25835113039482838</v>
      </c>
      <c r="H198" s="32">
        <f>SUM(H192:H197)</f>
        <v>247109817</v>
      </c>
      <c r="I198" s="37">
        <f t="shared" si="41"/>
        <v>0.17894306804292137</v>
      </c>
      <c r="J198" s="32">
        <f>SUM(J192:J197)</f>
        <v>346090843</v>
      </c>
      <c r="K198" s="37">
        <f t="shared" si="42"/>
        <v>0.25426711567435589</v>
      </c>
      <c r="L198" s="32">
        <f>SUM(L192:L197)</f>
        <v>343301169</v>
      </c>
      <c r="M198" s="37">
        <f t="shared" si="43"/>
        <v>0.25221758915263937</v>
      </c>
      <c r="N198" s="32">
        <f t="shared" si="44"/>
        <v>1293269494</v>
      </c>
      <c r="O198" s="37">
        <f t="shared" si="45"/>
        <v>0.95014332415900915</v>
      </c>
      <c r="P198" s="32">
        <f>SUM(P192:P197)</f>
        <v>286846693</v>
      </c>
      <c r="Q198" s="32">
        <f>SUM(Q192:Q197)</f>
        <v>1288098127</v>
      </c>
      <c r="R198" s="32">
        <f>SUM(R192:R197)</f>
        <v>1243621351</v>
      </c>
      <c r="S198" s="32">
        <f>SUM(S192:S197)</f>
        <v>1150049134</v>
      </c>
      <c r="T198" s="37">
        <f t="shared" si="46"/>
        <v>0.924758273951506</v>
      </c>
      <c r="U198" s="37">
        <f t="shared" si="47"/>
        <v>0.19681062176303343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83731610</v>
      </c>
      <c r="E199" s="31">
        <v>80175834</v>
      </c>
      <c r="F199" s="31">
        <v>8391009</v>
      </c>
      <c r="G199" s="36">
        <f t="shared" si="40"/>
        <v>0.10021315725327627</v>
      </c>
      <c r="H199" s="31">
        <v>28318492</v>
      </c>
      <c r="I199" s="36">
        <f t="shared" si="41"/>
        <v>0.33820551163413676</v>
      </c>
      <c r="J199" s="31">
        <v>17878928</v>
      </c>
      <c r="K199" s="36">
        <f t="shared" si="42"/>
        <v>0.22299647048261451</v>
      </c>
      <c r="L199" s="31">
        <v>21314935</v>
      </c>
      <c r="M199" s="36">
        <f t="shared" si="43"/>
        <v>0.26585236394298062</v>
      </c>
      <c r="N199" s="31">
        <f t="shared" si="44"/>
        <v>75903364</v>
      </c>
      <c r="O199" s="36">
        <f t="shared" si="45"/>
        <v>0.94671124967655462</v>
      </c>
      <c r="P199" s="31">
        <v>22564521</v>
      </c>
      <c r="Q199" s="31">
        <v>67924622</v>
      </c>
      <c r="R199" s="31">
        <v>67918641</v>
      </c>
      <c r="S199" s="31">
        <v>61209484</v>
      </c>
      <c r="T199" s="36">
        <f t="shared" si="46"/>
        <v>0.90121773785196913</v>
      </c>
      <c r="U199" s="36">
        <f t="shared" si="47"/>
        <v>-5.5378352591663682E-2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139572983</v>
      </c>
      <c r="E200" s="31">
        <v>158450071</v>
      </c>
      <c r="F200" s="31">
        <v>45338464</v>
      </c>
      <c r="G200" s="36">
        <f t="shared" si="40"/>
        <v>0.3248369636120767</v>
      </c>
      <c r="H200" s="31">
        <v>33411198</v>
      </c>
      <c r="I200" s="36">
        <f t="shared" si="41"/>
        <v>0.23938155710263784</v>
      </c>
      <c r="J200" s="31">
        <v>44514117</v>
      </c>
      <c r="K200" s="36">
        <f t="shared" si="42"/>
        <v>0.2809346611147937</v>
      </c>
      <c r="L200" s="31">
        <v>20781833</v>
      </c>
      <c r="M200" s="36">
        <f t="shared" si="43"/>
        <v>0.13115698130548645</v>
      </c>
      <c r="N200" s="31">
        <f t="shared" si="44"/>
        <v>144045612</v>
      </c>
      <c r="O200" s="36">
        <f t="shared" si="45"/>
        <v>0.9090914954528484</v>
      </c>
      <c r="P200" s="31">
        <v>29162848</v>
      </c>
      <c r="Q200" s="31">
        <v>133039263</v>
      </c>
      <c r="R200" s="31">
        <v>125592244</v>
      </c>
      <c r="S200" s="31">
        <v>114492261</v>
      </c>
      <c r="T200" s="36">
        <f t="shared" si="46"/>
        <v>0.91161888149717274</v>
      </c>
      <c r="U200" s="36">
        <f t="shared" si="47"/>
        <v>-0.28738671202483379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4481146</v>
      </c>
      <c r="E201" s="31">
        <v>6351251</v>
      </c>
      <c r="F201" s="31">
        <v>912055</v>
      </c>
      <c r="G201" s="36">
        <f t="shared" si="40"/>
        <v>0.20353164123641587</v>
      </c>
      <c r="H201" s="31">
        <v>1576935</v>
      </c>
      <c r="I201" s="36">
        <f t="shared" si="41"/>
        <v>0.35190440124021849</v>
      </c>
      <c r="J201" s="31">
        <v>739052</v>
      </c>
      <c r="K201" s="36">
        <f t="shared" si="42"/>
        <v>0.116363217262237</v>
      </c>
      <c r="L201" s="31">
        <v>1861740</v>
      </c>
      <c r="M201" s="36">
        <f t="shared" si="43"/>
        <v>0.29312965272510882</v>
      </c>
      <c r="N201" s="31">
        <f t="shared" si="44"/>
        <v>5089782</v>
      </c>
      <c r="O201" s="36">
        <f t="shared" si="45"/>
        <v>0.80138259375987497</v>
      </c>
      <c r="P201" s="31">
        <v>1683385</v>
      </c>
      <c r="Q201" s="31">
        <v>3980374</v>
      </c>
      <c r="R201" s="31">
        <v>4672612</v>
      </c>
      <c r="S201" s="31">
        <v>5083080</v>
      </c>
      <c r="T201" s="36">
        <f t="shared" si="46"/>
        <v>1.087845513387373</v>
      </c>
      <c r="U201" s="36">
        <f t="shared" si="47"/>
        <v>0.10595021340929134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227785739</v>
      </c>
      <c r="E204" s="32">
        <f>SUM(E199:E203)</f>
        <v>244977156</v>
      </c>
      <c r="F204" s="32">
        <f>SUM(F199:F203)</f>
        <v>54641528</v>
      </c>
      <c r="G204" s="37">
        <f t="shared" si="40"/>
        <v>0.23988125086268022</v>
      </c>
      <c r="H204" s="32">
        <f>SUM(H199:H203)</f>
        <v>63306625</v>
      </c>
      <c r="I204" s="37">
        <f t="shared" si="41"/>
        <v>0.2779218105484646</v>
      </c>
      <c r="J204" s="32">
        <f>SUM(J199:J203)</f>
        <v>63132097</v>
      </c>
      <c r="K204" s="37">
        <f t="shared" si="42"/>
        <v>0.25770605729458301</v>
      </c>
      <c r="L204" s="32">
        <f>SUM(L199:L203)</f>
        <v>43958508</v>
      </c>
      <c r="M204" s="37">
        <f t="shared" si="43"/>
        <v>0.1794392126913254</v>
      </c>
      <c r="N204" s="32">
        <f t="shared" si="44"/>
        <v>225038758</v>
      </c>
      <c r="O204" s="37">
        <f t="shared" si="45"/>
        <v>0.91861119491484344</v>
      </c>
      <c r="P204" s="32">
        <f>SUM(P199:P203)</f>
        <v>53410754</v>
      </c>
      <c r="Q204" s="32">
        <f>SUM(Q199:Q203)</f>
        <v>204944259</v>
      </c>
      <c r="R204" s="32">
        <f>SUM(R199:R203)</f>
        <v>198183497</v>
      </c>
      <c r="S204" s="32">
        <f>SUM(S199:S203)</f>
        <v>180784825</v>
      </c>
      <c r="T204" s="37">
        <f t="shared" si="46"/>
        <v>0.91220927946386976</v>
      </c>
      <c r="U204" s="37">
        <f t="shared" si="47"/>
        <v>-0.17697271227438582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5155618776</v>
      </c>
      <c r="E205" s="32">
        <f>SUM(E173:E178,E180:E184,E186:E190,E192:E197,E199:E203)</f>
        <v>5284604319</v>
      </c>
      <c r="F205" s="32">
        <f>SUM(F173:F178,F180:F184,F186:F190,F192:F197,F199:F203)</f>
        <v>1295955820</v>
      </c>
      <c r="G205" s="37">
        <f t="shared" si="40"/>
        <v>0.25136765853069348</v>
      </c>
      <c r="H205" s="32">
        <f>SUM(H173:H178,H180:H184,H186:H190,H192:H197,H199:H203)</f>
        <v>1019391041</v>
      </c>
      <c r="I205" s="37">
        <f t="shared" si="41"/>
        <v>0.19772428592769173</v>
      </c>
      <c r="J205" s="32">
        <f>SUM(J173:J178,J180:J184,J186:J190,J192:J197,J199:J203)</f>
        <v>1328732880</v>
      </c>
      <c r="K205" s="37">
        <f t="shared" si="42"/>
        <v>0.2514346959190002</v>
      </c>
      <c r="L205" s="32">
        <f>SUM(L173:L178,L180:L184,L186:L190,L192:L197,L199:L203)</f>
        <v>1245846392</v>
      </c>
      <c r="M205" s="37">
        <f t="shared" si="43"/>
        <v>0.23575017480887769</v>
      </c>
      <c r="N205" s="32">
        <f t="shared" si="44"/>
        <v>4889926133</v>
      </c>
      <c r="O205" s="37">
        <f t="shared" si="45"/>
        <v>0.92531547071916176</v>
      </c>
      <c r="P205" s="32">
        <f>SUM(P173:P178,P180:P184,P186:P190,P192:P197,P199:P203)</f>
        <v>1196866351</v>
      </c>
      <c r="Q205" s="32">
        <f>SUM(Q173:Q178,Q180:Q184,Q186:Q190,Q192:Q197,Q199:Q203)</f>
        <v>4829893610</v>
      </c>
      <c r="R205" s="32">
        <f>SUM(R173:R178,R180:R184,R186:R190,R192:R197,R199:R203)</f>
        <v>4825058880</v>
      </c>
      <c r="S205" s="32">
        <f>SUM(S173:S178,S180:S184,S186:S190,S192:S197,S199:S203)</f>
        <v>4363822865</v>
      </c>
      <c r="T205" s="37">
        <f t="shared" si="46"/>
        <v>0.90440821004033012</v>
      </c>
      <c r="U205" s="37">
        <f t="shared" si="47"/>
        <v>4.0923567580520848E-2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199750002</v>
      </c>
      <c r="E208" s="31">
        <v>178429865</v>
      </c>
      <c r="F208" s="31">
        <v>23752279</v>
      </c>
      <c r="G208" s="36">
        <f t="shared" ref="G208:G231" si="48">IF(($D208     =0),0,($F208     /$D208     ))</f>
        <v>0.11891003135008729</v>
      </c>
      <c r="H208" s="31">
        <v>42283345</v>
      </c>
      <c r="I208" s="36">
        <f t="shared" ref="I208:I231" si="49">IF(($D208     =0),0,($H208     /$D208     ))</f>
        <v>0.21168132453886032</v>
      </c>
      <c r="J208" s="31">
        <v>30236083</v>
      </c>
      <c r="K208" s="36">
        <f t="shared" ref="K208:K231" si="50">IF(($E208     =0),0,($J208     /$E208     ))</f>
        <v>0.16945640237972495</v>
      </c>
      <c r="L208" s="31">
        <v>42433648</v>
      </c>
      <c r="M208" s="36">
        <f t="shared" ref="M208:M231" si="51">IF(($E208     =0),0,($L208     /$E208     ))</f>
        <v>0.23781695962164182</v>
      </c>
      <c r="N208" s="31">
        <f t="shared" ref="N208:N231" si="52">$F208     +$H208     +$J208     +$L208</f>
        <v>138705355</v>
      </c>
      <c r="O208" s="36">
        <f t="shared" ref="O208:O231" si="53">IF(($E208     =0),0,($N208     /$E208     ))</f>
        <v>0.77736624975869373</v>
      </c>
      <c r="P208" s="31">
        <v>37492507</v>
      </c>
      <c r="Q208" s="31">
        <v>172675236</v>
      </c>
      <c r="R208" s="31">
        <v>161567140</v>
      </c>
      <c r="S208" s="31">
        <v>132604386</v>
      </c>
      <c r="T208" s="36">
        <f t="shared" ref="T208:T231" si="54">IF(($R208     =0),0,($S208     /$R208     ))</f>
        <v>0.82073858582877679</v>
      </c>
      <c r="U208" s="36">
        <f t="shared" ref="U208:U231" si="55">IF(($P208     =0),0,(($L208     /$P208     )-1))</f>
        <v>0.13179009341786618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461311319</v>
      </c>
      <c r="E209" s="31">
        <v>542075331</v>
      </c>
      <c r="F209" s="31">
        <v>98391407</v>
      </c>
      <c r="G209" s="36">
        <f t="shared" si="48"/>
        <v>0.21328634903926993</v>
      </c>
      <c r="H209" s="31">
        <v>193882575</v>
      </c>
      <c r="I209" s="36">
        <f t="shared" si="49"/>
        <v>0.42028575284102232</v>
      </c>
      <c r="J209" s="31">
        <v>164592056</v>
      </c>
      <c r="K209" s="36">
        <f t="shared" si="50"/>
        <v>0.30363317898338377</v>
      </c>
      <c r="L209" s="31">
        <v>187591087</v>
      </c>
      <c r="M209" s="36">
        <f t="shared" si="51"/>
        <v>0.34606091860690114</v>
      </c>
      <c r="N209" s="31">
        <f t="shared" si="52"/>
        <v>644457125</v>
      </c>
      <c r="O209" s="36">
        <f t="shared" si="53"/>
        <v>1.188870048395543</v>
      </c>
      <c r="P209" s="31">
        <v>206865297</v>
      </c>
      <c r="Q209" s="31">
        <v>413982660</v>
      </c>
      <c r="R209" s="31">
        <v>425230551</v>
      </c>
      <c r="S209" s="31">
        <v>485079982</v>
      </c>
      <c r="T209" s="36">
        <f t="shared" si="54"/>
        <v>1.1407458397785724</v>
      </c>
      <c r="U209" s="36">
        <f t="shared" si="55"/>
        <v>-9.3172756762580633E-2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274730304</v>
      </c>
      <c r="E210" s="31">
        <v>288757535</v>
      </c>
      <c r="F210" s="31">
        <v>75891278</v>
      </c>
      <c r="G210" s="36">
        <f t="shared" si="48"/>
        <v>0.27623919493060367</v>
      </c>
      <c r="H210" s="31">
        <v>50059483</v>
      </c>
      <c r="I210" s="36">
        <f t="shared" si="49"/>
        <v>0.18221318242344317</v>
      </c>
      <c r="J210" s="31">
        <v>63191735</v>
      </c>
      <c r="K210" s="36">
        <f t="shared" si="50"/>
        <v>0.21884012481267373</v>
      </c>
      <c r="L210" s="31">
        <v>110504185</v>
      </c>
      <c r="M210" s="36">
        <f t="shared" si="51"/>
        <v>0.38268848984321741</v>
      </c>
      <c r="N210" s="31">
        <f t="shared" si="52"/>
        <v>299646681</v>
      </c>
      <c r="O210" s="36">
        <f t="shared" si="53"/>
        <v>1.0377103440781208</v>
      </c>
      <c r="P210" s="31">
        <v>98833862</v>
      </c>
      <c r="Q210" s="31">
        <v>274779779</v>
      </c>
      <c r="R210" s="31">
        <v>281153945</v>
      </c>
      <c r="S210" s="31">
        <v>267082573</v>
      </c>
      <c r="T210" s="36">
        <f t="shared" si="54"/>
        <v>0.94995136205540354</v>
      </c>
      <c r="U210" s="36">
        <f t="shared" si="55"/>
        <v>0.11808020817804321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135150210</v>
      </c>
      <c r="E211" s="31">
        <v>164505976</v>
      </c>
      <c r="F211" s="31">
        <v>30523802</v>
      </c>
      <c r="G211" s="36">
        <f t="shared" si="48"/>
        <v>0.22585094022421423</v>
      </c>
      <c r="H211" s="31">
        <v>28043780</v>
      </c>
      <c r="I211" s="36">
        <f t="shared" si="49"/>
        <v>0.20750082445302898</v>
      </c>
      <c r="J211" s="31">
        <v>27291735</v>
      </c>
      <c r="K211" s="36">
        <f t="shared" si="50"/>
        <v>0.16590117674509283</v>
      </c>
      <c r="L211" s="31">
        <v>42593118</v>
      </c>
      <c r="M211" s="36">
        <f t="shared" si="51"/>
        <v>0.25891532353815522</v>
      </c>
      <c r="N211" s="31">
        <f t="shared" si="52"/>
        <v>128452435</v>
      </c>
      <c r="O211" s="36">
        <f t="shared" si="53"/>
        <v>0.78083749978784966</v>
      </c>
      <c r="P211" s="31">
        <v>36775474</v>
      </c>
      <c r="Q211" s="31">
        <v>166784463</v>
      </c>
      <c r="R211" s="31">
        <v>135703108</v>
      </c>
      <c r="S211" s="31">
        <v>103866622</v>
      </c>
      <c r="T211" s="36">
        <f t="shared" si="54"/>
        <v>0.76539604384005711</v>
      </c>
      <c r="U211" s="36">
        <f t="shared" si="55"/>
        <v>0.15819358303852171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860361831</v>
      </c>
      <c r="E212" s="31">
        <v>800572245</v>
      </c>
      <c r="F212" s="31">
        <v>287591219</v>
      </c>
      <c r="G212" s="36">
        <f t="shared" si="48"/>
        <v>0.3342677564690803</v>
      </c>
      <c r="H212" s="31">
        <v>199690117</v>
      </c>
      <c r="I212" s="36">
        <f t="shared" si="49"/>
        <v>0.23210015810196954</v>
      </c>
      <c r="J212" s="31">
        <v>150270237</v>
      </c>
      <c r="K212" s="36">
        <f t="shared" si="50"/>
        <v>0.18770353074131368</v>
      </c>
      <c r="L212" s="31">
        <v>228822114</v>
      </c>
      <c r="M212" s="36">
        <f t="shared" si="51"/>
        <v>0.2858231913848075</v>
      </c>
      <c r="N212" s="31">
        <f t="shared" si="52"/>
        <v>866373687</v>
      </c>
      <c r="O212" s="36">
        <f t="shared" si="53"/>
        <v>1.0821930093267222</v>
      </c>
      <c r="P212" s="31">
        <v>197141901</v>
      </c>
      <c r="Q212" s="31">
        <v>687922553</v>
      </c>
      <c r="R212" s="31">
        <v>675574898</v>
      </c>
      <c r="S212" s="31">
        <v>667238648</v>
      </c>
      <c r="T212" s="36">
        <f t="shared" si="54"/>
        <v>0.98766050955315399</v>
      </c>
      <c r="U212" s="36">
        <f t="shared" si="55"/>
        <v>0.16069751199162874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124341040</v>
      </c>
      <c r="E213" s="31">
        <v>124341040</v>
      </c>
      <c r="F213" s="31">
        <v>33615883</v>
      </c>
      <c r="G213" s="36">
        <f t="shared" si="48"/>
        <v>0.27035227467938178</v>
      </c>
      <c r="H213" s="31">
        <v>8511825</v>
      </c>
      <c r="I213" s="36">
        <f t="shared" si="49"/>
        <v>6.8455475360347642E-2</v>
      </c>
      <c r="J213" s="31">
        <v>7421570</v>
      </c>
      <c r="K213" s="36">
        <f t="shared" si="50"/>
        <v>5.9687211881129514E-2</v>
      </c>
      <c r="L213" s="31">
        <v>49165272</v>
      </c>
      <c r="M213" s="36">
        <f t="shared" si="51"/>
        <v>0.39540663324032033</v>
      </c>
      <c r="N213" s="31">
        <f t="shared" si="52"/>
        <v>98714550</v>
      </c>
      <c r="O213" s="36">
        <f t="shared" si="53"/>
        <v>0.79390159516117931</v>
      </c>
      <c r="P213" s="31">
        <v>54660280</v>
      </c>
      <c r="Q213" s="31">
        <v>111063030</v>
      </c>
      <c r="R213" s="31">
        <v>114063030</v>
      </c>
      <c r="S213" s="31">
        <v>133875809</v>
      </c>
      <c r="T213" s="36">
        <f t="shared" si="54"/>
        <v>1.1737002690529963</v>
      </c>
      <c r="U213" s="36">
        <f t="shared" si="55"/>
        <v>-0.10053018389221569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1144866440</v>
      </c>
      <c r="E214" s="31">
        <v>1889890845</v>
      </c>
      <c r="F214" s="31">
        <v>522447347</v>
      </c>
      <c r="G214" s="36">
        <f t="shared" si="48"/>
        <v>0.45633912284126349</v>
      </c>
      <c r="H214" s="31">
        <v>252995788</v>
      </c>
      <c r="I214" s="36">
        <f t="shared" si="49"/>
        <v>0.22098279691035402</v>
      </c>
      <c r="J214" s="31">
        <v>341860367</v>
      </c>
      <c r="K214" s="36">
        <f t="shared" si="50"/>
        <v>0.18088894811276784</v>
      </c>
      <c r="L214" s="31">
        <v>436791253</v>
      </c>
      <c r="M214" s="36">
        <f t="shared" si="51"/>
        <v>0.23111983115617452</v>
      </c>
      <c r="N214" s="31">
        <f t="shared" si="52"/>
        <v>1554094755</v>
      </c>
      <c r="O214" s="36">
        <f t="shared" si="53"/>
        <v>0.82231984937733271</v>
      </c>
      <c r="P214" s="31">
        <v>187610300</v>
      </c>
      <c r="Q214" s="31">
        <v>1107227118</v>
      </c>
      <c r="R214" s="31">
        <v>1199601601</v>
      </c>
      <c r="S214" s="31">
        <v>1228345414</v>
      </c>
      <c r="T214" s="36">
        <f t="shared" si="54"/>
        <v>1.0239611325760476</v>
      </c>
      <c r="U214" s="36">
        <f t="shared" si="55"/>
        <v>1.3281837564355476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3200511146</v>
      </c>
      <c r="E216" s="32">
        <f>SUM(E208:E215)</f>
        <v>3988572837</v>
      </c>
      <c r="F216" s="32">
        <f>SUM(F208:F215)</f>
        <v>1072213215</v>
      </c>
      <c r="G216" s="37">
        <f t="shared" si="48"/>
        <v>0.33501311699540631</v>
      </c>
      <c r="H216" s="32">
        <f>SUM(H208:H215)</f>
        <v>775466913</v>
      </c>
      <c r="I216" s="37">
        <f t="shared" si="49"/>
        <v>0.24229470782164869</v>
      </c>
      <c r="J216" s="32">
        <f>SUM(J208:J215)</f>
        <v>784863783</v>
      </c>
      <c r="K216" s="37">
        <f t="shared" si="50"/>
        <v>0.19677809960475343</v>
      </c>
      <c r="L216" s="32">
        <f>SUM(L208:L215)</f>
        <v>1097900677</v>
      </c>
      <c r="M216" s="37">
        <f t="shared" si="51"/>
        <v>0.27526153385374419</v>
      </c>
      <c r="N216" s="32">
        <f t="shared" si="52"/>
        <v>3730444588</v>
      </c>
      <c r="O216" s="37">
        <f t="shared" si="53"/>
        <v>0.93528305498009889</v>
      </c>
      <c r="P216" s="32">
        <f>SUM(P208:P215)</f>
        <v>819379621</v>
      </c>
      <c r="Q216" s="32">
        <f>SUM(Q208:Q215)</f>
        <v>2934434839</v>
      </c>
      <c r="R216" s="32">
        <f>SUM(R208:R215)</f>
        <v>2992894273</v>
      </c>
      <c r="S216" s="32">
        <f>SUM(S208:S215)</f>
        <v>3018093434</v>
      </c>
      <c r="T216" s="37">
        <f t="shared" si="54"/>
        <v>1.0084196629420996</v>
      </c>
      <c r="U216" s="37">
        <f t="shared" si="55"/>
        <v>0.33991699190673419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242181808</v>
      </c>
      <c r="E217" s="31">
        <v>242181808</v>
      </c>
      <c r="F217" s="31">
        <v>58560297</v>
      </c>
      <c r="G217" s="36">
        <f t="shared" si="48"/>
        <v>0.24180303831904665</v>
      </c>
      <c r="H217" s="31">
        <v>76933155</v>
      </c>
      <c r="I217" s="36">
        <f t="shared" si="49"/>
        <v>0.31766694466167333</v>
      </c>
      <c r="J217" s="31">
        <v>63529319</v>
      </c>
      <c r="K217" s="36">
        <f t="shared" si="50"/>
        <v>0.26232077266513759</v>
      </c>
      <c r="L217" s="31">
        <v>96411559</v>
      </c>
      <c r="M217" s="36">
        <f t="shared" si="51"/>
        <v>0.39809579338841172</v>
      </c>
      <c r="N217" s="31">
        <f t="shared" si="52"/>
        <v>295434330</v>
      </c>
      <c r="O217" s="36">
        <f t="shared" si="53"/>
        <v>1.2198865490342694</v>
      </c>
      <c r="P217" s="31">
        <v>92675400</v>
      </c>
      <c r="Q217" s="31">
        <v>220121537</v>
      </c>
      <c r="R217" s="31">
        <v>220121537</v>
      </c>
      <c r="S217" s="31">
        <v>244832958</v>
      </c>
      <c r="T217" s="36">
        <f t="shared" si="54"/>
        <v>1.1122626224438912</v>
      </c>
      <c r="U217" s="36">
        <f t="shared" si="55"/>
        <v>4.0314463169298431E-2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2480610352</v>
      </c>
      <c r="E218" s="31">
        <v>2570110352</v>
      </c>
      <c r="F218" s="31">
        <v>640504693</v>
      </c>
      <c r="G218" s="36">
        <f t="shared" si="48"/>
        <v>0.25820447475097852</v>
      </c>
      <c r="H218" s="31">
        <v>703343951</v>
      </c>
      <c r="I218" s="36">
        <f t="shared" si="49"/>
        <v>0.28353665074118822</v>
      </c>
      <c r="J218" s="31">
        <v>411751792</v>
      </c>
      <c r="K218" s="36">
        <f t="shared" si="50"/>
        <v>0.16020782597120173</v>
      </c>
      <c r="L218" s="31">
        <v>828193367</v>
      </c>
      <c r="M218" s="36">
        <f t="shared" si="51"/>
        <v>0.3222403918787064</v>
      </c>
      <c r="N218" s="31">
        <f t="shared" si="52"/>
        <v>2583793803</v>
      </c>
      <c r="O218" s="36">
        <f t="shared" si="53"/>
        <v>1.0053240713922467</v>
      </c>
      <c r="P218" s="31">
        <v>410040728</v>
      </c>
      <c r="Q218" s="31">
        <v>2445634888</v>
      </c>
      <c r="R218" s="31">
        <v>2579786512</v>
      </c>
      <c r="S218" s="31">
        <v>1846438722</v>
      </c>
      <c r="T218" s="36">
        <f t="shared" si="54"/>
        <v>0.71573314823191847</v>
      </c>
      <c r="U218" s="36">
        <f t="shared" si="55"/>
        <v>1.0197831835865827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1054594914</v>
      </c>
      <c r="E219" s="31">
        <v>1144308689</v>
      </c>
      <c r="F219" s="31">
        <v>325220544</v>
      </c>
      <c r="G219" s="36">
        <f t="shared" si="48"/>
        <v>0.30838432812696082</v>
      </c>
      <c r="H219" s="31">
        <v>216319643</v>
      </c>
      <c r="I219" s="36">
        <f t="shared" si="49"/>
        <v>0.20512107552227396</v>
      </c>
      <c r="J219" s="31">
        <v>306436841</v>
      </c>
      <c r="K219" s="36">
        <f t="shared" si="50"/>
        <v>0.26779211234321054</v>
      </c>
      <c r="L219" s="31">
        <v>239586378</v>
      </c>
      <c r="M219" s="36">
        <f t="shared" si="51"/>
        <v>0.20937215657199296</v>
      </c>
      <c r="N219" s="31">
        <f t="shared" si="52"/>
        <v>1087563406</v>
      </c>
      <c r="O219" s="36">
        <f t="shared" si="53"/>
        <v>0.95041086068341474</v>
      </c>
      <c r="P219" s="31">
        <v>106473794</v>
      </c>
      <c r="Q219" s="31">
        <v>897346615</v>
      </c>
      <c r="R219" s="31">
        <v>962994800</v>
      </c>
      <c r="S219" s="31">
        <v>804123949</v>
      </c>
      <c r="T219" s="36">
        <f t="shared" si="54"/>
        <v>0.83502418600806572</v>
      </c>
      <c r="U219" s="36">
        <f t="shared" si="55"/>
        <v>1.2501910470101216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137187948</v>
      </c>
      <c r="E220" s="31">
        <v>138737948</v>
      </c>
      <c r="F220" s="31">
        <v>31788357</v>
      </c>
      <c r="G220" s="36">
        <f t="shared" si="48"/>
        <v>0.23171391848502609</v>
      </c>
      <c r="H220" s="31">
        <v>17969380</v>
      </c>
      <c r="I220" s="36">
        <f t="shared" si="49"/>
        <v>0.13098366337544462</v>
      </c>
      <c r="J220" s="31">
        <v>29897220</v>
      </c>
      <c r="K220" s="36">
        <f t="shared" si="50"/>
        <v>0.21549417755551639</v>
      </c>
      <c r="L220" s="31">
        <v>32440144</v>
      </c>
      <c r="M220" s="36">
        <f t="shared" si="51"/>
        <v>0.23382314981334451</v>
      </c>
      <c r="N220" s="31">
        <f t="shared" si="52"/>
        <v>112095101</v>
      </c>
      <c r="O220" s="36">
        <f t="shared" si="53"/>
        <v>0.8079628004877224</v>
      </c>
      <c r="P220" s="31">
        <v>25369263</v>
      </c>
      <c r="Q220" s="31">
        <v>106036281</v>
      </c>
      <c r="R220" s="31">
        <v>121774805</v>
      </c>
      <c r="S220" s="31">
        <v>89995489</v>
      </c>
      <c r="T220" s="36">
        <f t="shared" si="54"/>
        <v>0.73903209288653759</v>
      </c>
      <c r="U220" s="36">
        <f t="shared" si="55"/>
        <v>0.27871842394475554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30816964</v>
      </c>
      <c r="E221" s="31">
        <v>39835433</v>
      </c>
      <c r="F221" s="31">
        <v>7676676</v>
      </c>
      <c r="G221" s="36">
        <f t="shared" si="48"/>
        <v>0.24910552512570674</v>
      </c>
      <c r="H221" s="31">
        <v>9864589</v>
      </c>
      <c r="I221" s="36">
        <f t="shared" si="49"/>
        <v>0.32010255779900965</v>
      </c>
      <c r="J221" s="31">
        <v>9627598</v>
      </c>
      <c r="K221" s="36">
        <f t="shared" si="50"/>
        <v>0.24168428142854628</v>
      </c>
      <c r="L221" s="31">
        <v>9223507</v>
      </c>
      <c r="M221" s="36">
        <f t="shared" si="51"/>
        <v>0.23154027219937587</v>
      </c>
      <c r="N221" s="31">
        <f t="shared" si="52"/>
        <v>36392370</v>
      </c>
      <c r="O221" s="36">
        <f t="shared" si="53"/>
        <v>0.91356782791842628</v>
      </c>
      <c r="P221" s="31">
        <v>12796744</v>
      </c>
      <c r="Q221" s="31">
        <v>29766753</v>
      </c>
      <c r="R221" s="31">
        <v>61166753</v>
      </c>
      <c r="S221" s="31">
        <v>56270416</v>
      </c>
      <c r="T221" s="36">
        <f t="shared" si="54"/>
        <v>0.91995100671765262</v>
      </c>
      <c r="U221" s="36">
        <f t="shared" si="55"/>
        <v>-0.27923016979944271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49624634</v>
      </c>
      <c r="E222" s="31">
        <v>49538482</v>
      </c>
      <c r="F222" s="31">
        <v>15958033</v>
      </c>
      <c r="G222" s="36">
        <f t="shared" si="48"/>
        <v>0.32157482511609053</v>
      </c>
      <c r="H222" s="31">
        <v>12094598</v>
      </c>
      <c r="I222" s="36">
        <f t="shared" si="49"/>
        <v>0.24372165646602048</v>
      </c>
      <c r="J222" s="31">
        <v>17673821</v>
      </c>
      <c r="K222" s="36">
        <f t="shared" si="50"/>
        <v>0.35676953121010047</v>
      </c>
      <c r="L222" s="31">
        <v>12618504</v>
      </c>
      <c r="M222" s="36">
        <f t="shared" si="51"/>
        <v>0.25472124882631647</v>
      </c>
      <c r="N222" s="31">
        <f t="shared" si="52"/>
        <v>58344956</v>
      </c>
      <c r="O222" s="36">
        <f t="shared" si="53"/>
        <v>1.1777703644613091</v>
      </c>
      <c r="P222" s="31">
        <v>11119744</v>
      </c>
      <c r="Q222" s="31">
        <v>45593287</v>
      </c>
      <c r="R222" s="31">
        <v>68861340</v>
      </c>
      <c r="S222" s="31">
        <v>69611652</v>
      </c>
      <c r="T222" s="36">
        <f t="shared" si="54"/>
        <v>1.0108959831452597</v>
      </c>
      <c r="U222" s="36">
        <f t="shared" si="55"/>
        <v>0.13478367847317352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3995016620</v>
      </c>
      <c r="E224" s="32">
        <f>SUM(E217:E223)</f>
        <v>4184712712</v>
      </c>
      <c r="F224" s="32">
        <f>SUM(F217:F223)</f>
        <v>1079708600</v>
      </c>
      <c r="G224" s="37">
        <f t="shared" si="48"/>
        <v>0.27026385687476817</v>
      </c>
      <c r="H224" s="32">
        <f>SUM(H217:H223)</f>
        <v>1036525316</v>
      </c>
      <c r="I224" s="37">
        <f t="shared" si="49"/>
        <v>0.25945456917773724</v>
      </c>
      <c r="J224" s="32">
        <f>SUM(J217:J223)</f>
        <v>838916591</v>
      </c>
      <c r="K224" s="37">
        <f t="shared" si="50"/>
        <v>0.20047172858350329</v>
      </c>
      <c r="L224" s="32">
        <f>SUM(L217:L223)</f>
        <v>1218473459</v>
      </c>
      <c r="M224" s="37">
        <f t="shared" si="51"/>
        <v>0.29117254704389373</v>
      </c>
      <c r="N224" s="32">
        <f t="shared" si="52"/>
        <v>4173623966</v>
      </c>
      <c r="O224" s="37">
        <f t="shared" si="53"/>
        <v>0.99735017747617372</v>
      </c>
      <c r="P224" s="32">
        <f>SUM(P217:P223)</f>
        <v>658475673</v>
      </c>
      <c r="Q224" s="32">
        <f>SUM(Q217:Q223)</f>
        <v>3744499361</v>
      </c>
      <c r="R224" s="32">
        <f>SUM(R217:R223)</f>
        <v>4014705747</v>
      </c>
      <c r="S224" s="32">
        <f>SUM(S217:S223)</f>
        <v>3111273186</v>
      </c>
      <c r="T224" s="37">
        <f t="shared" si="54"/>
        <v>0.77496917135830135</v>
      </c>
      <c r="U224" s="37">
        <f t="shared" si="55"/>
        <v>0.85044567166568652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316597882</v>
      </c>
      <c r="E225" s="31">
        <v>292154346</v>
      </c>
      <c r="F225" s="31">
        <v>128620530</v>
      </c>
      <c r="G225" s="36">
        <f t="shared" si="48"/>
        <v>0.40625834003526279</v>
      </c>
      <c r="H225" s="31">
        <v>90885595</v>
      </c>
      <c r="I225" s="36">
        <f t="shared" si="49"/>
        <v>0.28706949783068986</v>
      </c>
      <c r="J225" s="31">
        <v>84707833</v>
      </c>
      <c r="K225" s="36">
        <f t="shared" si="50"/>
        <v>0.28994206028343661</v>
      </c>
      <c r="L225" s="31">
        <v>119717441</v>
      </c>
      <c r="M225" s="36">
        <f t="shared" si="51"/>
        <v>0.40977463672575315</v>
      </c>
      <c r="N225" s="31">
        <f t="shared" si="52"/>
        <v>423931399</v>
      </c>
      <c r="O225" s="36">
        <f t="shared" si="53"/>
        <v>1.4510528588884999</v>
      </c>
      <c r="P225" s="31">
        <v>99607215</v>
      </c>
      <c r="Q225" s="31">
        <v>306669036</v>
      </c>
      <c r="R225" s="31">
        <v>335186808</v>
      </c>
      <c r="S225" s="31">
        <v>345795004</v>
      </c>
      <c r="T225" s="36">
        <f t="shared" si="54"/>
        <v>1.0316486083187379</v>
      </c>
      <c r="U225" s="36">
        <f t="shared" si="55"/>
        <v>0.20189527435336885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228406816</v>
      </c>
      <c r="E226" s="31">
        <v>226018866</v>
      </c>
      <c r="F226" s="31">
        <v>66941928</v>
      </c>
      <c r="G226" s="36">
        <f t="shared" si="48"/>
        <v>0.29308200679965696</v>
      </c>
      <c r="H226" s="31">
        <v>59922958</v>
      </c>
      <c r="I226" s="36">
        <f t="shared" si="49"/>
        <v>0.26235188182825508</v>
      </c>
      <c r="J226" s="31">
        <v>87198853</v>
      </c>
      <c r="K226" s="36">
        <f t="shared" si="50"/>
        <v>0.38580342669270801</v>
      </c>
      <c r="L226" s="31">
        <v>73392181</v>
      </c>
      <c r="M226" s="36">
        <f t="shared" si="51"/>
        <v>0.32471705702655812</v>
      </c>
      <c r="N226" s="31">
        <f t="shared" si="52"/>
        <v>287455920</v>
      </c>
      <c r="O226" s="36">
        <f t="shared" si="53"/>
        <v>1.2718226805013702</v>
      </c>
      <c r="P226" s="31">
        <v>79607925</v>
      </c>
      <c r="Q226" s="31">
        <v>226450347</v>
      </c>
      <c r="R226" s="31">
        <v>229566436</v>
      </c>
      <c r="S226" s="31">
        <v>264505615</v>
      </c>
      <c r="T226" s="36">
        <f t="shared" si="54"/>
        <v>1.1521963733409182</v>
      </c>
      <c r="U226" s="36">
        <f t="shared" si="55"/>
        <v>-7.8079462566069902E-2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110662371</v>
      </c>
      <c r="E227" s="31">
        <v>121020816</v>
      </c>
      <c r="F227" s="31">
        <v>21171619</v>
      </c>
      <c r="G227" s="36">
        <f t="shared" si="48"/>
        <v>0.19131723646152493</v>
      </c>
      <c r="H227" s="31">
        <v>31981957</v>
      </c>
      <c r="I227" s="36">
        <f t="shared" si="49"/>
        <v>0.28900480543652912</v>
      </c>
      <c r="J227" s="31">
        <v>18882845</v>
      </c>
      <c r="K227" s="36">
        <f t="shared" si="50"/>
        <v>0.15602972797671436</v>
      </c>
      <c r="L227" s="31">
        <v>39389380</v>
      </c>
      <c r="M227" s="36">
        <f t="shared" si="51"/>
        <v>0.32547607347152574</v>
      </c>
      <c r="N227" s="31">
        <f t="shared" si="52"/>
        <v>111425801</v>
      </c>
      <c r="O227" s="36">
        <f t="shared" si="53"/>
        <v>0.92071599484174693</v>
      </c>
      <c r="P227" s="31">
        <v>25282154</v>
      </c>
      <c r="Q227" s="31">
        <v>96610637</v>
      </c>
      <c r="R227" s="31">
        <v>142231071</v>
      </c>
      <c r="S227" s="31">
        <v>115043369</v>
      </c>
      <c r="T227" s="36">
        <f t="shared" si="54"/>
        <v>0.80884836337905375</v>
      </c>
      <c r="U227" s="36">
        <f t="shared" si="55"/>
        <v>0.55799145911380821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1659280317</v>
      </c>
      <c r="E228" s="31">
        <v>1249735992</v>
      </c>
      <c r="F228" s="31">
        <v>499722028</v>
      </c>
      <c r="G228" s="36">
        <f t="shared" si="48"/>
        <v>0.30116793580936574</v>
      </c>
      <c r="H228" s="31">
        <v>405251931</v>
      </c>
      <c r="I228" s="36">
        <f t="shared" si="49"/>
        <v>0.24423355526370655</v>
      </c>
      <c r="J228" s="31">
        <v>372506272</v>
      </c>
      <c r="K228" s="36">
        <f t="shared" si="50"/>
        <v>0.29806797146320807</v>
      </c>
      <c r="L228" s="31">
        <v>491088942</v>
      </c>
      <c r="M228" s="36">
        <f t="shared" si="51"/>
        <v>0.39295414803097067</v>
      </c>
      <c r="N228" s="31">
        <f t="shared" si="52"/>
        <v>1768569173</v>
      </c>
      <c r="O228" s="36">
        <f t="shared" si="53"/>
        <v>1.4151542280299469</v>
      </c>
      <c r="P228" s="31">
        <v>429057827</v>
      </c>
      <c r="Q228" s="31">
        <v>1497719625</v>
      </c>
      <c r="R228" s="31">
        <v>1451126708</v>
      </c>
      <c r="S228" s="31">
        <v>1553863754</v>
      </c>
      <c r="T228" s="36">
        <f t="shared" si="54"/>
        <v>1.07079812219954</v>
      </c>
      <c r="U228" s="36">
        <f t="shared" si="55"/>
        <v>0.14457518566605709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2314947386</v>
      </c>
      <c r="E230" s="32">
        <f>SUM(E225:E229)</f>
        <v>1888930020</v>
      </c>
      <c r="F230" s="32">
        <f>SUM(F225:F229)</f>
        <v>716456105</v>
      </c>
      <c r="G230" s="37">
        <f t="shared" si="48"/>
        <v>0.30949131255979223</v>
      </c>
      <c r="H230" s="32">
        <f>SUM(H225:H229)</f>
        <v>588042441</v>
      </c>
      <c r="I230" s="37">
        <f t="shared" si="49"/>
        <v>0.25401978660779811</v>
      </c>
      <c r="J230" s="32">
        <f>SUM(J225:J229)</f>
        <v>563295803</v>
      </c>
      <c r="K230" s="37">
        <f t="shared" si="50"/>
        <v>0.29820893153045447</v>
      </c>
      <c r="L230" s="32">
        <f>SUM(L225:L229)</f>
        <v>723587944</v>
      </c>
      <c r="M230" s="37">
        <f t="shared" si="51"/>
        <v>0.383067628942654</v>
      </c>
      <c r="N230" s="32">
        <f t="shared" si="52"/>
        <v>2591382293</v>
      </c>
      <c r="O230" s="37">
        <f t="shared" si="53"/>
        <v>1.3718783997090587</v>
      </c>
      <c r="P230" s="32">
        <f>SUM(P225:P229)</f>
        <v>633555121</v>
      </c>
      <c r="Q230" s="32">
        <f>SUM(Q225:Q229)</f>
        <v>2127449645</v>
      </c>
      <c r="R230" s="32">
        <f>SUM(R225:R229)</f>
        <v>2158111023</v>
      </c>
      <c r="S230" s="32">
        <f>SUM(S225:S229)</f>
        <v>2279207742</v>
      </c>
      <c r="T230" s="37">
        <f t="shared" si="54"/>
        <v>1.0561123675795248</v>
      </c>
      <c r="U230" s="37">
        <f t="shared" si="55"/>
        <v>0.14210732423390837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9510475152</v>
      </c>
      <c r="E231" s="32">
        <f>SUM(E208:E215,E217:E223,E225:E229)</f>
        <v>10062215569</v>
      </c>
      <c r="F231" s="32">
        <f>SUM(F208:F215,F217:F223,F225:F229)</f>
        <v>2868377920</v>
      </c>
      <c r="G231" s="37">
        <f t="shared" si="48"/>
        <v>0.30160195722679495</v>
      </c>
      <c r="H231" s="32">
        <f>SUM(H208:H215,H217:H223,H225:H229)</f>
        <v>2400034670</v>
      </c>
      <c r="I231" s="37">
        <f t="shared" si="49"/>
        <v>0.25235696762167409</v>
      </c>
      <c r="J231" s="32">
        <f>SUM(J208:J215,J217:J223,J225:J229)</f>
        <v>2187076177</v>
      </c>
      <c r="K231" s="37">
        <f t="shared" si="50"/>
        <v>0.2173553291521616</v>
      </c>
      <c r="L231" s="32">
        <f>SUM(L208:L215,L217:L223,L225:L229)</f>
        <v>3039962080</v>
      </c>
      <c r="M231" s="37">
        <f t="shared" si="51"/>
        <v>0.30211657255342589</v>
      </c>
      <c r="N231" s="32">
        <f t="shared" si="52"/>
        <v>10495450847</v>
      </c>
      <c r="O231" s="37">
        <f t="shared" si="53"/>
        <v>1.04305565459507</v>
      </c>
      <c r="P231" s="32">
        <f>SUM(P208:P215,P217:P223,P225:P229)</f>
        <v>2111410415</v>
      </c>
      <c r="Q231" s="32">
        <f>SUM(Q208:Q215,Q217:Q223,Q225:Q229)</f>
        <v>8806383845</v>
      </c>
      <c r="R231" s="32">
        <f>SUM(R208:R215,R217:R223,R225:R229)</f>
        <v>9165711043</v>
      </c>
      <c r="S231" s="32">
        <f>SUM(S208:S215,S217:S223,S225:S229)</f>
        <v>8408574362</v>
      </c>
      <c r="T231" s="37">
        <f t="shared" si="54"/>
        <v>0.91739465956891175</v>
      </c>
      <c r="U231" s="37">
        <f t="shared" si="55"/>
        <v>0.43977791262339672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20948656</v>
      </c>
      <c r="E234" s="31">
        <v>20948656</v>
      </c>
      <c r="F234" s="31">
        <v>4345401</v>
      </c>
      <c r="G234" s="36">
        <f t="shared" ref="G234:G260" si="56">IF(($D234     =0),0,($F234     /$D234     ))</f>
        <v>0.20743101609955311</v>
      </c>
      <c r="H234" s="31">
        <v>6115946</v>
      </c>
      <c r="I234" s="36">
        <f t="shared" ref="I234:I260" si="57">IF(($D234     =0),0,($H234     /$D234     ))</f>
        <v>0.2919493260092676</v>
      </c>
      <c r="J234" s="31">
        <v>5964952</v>
      </c>
      <c r="K234" s="36">
        <f t="shared" ref="K234:K260" si="58">IF(($E234     =0),0,($J234     /$E234     ))</f>
        <v>0.28474151277294352</v>
      </c>
      <c r="L234" s="31">
        <v>5272575</v>
      </c>
      <c r="M234" s="36">
        <f t="shared" ref="M234:M260" si="59">IF(($E234     =0),0,($L234     /$E234     ))</f>
        <v>0.25169037097177022</v>
      </c>
      <c r="N234" s="31">
        <f t="shared" ref="N234:N260" si="60">$F234     +$H234     +$J234     +$L234</f>
        <v>21698874</v>
      </c>
      <c r="O234" s="36">
        <f t="shared" ref="O234:O260" si="61">IF(($E234     =0),0,($N234     /$E234     ))</f>
        <v>1.0358122258535345</v>
      </c>
      <c r="P234" s="31">
        <v>2936124</v>
      </c>
      <c r="Q234" s="31">
        <v>16920121</v>
      </c>
      <c r="R234" s="31">
        <v>19970121</v>
      </c>
      <c r="S234" s="31">
        <v>18665321</v>
      </c>
      <c r="T234" s="36">
        <f t="shared" ref="T234:T260" si="62">IF(($R234     =0),0,($S234     /$R234     ))</f>
        <v>0.93466238887586106</v>
      </c>
      <c r="U234" s="36">
        <f t="shared" ref="U234:U260" si="63">IF(($P234     =0),0,(($L234     /$P234     )-1))</f>
        <v>0.79576032892343784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878271629</v>
      </c>
      <c r="E235" s="31">
        <v>940494861</v>
      </c>
      <c r="F235" s="31">
        <v>49431632</v>
      </c>
      <c r="G235" s="36">
        <f t="shared" si="56"/>
        <v>5.6282851873836401E-2</v>
      </c>
      <c r="H235" s="31">
        <v>354086099</v>
      </c>
      <c r="I235" s="36">
        <f t="shared" si="57"/>
        <v>0.40316240136683273</v>
      </c>
      <c r="J235" s="31">
        <v>346367657</v>
      </c>
      <c r="K235" s="36">
        <f t="shared" si="58"/>
        <v>0.36828234939180599</v>
      </c>
      <c r="L235" s="31">
        <v>209041432</v>
      </c>
      <c r="M235" s="36">
        <f t="shared" si="59"/>
        <v>0.22226748988052153</v>
      </c>
      <c r="N235" s="31">
        <f t="shared" si="60"/>
        <v>958926820</v>
      </c>
      <c r="O235" s="36">
        <f t="shared" si="61"/>
        <v>1.0195981496171089</v>
      </c>
      <c r="P235" s="31">
        <v>272953130</v>
      </c>
      <c r="Q235" s="31">
        <v>738593996</v>
      </c>
      <c r="R235" s="31">
        <v>728619610</v>
      </c>
      <c r="S235" s="31">
        <v>933969739</v>
      </c>
      <c r="T235" s="36">
        <f t="shared" si="62"/>
        <v>1.2818344801342911</v>
      </c>
      <c r="U235" s="36">
        <f t="shared" si="63"/>
        <v>-0.23414898374676996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3478102996</v>
      </c>
      <c r="E236" s="31">
        <v>2826582997</v>
      </c>
      <c r="F236" s="31">
        <v>554978940</v>
      </c>
      <c r="G236" s="36">
        <f t="shared" si="56"/>
        <v>0.15956368763037057</v>
      </c>
      <c r="H236" s="31">
        <v>507258427</v>
      </c>
      <c r="I236" s="36">
        <f t="shared" si="57"/>
        <v>0.1458434173983271</v>
      </c>
      <c r="J236" s="31">
        <v>354075838</v>
      </c>
      <c r="K236" s="36">
        <f t="shared" si="58"/>
        <v>0.12526638643754637</v>
      </c>
      <c r="L236" s="31">
        <v>373355963</v>
      </c>
      <c r="M236" s="36">
        <f t="shared" si="59"/>
        <v>0.13208738727865488</v>
      </c>
      <c r="N236" s="31">
        <f t="shared" si="60"/>
        <v>1789669168</v>
      </c>
      <c r="O236" s="36">
        <f t="shared" si="61"/>
        <v>0.63315641886315355</v>
      </c>
      <c r="P236" s="31">
        <v>459497142</v>
      </c>
      <c r="Q236" s="31">
        <v>3637615223</v>
      </c>
      <c r="R236" s="31">
        <v>3473076937</v>
      </c>
      <c r="S236" s="31">
        <v>1864166084</v>
      </c>
      <c r="T236" s="36">
        <f t="shared" si="62"/>
        <v>0.53674770752710221</v>
      </c>
      <c r="U236" s="36">
        <f t="shared" si="63"/>
        <v>-0.18746836732229333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86200735</v>
      </c>
      <c r="E237" s="31">
        <v>85172674</v>
      </c>
      <c r="F237" s="31">
        <v>26919577</v>
      </c>
      <c r="G237" s="36">
        <f t="shared" si="56"/>
        <v>0.31228941377356007</v>
      </c>
      <c r="H237" s="31">
        <v>14115528</v>
      </c>
      <c r="I237" s="36">
        <f t="shared" si="57"/>
        <v>0.16375182879821151</v>
      </c>
      <c r="J237" s="31">
        <v>11234248</v>
      </c>
      <c r="K237" s="36">
        <f t="shared" si="58"/>
        <v>0.13189967477127698</v>
      </c>
      <c r="L237" s="31">
        <v>5754453</v>
      </c>
      <c r="M237" s="36">
        <f t="shared" si="59"/>
        <v>6.756219723710917E-2</v>
      </c>
      <c r="N237" s="31">
        <f t="shared" si="60"/>
        <v>58023806</v>
      </c>
      <c r="O237" s="36">
        <f t="shared" si="61"/>
        <v>0.68124908230543524</v>
      </c>
      <c r="P237" s="31">
        <v>5779015</v>
      </c>
      <c r="Q237" s="31">
        <v>63781989</v>
      </c>
      <c r="R237" s="31">
        <v>62827739</v>
      </c>
      <c r="S237" s="31">
        <v>49071155</v>
      </c>
      <c r="T237" s="36">
        <f t="shared" si="62"/>
        <v>0.78104282886894916</v>
      </c>
      <c r="U237" s="36">
        <f t="shared" si="63"/>
        <v>-4.2502052685449154E-3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56696642</v>
      </c>
      <c r="E238" s="31">
        <v>56696642</v>
      </c>
      <c r="F238" s="31">
        <v>14655873</v>
      </c>
      <c r="G238" s="36">
        <f t="shared" si="56"/>
        <v>0.25849631447308641</v>
      </c>
      <c r="H238" s="31">
        <v>13255440</v>
      </c>
      <c r="I238" s="36">
        <f t="shared" si="57"/>
        <v>0.23379585690454119</v>
      </c>
      <c r="J238" s="31">
        <v>8012539</v>
      </c>
      <c r="K238" s="36">
        <f t="shared" si="58"/>
        <v>0.14132299052208419</v>
      </c>
      <c r="L238" s="31">
        <v>12264973</v>
      </c>
      <c r="M238" s="36">
        <f t="shared" si="59"/>
        <v>0.21632626849399653</v>
      </c>
      <c r="N238" s="31">
        <f t="shared" si="60"/>
        <v>48188825</v>
      </c>
      <c r="O238" s="36">
        <f t="shared" si="61"/>
        <v>0.84994143039370829</v>
      </c>
      <c r="P238" s="31">
        <v>12137004</v>
      </c>
      <c r="Q238" s="31">
        <v>38507380</v>
      </c>
      <c r="R238" s="31">
        <v>38507380</v>
      </c>
      <c r="S238" s="31">
        <v>46822647</v>
      </c>
      <c r="T238" s="36">
        <f t="shared" si="62"/>
        <v>1.2159395679477545</v>
      </c>
      <c r="U238" s="36">
        <f t="shared" si="63"/>
        <v>1.0543705843715667E-2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4520220658</v>
      </c>
      <c r="E240" s="32">
        <f>SUM(E234:E239)</f>
        <v>3929895830</v>
      </c>
      <c r="F240" s="32">
        <f>SUM(F234:F239)</f>
        <v>650331423</v>
      </c>
      <c r="G240" s="37">
        <f t="shared" si="56"/>
        <v>0.14387160986245817</v>
      </c>
      <c r="H240" s="32">
        <f>SUM(H234:H239)</f>
        <v>894831440</v>
      </c>
      <c r="I240" s="37">
        <f t="shared" si="57"/>
        <v>0.19796189339038237</v>
      </c>
      <c r="J240" s="32">
        <f>SUM(J234:J239)</f>
        <v>725655234</v>
      </c>
      <c r="K240" s="37">
        <f t="shared" si="58"/>
        <v>0.18464999210933283</v>
      </c>
      <c r="L240" s="32">
        <f>SUM(L234:L239)</f>
        <v>605689396</v>
      </c>
      <c r="M240" s="37">
        <f t="shared" si="59"/>
        <v>0.15412352443957783</v>
      </c>
      <c r="N240" s="32">
        <f t="shared" si="60"/>
        <v>2876507493</v>
      </c>
      <c r="O240" s="37">
        <f t="shared" si="61"/>
        <v>0.73195515032264857</v>
      </c>
      <c r="P240" s="32">
        <f>SUM(P234:P239)</f>
        <v>753302415</v>
      </c>
      <c r="Q240" s="32">
        <f>SUM(Q234:Q239)</f>
        <v>4495418709</v>
      </c>
      <c r="R240" s="32">
        <f>SUM(R234:R239)</f>
        <v>4323001787</v>
      </c>
      <c r="S240" s="32">
        <f>SUM(S234:S239)</f>
        <v>2912694946</v>
      </c>
      <c r="T240" s="37">
        <f t="shared" si="62"/>
        <v>0.67376676890557108</v>
      </c>
      <c r="U240" s="37">
        <f t="shared" si="63"/>
        <v>-0.19595452777089528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4550004</v>
      </c>
      <c r="E241" s="31">
        <v>5350008</v>
      </c>
      <c r="F241" s="31">
        <v>1715989</v>
      </c>
      <c r="G241" s="36">
        <f t="shared" si="56"/>
        <v>0.37714010800869624</v>
      </c>
      <c r="H241" s="31">
        <v>1711153</v>
      </c>
      <c r="I241" s="36">
        <f t="shared" si="57"/>
        <v>0.37607725180021817</v>
      </c>
      <c r="J241" s="31">
        <v>2344519</v>
      </c>
      <c r="K241" s="36">
        <f t="shared" si="58"/>
        <v>0.4382271951742876</v>
      </c>
      <c r="L241" s="31">
        <v>1983207</v>
      </c>
      <c r="M241" s="36">
        <f t="shared" si="59"/>
        <v>0.37069234288995456</v>
      </c>
      <c r="N241" s="31">
        <f t="shared" si="60"/>
        <v>7754868</v>
      </c>
      <c r="O241" s="36">
        <f t="shared" si="61"/>
        <v>1.4495058698977645</v>
      </c>
      <c r="P241" s="31">
        <v>1933</v>
      </c>
      <c r="Q241" s="31">
        <v>0</v>
      </c>
      <c r="R241" s="31">
        <v>0</v>
      </c>
      <c r="S241" s="31">
        <v>6229</v>
      </c>
      <c r="T241" s="36">
        <f t="shared" si="62"/>
        <v>0</v>
      </c>
      <c r="U241" s="36">
        <f t="shared" si="63"/>
        <v>1024.9736161407138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110445816</v>
      </c>
      <c r="E242" s="31">
        <v>104814350</v>
      </c>
      <c r="F242" s="31">
        <v>25819375</v>
      </c>
      <c r="G242" s="36">
        <f t="shared" si="56"/>
        <v>0.23377413409666872</v>
      </c>
      <c r="H242" s="31">
        <v>13852491</v>
      </c>
      <c r="I242" s="36">
        <f t="shared" si="57"/>
        <v>0.12542341124085679</v>
      </c>
      <c r="J242" s="31">
        <v>21312427</v>
      </c>
      <c r="K242" s="36">
        <f t="shared" si="58"/>
        <v>0.20333501090261019</v>
      </c>
      <c r="L242" s="31">
        <v>34725704</v>
      </c>
      <c r="M242" s="36">
        <f t="shared" si="59"/>
        <v>0.33130677240282463</v>
      </c>
      <c r="N242" s="31">
        <f t="shared" si="60"/>
        <v>95709997</v>
      </c>
      <c r="O242" s="36">
        <f t="shared" si="61"/>
        <v>0.91313829642601418</v>
      </c>
      <c r="P242" s="31">
        <v>22286551</v>
      </c>
      <c r="Q242" s="31">
        <v>701079276</v>
      </c>
      <c r="R242" s="31">
        <v>71553711</v>
      </c>
      <c r="S242" s="31">
        <v>68910226</v>
      </c>
      <c r="T242" s="36">
        <f t="shared" si="62"/>
        <v>0.96305593430367298</v>
      </c>
      <c r="U242" s="36">
        <f t="shared" si="63"/>
        <v>0.55814616626861646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63634272</v>
      </c>
      <c r="E243" s="31">
        <v>74790480</v>
      </c>
      <c r="F243" s="31">
        <v>17299254</v>
      </c>
      <c r="G243" s="36">
        <f t="shared" si="56"/>
        <v>0.27185435546430076</v>
      </c>
      <c r="H243" s="31">
        <v>20055574</v>
      </c>
      <c r="I243" s="36">
        <f t="shared" si="57"/>
        <v>0.31516937916725124</v>
      </c>
      <c r="J243" s="31">
        <v>12409498</v>
      </c>
      <c r="K243" s="36">
        <f t="shared" si="58"/>
        <v>0.16592349721515359</v>
      </c>
      <c r="L243" s="31">
        <v>15312428</v>
      </c>
      <c r="M243" s="36">
        <f t="shared" si="59"/>
        <v>0.20473766179866743</v>
      </c>
      <c r="N243" s="31">
        <f t="shared" si="60"/>
        <v>65076754</v>
      </c>
      <c r="O243" s="36">
        <f t="shared" si="61"/>
        <v>0.87012082286408643</v>
      </c>
      <c r="P243" s="31">
        <v>8669176</v>
      </c>
      <c r="Q243" s="31">
        <v>80166907</v>
      </c>
      <c r="R243" s="31">
        <v>77466907</v>
      </c>
      <c r="S243" s="31">
        <v>49452032</v>
      </c>
      <c r="T243" s="36">
        <f t="shared" si="62"/>
        <v>0.63836332074030011</v>
      </c>
      <c r="U243" s="36">
        <f t="shared" si="63"/>
        <v>0.76630720151488441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211754462</v>
      </c>
      <c r="E244" s="31">
        <v>211754462</v>
      </c>
      <c r="F244" s="31">
        <v>2007000</v>
      </c>
      <c r="G244" s="36">
        <f t="shared" si="56"/>
        <v>9.4779584857106816E-3</v>
      </c>
      <c r="H244" s="31">
        <v>0</v>
      </c>
      <c r="I244" s="36">
        <f t="shared" si="57"/>
        <v>0</v>
      </c>
      <c r="J244" s="31">
        <v>30461140</v>
      </c>
      <c r="K244" s="36">
        <f t="shared" si="58"/>
        <v>0.14385123086568063</v>
      </c>
      <c r="L244" s="31">
        <v>46541871</v>
      </c>
      <c r="M244" s="36">
        <f t="shared" si="59"/>
        <v>0.21979168967877522</v>
      </c>
      <c r="N244" s="31">
        <f t="shared" si="60"/>
        <v>79010011</v>
      </c>
      <c r="O244" s="36">
        <f t="shared" si="61"/>
        <v>0.37312087903016655</v>
      </c>
      <c r="P244" s="31">
        <v>0</v>
      </c>
      <c r="Q244" s="31">
        <v>232915989</v>
      </c>
      <c r="R244" s="31">
        <v>232915989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113124760</v>
      </c>
      <c r="E245" s="31">
        <v>149762009</v>
      </c>
      <c r="F245" s="31">
        <v>23135809</v>
      </c>
      <c r="G245" s="36">
        <f t="shared" si="56"/>
        <v>0.20451587256406112</v>
      </c>
      <c r="H245" s="31">
        <v>24099310</v>
      </c>
      <c r="I245" s="36">
        <f t="shared" si="57"/>
        <v>0.21303302654520548</v>
      </c>
      <c r="J245" s="31">
        <v>20487301</v>
      </c>
      <c r="K245" s="36">
        <f t="shared" si="58"/>
        <v>0.13679905295608047</v>
      </c>
      <c r="L245" s="31">
        <v>29246821</v>
      </c>
      <c r="M245" s="36">
        <f t="shared" si="59"/>
        <v>0.19528865294535411</v>
      </c>
      <c r="N245" s="31">
        <f t="shared" si="60"/>
        <v>96969241</v>
      </c>
      <c r="O245" s="36">
        <f t="shared" si="61"/>
        <v>0.64748891689881105</v>
      </c>
      <c r="P245" s="31">
        <v>73002471</v>
      </c>
      <c r="Q245" s="31">
        <v>113612580</v>
      </c>
      <c r="R245" s="31">
        <v>111358572</v>
      </c>
      <c r="S245" s="31">
        <v>292820508</v>
      </c>
      <c r="T245" s="36">
        <f t="shared" si="62"/>
        <v>2.6295282234761417</v>
      </c>
      <c r="U245" s="36">
        <f t="shared" si="63"/>
        <v>-0.599372177415748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0</v>
      </c>
      <c r="O246" s="36">
        <f t="shared" si="61"/>
        <v>0</v>
      </c>
      <c r="P246" s="31">
        <v>0</v>
      </c>
      <c r="Q246" s="31">
        <v>0</v>
      </c>
      <c r="R246" s="31">
        <v>0</v>
      </c>
      <c r="S246" s="31">
        <v>0</v>
      </c>
      <c r="T246" s="36">
        <f t="shared" si="62"/>
        <v>0</v>
      </c>
      <c r="U246" s="36">
        <f t="shared" si="63"/>
        <v>0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503509314</v>
      </c>
      <c r="E247" s="32">
        <f>SUM(E241:E246)</f>
        <v>546471309</v>
      </c>
      <c r="F247" s="32">
        <f>SUM(F241:F246)</f>
        <v>69977427</v>
      </c>
      <c r="G247" s="37">
        <f t="shared" si="56"/>
        <v>0.13897940922697608</v>
      </c>
      <c r="H247" s="32">
        <f>SUM(H241:H246)</f>
        <v>59718528</v>
      </c>
      <c r="I247" s="37">
        <f t="shared" si="57"/>
        <v>0.1186046143329138</v>
      </c>
      <c r="J247" s="32">
        <f>SUM(J241:J246)</f>
        <v>87014885</v>
      </c>
      <c r="K247" s="37">
        <f t="shared" si="58"/>
        <v>0.15923047297621257</v>
      </c>
      <c r="L247" s="32">
        <f>SUM(L241:L246)</f>
        <v>127810031</v>
      </c>
      <c r="M247" s="37">
        <f t="shared" si="59"/>
        <v>0.23388241778673141</v>
      </c>
      <c r="N247" s="32">
        <f t="shared" si="60"/>
        <v>344520871</v>
      </c>
      <c r="O247" s="37">
        <f t="shared" si="61"/>
        <v>0.6304464028138026</v>
      </c>
      <c r="P247" s="32">
        <f>SUM(P241:P246)</f>
        <v>103960131</v>
      </c>
      <c r="Q247" s="32">
        <f>SUM(Q241:Q246)</f>
        <v>1127774752</v>
      </c>
      <c r="R247" s="32">
        <f>SUM(R241:R246)</f>
        <v>493295179</v>
      </c>
      <c r="S247" s="32">
        <f>SUM(S241:S246)</f>
        <v>411188995</v>
      </c>
      <c r="T247" s="37">
        <f t="shared" si="62"/>
        <v>0.83355567316420098</v>
      </c>
      <c r="U247" s="37">
        <f t="shared" si="63"/>
        <v>0.22941390868389733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251449343</v>
      </c>
      <c r="E248" s="31">
        <v>257772168</v>
      </c>
      <c r="F248" s="31">
        <v>55393189</v>
      </c>
      <c r="G248" s="36">
        <f t="shared" si="56"/>
        <v>0.2202956203389245</v>
      </c>
      <c r="H248" s="31">
        <v>46887671</v>
      </c>
      <c r="I248" s="36">
        <f t="shared" si="57"/>
        <v>0.18646965007182381</v>
      </c>
      <c r="J248" s="31">
        <v>46391747</v>
      </c>
      <c r="K248" s="36">
        <f t="shared" si="58"/>
        <v>0.17997190061263713</v>
      </c>
      <c r="L248" s="31">
        <v>44875729</v>
      </c>
      <c r="M248" s="36">
        <f t="shared" si="59"/>
        <v>0.17409066831450942</v>
      </c>
      <c r="N248" s="31">
        <f t="shared" si="60"/>
        <v>193548336</v>
      </c>
      <c r="O248" s="36">
        <f t="shared" si="61"/>
        <v>0.75085040212719945</v>
      </c>
      <c r="P248" s="31">
        <v>27993321</v>
      </c>
      <c r="Q248" s="31">
        <v>174294360</v>
      </c>
      <c r="R248" s="31">
        <v>206831045</v>
      </c>
      <c r="S248" s="31">
        <v>143701404</v>
      </c>
      <c r="T248" s="36">
        <f t="shared" si="62"/>
        <v>0.69477676332390048</v>
      </c>
      <c r="U248" s="36">
        <f t="shared" si="63"/>
        <v>0.60308700064561838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51704270</v>
      </c>
      <c r="E249" s="31">
        <v>65704502</v>
      </c>
      <c r="F249" s="31">
        <v>13777629</v>
      </c>
      <c r="G249" s="36">
        <f t="shared" si="56"/>
        <v>0.26646984862178696</v>
      </c>
      <c r="H249" s="31">
        <v>14573949</v>
      </c>
      <c r="I249" s="36">
        <f t="shared" si="57"/>
        <v>0.28187128451866739</v>
      </c>
      <c r="J249" s="31">
        <v>280183</v>
      </c>
      <c r="K249" s="36">
        <f t="shared" si="58"/>
        <v>4.2642892263303356E-3</v>
      </c>
      <c r="L249" s="31">
        <v>0</v>
      </c>
      <c r="M249" s="36">
        <f t="shared" si="59"/>
        <v>0</v>
      </c>
      <c r="N249" s="31">
        <f t="shared" si="60"/>
        <v>28631761</v>
      </c>
      <c r="O249" s="36">
        <f t="shared" si="61"/>
        <v>0.43576558878720367</v>
      </c>
      <c r="P249" s="31">
        <v>4453775</v>
      </c>
      <c r="Q249" s="31">
        <v>35111868</v>
      </c>
      <c r="R249" s="31">
        <v>36443024</v>
      </c>
      <c r="S249" s="31">
        <v>34653008</v>
      </c>
      <c r="T249" s="36">
        <f t="shared" si="62"/>
        <v>0.95088179290500152</v>
      </c>
      <c r="U249" s="36">
        <f t="shared" si="63"/>
        <v>-1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42154586</v>
      </c>
      <c r="E250" s="31">
        <v>55254586</v>
      </c>
      <c r="F250" s="31">
        <v>9040745</v>
      </c>
      <c r="G250" s="36">
        <f t="shared" si="56"/>
        <v>0.21446646398092961</v>
      </c>
      <c r="H250" s="31">
        <v>11028879</v>
      </c>
      <c r="I250" s="36">
        <f t="shared" si="57"/>
        <v>0.26162939899350451</v>
      </c>
      <c r="J250" s="31">
        <v>10562193</v>
      </c>
      <c r="K250" s="36">
        <f t="shared" si="58"/>
        <v>0.19115504729326901</v>
      </c>
      <c r="L250" s="31">
        <v>12704385</v>
      </c>
      <c r="M250" s="36">
        <f t="shared" si="59"/>
        <v>0.22992453513270372</v>
      </c>
      <c r="N250" s="31">
        <f t="shared" si="60"/>
        <v>43336202</v>
      </c>
      <c r="O250" s="36">
        <f t="shared" si="61"/>
        <v>0.78430054656458736</v>
      </c>
      <c r="P250" s="31">
        <v>9515331</v>
      </c>
      <c r="Q250" s="31">
        <v>41784581</v>
      </c>
      <c r="R250" s="31">
        <v>46790513</v>
      </c>
      <c r="S250" s="31">
        <v>40928040</v>
      </c>
      <c r="T250" s="36">
        <f t="shared" si="62"/>
        <v>0.87470808452132165</v>
      </c>
      <c r="U250" s="36">
        <f t="shared" si="63"/>
        <v>0.33514903475244329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96896339</v>
      </c>
      <c r="E251" s="31">
        <v>98329468</v>
      </c>
      <c r="F251" s="31">
        <v>20131107</v>
      </c>
      <c r="G251" s="36">
        <f t="shared" si="56"/>
        <v>0.20775921162511621</v>
      </c>
      <c r="H251" s="31">
        <v>31485196</v>
      </c>
      <c r="I251" s="36">
        <f t="shared" si="57"/>
        <v>0.32493689983478119</v>
      </c>
      <c r="J251" s="31">
        <v>2344863</v>
      </c>
      <c r="K251" s="36">
        <f t="shared" si="58"/>
        <v>2.3847001796043481E-2</v>
      </c>
      <c r="L251" s="31">
        <v>21420820</v>
      </c>
      <c r="M251" s="36">
        <f t="shared" si="59"/>
        <v>0.2178474107070324</v>
      </c>
      <c r="N251" s="31">
        <f t="shared" si="60"/>
        <v>75381986</v>
      </c>
      <c r="O251" s="36">
        <f t="shared" si="61"/>
        <v>0.76662660271893268</v>
      </c>
      <c r="P251" s="31">
        <v>17375018</v>
      </c>
      <c r="Q251" s="31">
        <v>78529220</v>
      </c>
      <c r="R251" s="31">
        <v>78786885</v>
      </c>
      <c r="S251" s="31">
        <v>64119319</v>
      </c>
      <c r="T251" s="36">
        <f t="shared" si="62"/>
        <v>0.81383239101279359</v>
      </c>
      <c r="U251" s="36">
        <f t="shared" si="63"/>
        <v>0.2328516724414329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442204538</v>
      </c>
      <c r="E254" s="32">
        <f>SUM(E248:E253)</f>
        <v>477060724</v>
      </c>
      <c r="F254" s="32">
        <f>SUM(F248:F253)</f>
        <v>98342670</v>
      </c>
      <c r="G254" s="37">
        <f t="shared" si="56"/>
        <v>0.22239181543632192</v>
      </c>
      <c r="H254" s="32">
        <f>SUM(H248:H253)</f>
        <v>103975695</v>
      </c>
      <c r="I254" s="37">
        <f t="shared" si="57"/>
        <v>0.23513032107327672</v>
      </c>
      <c r="J254" s="32">
        <f>SUM(J248:J253)</f>
        <v>59578986</v>
      </c>
      <c r="K254" s="37">
        <f t="shared" si="58"/>
        <v>0.1248876358976892</v>
      </c>
      <c r="L254" s="32">
        <f>SUM(L248:L253)</f>
        <v>79000934</v>
      </c>
      <c r="M254" s="37">
        <f t="shared" si="59"/>
        <v>0.16559932525487048</v>
      </c>
      <c r="N254" s="32">
        <f t="shared" si="60"/>
        <v>340898285</v>
      </c>
      <c r="O254" s="37">
        <f t="shared" si="61"/>
        <v>0.71458048808059071</v>
      </c>
      <c r="P254" s="32">
        <f>SUM(P248:P253)</f>
        <v>59337445</v>
      </c>
      <c r="Q254" s="32">
        <f>SUM(Q248:Q253)</f>
        <v>329720029</v>
      </c>
      <c r="R254" s="32">
        <f>SUM(R248:R253)</f>
        <v>368851467</v>
      </c>
      <c r="S254" s="32">
        <f>SUM(S248:S253)</f>
        <v>283401771</v>
      </c>
      <c r="T254" s="37">
        <f t="shared" si="62"/>
        <v>0.76833575668007303</v>
      </c>
      <c r="U254" s="37">
        <f t="shared" si="63"/>
        <v>0.33138415380035324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1562975979</v>
      </c>
      <c r="E255" s="31">
        <v>1705937543</v>
      </c>
      <c r="F255" s="31">
        <v>99734850</v>
      </c>
      <c r="G255" s="36">
        <f t="shared" si="56"/>
        <v>6.3810865515547377E-2</v>
      </c>
      <c r="H255" s="31">
        <v>247600156</v>
      </c>
      <c r="I255" s="36">
        <f t="shared" si="57"/>
        <v>0.15841584216695118</v>
      </c>
      <c r="J255" s="31">
        <v>781521472</v>
      </c>
      <c r="K255" s="36">
        <f t="shared" si="58"/>
        <v>0.45811845527805467</v>
      </c>
      <c r="L255" s="31">
        <v>269374939</v>
      </c>
      <c r="M255" s="36">
        <f t="shared" si="59"/>
        <v>0.15790433835361112</v>
      </c>
      <c r="N255" s="31">
        <f t="shared" si="60"/>
        <v>1398231417</v>
      </c>
      <c r="O255" s="36">
        <f t="shared" si="61"/>
        <v>0.81962638241791719</v>
      </c>
      <c r="P255" s="31">
        <v>481514668</v>
      </c>
      <c r="Q255" s="31">
        <v>1683890420</v>
      </c>
      <c r="R255" s="31">
        <v>1532504578</v>
      </c>
      <c r="S255" s="31">
        <v>1285616940</v>
      </c>
      <c r="T255" s="36">
        <f t="shared" si="62"/>
        <v>0.83889924927845794</v>
      </c>
      <c r="U255" s="36">
        <f t="shared" si="63"/>
        <v>-0.44056753220236278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120939878</v>
      </c>
      <c r="E256" s="31">
        <v>120939878</v>
      </c>
      <c r="F256" s="31">
        <v>23575343</v>
      </c>
      <c r="G256" s="36">
        <f t="shared" si="56"/>
        <v>0.19493440368775633</v>
      </c>
      <c r="H256" s="31">
        <v>28740301</v>
      </c>
      <c r="I256" s="36">
        <f t="shared" si="57"/>
        <v>0.23764122699048862</v>
      </c>
      <c r="J256" s="31">
        <v>16948356</v>
      </c>
      <c r="K256" s="36">
        <f t="shared" si="58"/>
        <v>0.14013868940731031</v>
      </c>
      <c r="L256" s="31">
        <v>45629718</v>
      </c>
      <c r="M256" s="36">
        <f t="shared" si="59"/>
        <v>0.37729257507602249</v>
      </c>
      <c r="N256" s="31">
        <f t="shared" si="60"/>
        <v>114893718</v>
      </c>
      <c r="O256" s="36">
        <f t="shared" si="61"/>
        <v>0.95000689516157777</v>
      </c>
      <c r="P256" s="31">
        <v>22480759</v>
      </c>
      <c r="Q256" s="31">
        <v>84772588</v>
      </c>
      <c r="R256" s="31">
        <v>74484556</v>
      </c>
      <c r="S256" s="31">
        <v>83109900</v>
      </c>
      <c r="T256" s="36">
        <f t="shared" si="62"/>
        <v>1.1158004351935722</v>
      </c>
      <c r="U256" s="36">
        <f t="shared" si="63"/>
        <v>1.0297231957337383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960218296</v>
      </c>
      <c r="E257" s="31">
        <v>1051909409</v>
      </c>
      <c r="F257" s="31">
        <v>281835668</v>
      </c>
      <c r="G257" s="36">
        <f t="shared" si="56"/>
        <v>0.29351207863258627</v>
      </c>
      <c r="H257" s="31">
        <v>257612022</v>
      </c>
      <c r="I257" s="36">
        <f t="shared" si="57"/>
        <v>0.26828485051070095</v>
      </c>
      <c r="J257" s="31">
        <v>231958079</v>
      </c>
      <c r="K257" s="36">
        <f t="shared" si="58"/>
        <v>0.22051145946161985</v>
      </c>
      <c r="L257" s="31">
        <v>239707062</v>
      </c>
      <c r="M257" s="36">
        <f t="shared" si="59"/>
        <v>0.22787804724351504</v>
      </c>
      <c r="N257" s="31">
        <f t="shared" si="60"/>
        <v>1011112831</v>
      </c>
      <c r="O257" s="36">
        <f t="shared" si="61"/>
        <v>0.96121664313395261</v>
      </c>
      <c r="P257" s="31">
        <v>220544339</v>
      </c>
      <c r="Q257" s="31">
        <v>979747835</v>
      </c>
      <c r="R257" s="31">
        <v>963590160</v>
      </c>
      <c r="S257" s="31">
        <v>796406074</v>
      </c>
      <c r="T257" s="36">
        <f t="shared" si="62"/>
        <v>0.8264987616727012</v>
      </c>
      <c r="U257" s="36">
        <f t="shared" si="63"/>
        <v>8.6888301404099977E-2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2644134153</v>
      </c>
      <c r="E259" s="32">
        <f>SUM(E255:E258)</f>
        <v>2878786830</v>
      </c>
      <c r="F259" s="32">
        <f>SUM(F255:F258)</f>
        <v>405145861</v>
      </c>
      <c r="G259" s="37">
        <f t="shared" si="56"/>
        <v>0.15322439693172407</v>
      </c>
      <c r="H259" s="32">
        <f>SUM(H255:H258)</f>
        <v>533952479</v>
      </c>
      <c r="I259" s="37">
        <f t="shared" si="57"/>
        <v>0.20193849786108034</v>
      </c>
      <c r="J259" s="32">
        <f>SUM(J255:J258)</f>
        <v>1030427907</v>
      </c>
      <c r="K259" s="37">
        <f t="shared" si="58"/>
        <v>0.3579382454657124</v>
      </c>
      <c r="L259" s="32">
        <f>SUM(L255:L258)</f>
        <v>554711719</v>
      </c>
      <c r="M259" s="37">
        <f t="shared" si="59"/>
        <v>0.19268940416821345</v>
      </c>
      <c r="N259" s="32">
        <f t="shared" si="60"/>
        <v>2524237966</v>
      </c>
      <c r="O259" s="37">
        <f t="shared" si="61"/>
        <v>0.87684087605750227</v>
      </c>
      <c r="P259" s="32">
        <f>SUM(P255:P258)</f>
        <v>724539766</v>
      </c>
      <c r="Q259" s="32">
        <f>SUM(Q255:Q258)</f>
        <v>2748410843</v>
      </c>
      <c r="R259" s="32">
        <f>SUM(R255:R258)</f>
        <v>2570579294</v>
      </c>
      <c r="S259" s="32">
        <f>SUM(S255:S258)</f>
        <v>2165132914</v>
      </c>
      <c r="T259" s="37">
        <f t="shared" si="62"/>
        <v>0.8422743149972638</v>
      </c>
      <c r="U259" s="37">
        <f t="shared" si="63"/>
        <v>-0.23439437691263998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8110068663</v>
      </c>
      <c r="E260" s="32">
        <f>SUM(E234:E239,E241:E246,E248:E253,E255:E258)</f>
        <v>7832214693</v>
      </c>
      <c r="F260" s="32">
        <f>SUM(F234:F239,F241:F246,F248:F253,F255:F258)</f>
        <v>1223797381</v>
      </c>
      <c r="G260" s="37">
        <f t="shared" si="56"/>
        <v>0.15089852279343149</v>
      </c>
      <c r="H260" s="32">
        <f>SUM(H234:H239,H241:H246,H248:H253,H255:H258)</f>
        <v>1592478142</v>
      </c>
      <c r="I260" s="37">
        <f t="shared" si="57"/>
        <v>0.19635815776323223</v>
      </c>
      <c r="J260" s="32">
        <f>SUM(J234:J239,J241:J246,J248:J253,J255:J258)</f>
        <v>1902677012</v>
      </c>
      <c r="K260" s="37">
        <f t="shared" si="58"/>
        <v>0.24292962930402143</v>
      </c>
      <c r="L260" s="32">
        <f>SUM(L234:L239,L241:L246,L248:L253,L255:L258)</f>
        <v>1367212080</v>
      </c>
      <c r="M260" s="37">
        <f t="shared" si="59"/>
        <v>0.17456264078434144</v>
      </c>
      <c r="N260" s="32">
        <f t="shared" si="60"/>
        <v>6086164615</v>
      </c>
      <c r="O260" s="37">
        <f t="shared" si="61"/>
        <v>0.77706815422711495</v>
      </c>
      <c r="P260" s="32">
        <f>SUM(P234:P239,P241:P246,P248:P253,P255:P258)</f>
        <v>1641139757</v>
      </c>
      <c r="Q260" s="32">
        <f>SUM(Q234:Q239,Q241:Q246,Q248:Q253,Q255:Q258)</f>
        <v>8701324333</v>
      </c>
      <c r="R260" s="32">
        <f>SUM(R234:R239,R241:R246,R248:R253,R255:R258)</f>
        <v>7755727727</v>
      </c>
      <c r="S260" s="32">
        <f>SUM(S234:S239,S241:S246,S248:S253,S255:S258)</f>
        <v>5772418626</v>
      </c>
      <c r="T260" s="37">
        <f t="shared" si="62"/>
        <v>0.74427814245006185</v>
      </c>
      <c r="U260" s="37">
        <f t="shared" si="63"/>
        <v>-0.16691307113340503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49172629</v>
      </c>
      <c r="E263" s="31">
        <v>52406552</v>
      </c>
      <c r="F263" s="31">
        <v>7080899</v>
      </c>
      <c r="G263" s="36">
        <f t="shared" ref="G263:G299" si="64">IF(($D263     =0),0,($F263     /$D263     ))</f>
        <v>0.1440008220833586</v>
      </c>
      <c r="H263" s="31">
        <v>3206413</v>
      </c>
      <c r="I263" s="36">
        <f t="shared" ref="I263:I299" si="65">IF(($D263     =0),0,($H263     /$D263     ))</f>
        <v>6.5207272118804144E-2</v>
      </c>
      <c r="J263" s="31">
        <v>5009218</v>
      </c>
      <c r="K263" s="36">
        <f t="shared" ref="K263:K299" si="66">IF(($E263     =0),0,($J263     /$E263     ))</f>
        <v>9.5583811734074778E-2</v>
      </c>
      <c r="L263" s="31">
        <v>7863335</v>
      </c>
      <c r="M263" s="36">
        <f t="shared" ref="M263:M299" si="67">IF(($E263     =0),0,($L263     /$E263     ))</f>
        <v>0.15004488370080138</v>
      </c>
      <c r="N263" s="31">
        <f t="shared" ref="N263:N299" si="68">$F263     +$H263     +$J263     +$L263</f>
        <v>23159865</v>
      </c>
      <c r="O263" s="36">
        <f t="shared" ref="O263:O299" si="69">IF(($E263     =0),0,($N263     /$E263     ))</f>
        <v>0.4419268987587659</v>
      </c>
      <c r="P263" s="31">
        <v>6460424</v>
      </c>
      <c r="Q263" s="31">
        <v>41463796</v>
      </c>
      <c r="R263" s="31">
        <v>59922098</v>
      </c>
      <c r="S263" s="31">
        <v>21646532</v>
      </c>
      <c r="T263" s="36">
        <f t="shared" ref="T263:T299" si="70">IF(($R263     =0),0,($S263     /$R263     ))</f>
        <v>0.3612445612301492</v>
      </c>
      <c r="U263" s="36">
        <f t="shared" ref="U263:U299" si="71">IF(($P263     =0),0,(($L263     /$P263     )-1))</f>
        <v>0.2171546325751994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167536935</v>
      </c>
      <c r="E264" s="31">
        <v>187925030</v>
      </c>
      <c r="F264" s="31">
        <v>51363749</v>
      </c>
      <c r="G264" s="36">
        <f t="shared" si="64"/>
        <v>0.30658164422072065</v>
      </c>
      <c r="H264" s="31">
        <v>46985514</v>
      </c>
      <c r="I264" s="36">
        <f t="shared" si="65"/>
        <v>0.28044869031416864</v>
      </c>
      <c r="J264" s="31">
        <v>31090808</v>
      </c>
      <c r="K264" s="36">
        <f t="shared" si="66"/>
        <v>0.1654426129398516</v>
      </c>
      <c r="L264" s="31">
        <v>44758886</v>
      </c>
      <c r="M264" s="36">
        <f t="shared" si="67"/>
        <v>0.23817415913143661</v>
      </c>
      <c r="N264" s="31">
        <f t="shared" si="68"/>
        <v>174198957</v>
      </c>
      <c r="O264" s="36">
        <f t="shared" si="69"/>
        <v>0.92695984670056986</v>
      </c>
      <c r="P264" s="31">
        <v>44792467</v>
      </c>
      <c r="Q264" s="31">
        <v>160710085</v>
      </c>
      <c r="R264" s="31">
        <v>161464114</v>
      </c>
      <c r="S264" s="31">
        <v>168142754</v>
      </c>
      <c r="T264" s="36">
        <f t="shared" si="70"/>
        <v>1.0413629990872151</v>
      </c>
      <c r="U264" s="36">
        <f t="shared" si="71"/>
        <v>-7.4970195323242894E-4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262773051</v>
      </c>
      <c r="E265" s="31">
        <v>262278850</v>
      </c>
      <c r="F265" s="31">
        <v>30674428</v>
      </c>
      <c r="G265" s="36">
        <f t="shared" si="64"/>
        <v>0.11673353825008487</v>
      </c>
      <c r="H265" s="31">
        <v>66965068</v>
      </c>
      <c r="I265" s="36">
        <f t="shared" si="65"/>
        <v>0.25483993790520015</v>
      </c>
      <c r="J265" s="31">
        <v>76433251</v>
      </c>
      <c r="K265" s="36">
        <f t="shared" si="66"/>
        <v>0.29141980376991894</v>
      </c>
      <c r="L265" s="31">
        <v>90119355</v>
      </c>
      <c r="M265" s="36">
        <f t="shared" si="67"/>
        <v>0.34360130448947751</v>
      </c>
      <c r="N265" s="31">
        <f t="shared" si="68"/>
        <v>264192102</v>
      </c>
      <c r="O265" s="36">
        <f t="shared" si="69"/>
        <v>1.0072947246794777</v>
      </c>
      <c r="P265" s="31">
        <v>32303828</v>
      </c>
      <c r="Q265" s="31">
        <v>233675888</v>
      </c>
      <c r="R265" s="31">
        <v>247700849</v>
      </c>
      <c r="S265" s="31">
        <v>196790357</v>
      </c>
      <c r="T265" s="36">
        <f t="shared" si="70"/>
        <v>0.79446783406059296</v>
      </c>
      <c r="U265" s="36">
        <f t="shared" si="71"/>
        <v>1.7897422868893433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479482615</v>
      </c>
      <c r="E267" s="32">
        <f>SUM(E263:E266)</f>
        <v>502610432</v>
      </c>
      <c r="F267" s="32">
        <f>SUM(F263:F266)</f>
        <v>89119076</v>
      </c>
      <c r="G267" s="37">
        <f t="shared" si="64"/>
        <v>0.1858650829290234</v>
      </c>
      <c r="H267" s="32">
        <f>SUM(H263:H266)</f>
        <v>117156995</v>
      </c>
      <c r="I267" s="37">
        <f t="shared" si="65"/>
        <v>0.24434044391786761</v>
      </c>
      <c r="J267" s="32">
        <f>SUM(J263:J266)</f>
        <v>112533277</v>
      </c>
      <c r="K267" s="37">
        <f t="shared" si="66"/>
        <v>0.22389761500214941</v>
      </c>
      <c r="L267" s="32">
        <f>SUM(L263:L266)</f>
        <v>142741576</v>
      </c>
      <c r="M267" s="37">
        <f t="shared" si="67"/>
        <v>0.28400042440822237</v>
      </c>
      <c r="N267" s="32">
        <f t="shared" si="68"/>
        <v>461550924</v>
      </c>
      <c r="O267" s="37">
        <f t="shared" si="69"/>
        <v>0.91830748948720586</v>
      </c>
      <c r="P267" s="32">
        <f>SUM(P263:P266)</f>
        <v>83556719</v>
      </c>
      <c r="Q267" s="32">
        <f>SUM(Q263:Q266)</f>
        <v>435849769</v>
      </c>
      <c r="R267" s="32">
        <f>SUM(R263:R266)</f>
        <v>469087061</v>
      </c>
      <c r="S267" s="32">
        <f>SUM(S263:S266)</f>
        <v>386579643</v>
      </c>
      <c r="T267" s="37">
        <f t="shared" si="70"/>
        <v>0.82411065053870669</v>
      </c>
      <c r="U267" s="37">
        <f t="shared" si="71"/>
        <v>0.70831954280062148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34350574</v>
      </c>
      <c r="E268" s="31">
        <v>32019740</v>
      </c>
      <c r="F268" s="31">
        <v>784195</v>
      </c>
      <c r="G268" s="36">
        <f t="shared" si="64"/>
        <v>2.2829167279708341E-2</v>
      </c>
      <c r="H268" s="31">
        <v>1308085</v>
      </c>
      <c r="I268" s="36">
        <f t="shared" si="65"/>
        <v>3.8080440810101167E-2</v>
      </c>
      <c r="J268" s="31">
        <v>4864907</v>
      </c>
      <c r="K268" s="36">
        <f t="shared" si="66"/>
        <v>0.15193461908185388</v>
      </c>
      <c r="L268" s="31">
        <v>6673940</v>
      </c>
      <c r="M268" s="36">
        <f t="shared" si="67"/>
        <v>0.20843204848009383</v>
      </c>
      <c r="N268" s="31">
        <f t="shared" si="68"/>
        <v>13631127</v>
      </c>
      <c r="O268" s="36">
        <f t="shared" si="69"/>
        <v>0.42571010882661758</v>
      </c>
      <c r="P268" s="31">
        <v>5721727</v>
      </c>
      <c r="Q268" s="31">
        <v>28934024</v>
      </c>
      <c r="R268" s="31">
        <v>32542086</v>
      </c>
      <c r="S268" s="31">
        <v>16805703</v>
      </c>
      <c r="T268" s="36">
        <f t="shared" si="70"/>
        <v>0.51642980108896519</v>
      </c>
      <c r="U268" s="36">
        <f t="shared" si="71"/>
        <v>0.1664205579888729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156056876</v>
      </c>
      <c r="E269" s="31">
        <v>187461286</v>
      </c>
      <c r="F269" s="31">
        <v>36765052</v>
      </c>
      <c r="G269" s="36">
        <f t="shared" si="64"/>
        <v>0.23558751746382517</v>
      </c>
      <c r="H269" s="31">
        <v>47579057</v>
      </c>
      <c r="I269" s="36">
        <f t="shared" si="65"/>
        <v>0.30488279798706208</v>
      </c>
      <c r="J269" s="31">
        <v>26073889</v>
      </c>
      <c r="K269" s="36">
        <f t="shared" si="66"/>
        <v>0.13908945978317891</v>
      </c>
      <c r="L269" s="31">
        <v>49809861</v>
      </c>
      <c r="M269" s="36">
        <f t="shared" si="67"/>
        <v>0.26570745385796618</v>
      </c>
      <c r="N269" s="31">
        <f t="shared" si="68"/>
        <v>160227859</v>
      </c>
      <c r="O269" s="36">
        <f t="shared" si="69"/>
        <v>0.85472506040527219</v>
      </c>
      <c r="P269" s="31">
        <v>43513818</v>
      </c>
      <c r="Q269" s="31">
        <v>180888231</v>
      </c>
      <c r="R269" s="31">
        <v>151542076</v>
      </c>
      <c r="S269" s="31">
        <v>133978290</v>
      </c>
      <c r="T269" s="36">
        <f t="shared" si="70"/>
        <v>0.88409960808508392</v>
      </c>
      <c r="U269" s="36">
        <f t="shared" si="71"/>
        <v>0.14469065895343869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19217743</v>
      </c>
      <c r="E270" s="31">
        <v>19798664</v>
      </c>
      <c r="F270" s="31">
        <v>1006469</v>
      </c>
      <c r="G270" s="36">
        <f t="shared" si="64"/>
        <v>5.2371862814483472E-2</v>
      </c>
      <c r="H270" s="31">
        <v>3349752</v>
      </c>
      <c r="I270" s="36">
        <f t="shared" si="65"/>
        <v>0.1743051720485595</v>
      </c>
      <c r="J270" s="31">
        <v>481479</v>
      </c>
      <c r="K270" s="36">
        <f t="shared" si="66"/>
        <v>2.4318762114453784E-2</v>
      </c>
      <c r="L270" s="31">
        <v>390224</v>
      </c>
      <c r="M270" s="36">
        <f t="shared" si="67"/>
        <v>1.9709612729424571E-2</v>
      </c>
      <c r="N270" s="31">
        <f t="shared" si="68"/>
        <v>5227924</v>
      </c>
      <c r="O270" s="36">
        <f t="shared" si="69"/>
        <v>0.26405438265935521</v>
      </c>
      <c r="P270" s="31">
        <v>17665002</v>
      </c>
      <c r="Q270" s="31">
        <v>25600537</v>
      </c>
      <c r="R270" s="31">
        <v>25600537</v>
      </c>
      <c r="S270" s="31">
        <v>20221695</v>
      </c>
      <c r="T270" s="36">
        <f t="shared" si="70"/>
        <v>0.78989339168940087</v>
      </c>
      <c r="U270" s="36">
        <f t="shared" si="71"/>
        <v>-0.97790976757319359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38629591</v>
      </c>
      <c r="E271" s="31">
        <v>40275158</v>
      </c>
      <c r="F271" s="31">
        <v>9565087</v>
      </c>
      <c r="G271" s="36">
        <f t="shared" si="64"/>
        <v>0.24761036170432144</v>
      </c>
      <c r="H271" s="31">
        <v>10176789</v>
      </c>
      <c r="I271" s="36">
        <f t="shared" si="65"/>
        <v>0.26344542451925002</v>
      </c>
      <c r="J271" s="31">
        <v>9267152</v>
      </c>
      <c r="K271" s="36">
        <f t="shared" si="66"/>
        <v>0.23009598124978181</v>
      </c>
      <c r="L271" s="31">
        <v>8805865</v>
      </c>
      <c r="M271" s="36">
        <f t="shared" si="67"/>
        <v>0.21864259353122836</v>
      </c>
      <c r="N271" s="31">
        <f t="shared" si="68"/>
        <v>37814893</v>
      </c>
      <c r="O271" s="36">
        <f t="shared" si="69"/>
        <v>0.93891358539176928</v>
      </c>
      <c r="P271" s="31">
        <v>7343641</v>
      </c>
      <c r="Q271" s="31">
        <v>33359803</v>
      </c>
      <c r="R271" s="31">
        <v>33335856</v>
      </c>
      <c r="S271" s="31">
        <v>30826274</v>
      </c>
      <c r="T271" s="36">
        <f t="shared" si="70"/>
        <v>0.92471823732379932</v>
      </c>
      <c r="U271" s="36">
        <f t="shared" si="71"/>
        <v>0.19911430855620527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17322752</v>
      </c>
      <c r="E272" s="31">
        <v>17472752</v>
      </c>
      <c r="F272" s="31">
        <v>4931723</v>
      </c>
      <c r="G272" s="36">
        <f t="shared" si="64"/>
        <v>0.28469627689641924</v>
      </c>
      <c r="H272" s="31">
        <v>3414904</v>
      </c>
      <c r="I272" s="36">
        <f t="shared" si="65"/>
        <v>0.1971340350540145</v>
      </c>
      <c r="J272" s="31">
        <v>4004887</v>
      </c>
      <c r="K272" s="36">
        <f t="shared" si="66"/>
        <v>0.2292075684471456</v>
      </c>
      <c r="L272" s="31">
        <v>4969024</v>
      </c>
      <c r="M272" s="36">
        <f t="shared" si="67"/>
        <v>0.28438702729827564</v>
      </c>
      <c r="N272" s="31">
        <f t="shared" si="68"/>
        <v>17320538</v>
      </c>
      <c r="O272" s="36">
        <f t="shared" si="69"/>
        <v>0.99128849307767886</v>
      </c>
      <c r="P272" s="31">
        <v>6236411</v>
      </c>
      <c r="Q272" s="31">
        <v>23225698</v>
      </c>
      <c r="R272" s="31">
        <v>23552286</v>
      </c>
      <c r="S272" s="31">
        <v>15146683</v>
      </c>
      <c r="T272" s="36">
        <f t="shared" si="70"/>
        <v>0.64310882603922181</v>
      </c>
      <c r="U272" s="36">
        <f t="shared" si="71"/>
        <v>-0.20322377726548169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23203189</v>
      </c>
      <c r="E273" s="31">
        <v>23258689</v>
      </c>
      <c r="F273" s="31">
        <v>5920335</v>
      </c>
      <c r="G273" s="36">
        <f t="shared" si="64"/>
        <v>0.25515178107629949</v>
      </c>
      <c r="H273" s="31">
        <v>3407321</v>
      </c>
      <c r="I273" s="36">
        <f t="shared" si="65"/>
        <v>0.14684709933621623</v>
      </c>
      <c r="J273" s="31">
        <v>4142615</v>
      </c>
      <c r="K273" s="36">
        <f t="shared" si="66"/>
        <v>0.17811042574239674</v>
      </c>
      <c r="L273" s="31">
        <v>4439161</v>
      </c>
      <c r="M273" s="36">
        <f t="shared" si="67"/>
        <v>0.19086032751029089</v>
      </c>
      <c r="N273" s="31">
        <f t="shared" si="68"/>
        <v>17909432</v>
      </c>
      <c r="O273" s="36">
        <f t="shared" si="69"/>
        <v>0.77001038192651361</v>
      </c>
      <c r="P273" s="31">
        <v>3294656</v>
      </c>
      <c r="Q273" s="31">
        <v>22597886</v>
      </c>
      <c r="R273" s="31">
        <v>22597886</v>
      </c>
      <c r="S273" s="31">
        <v>12496281</v>
      </c>
      <c r="T273" s="36">
        <f t="shared" si="70"/>
        <v>0.55298451368415613</v>
      </c>
      <c r="U273" s="36">
        <f t="shared" si="71"/>
        <v>0.34738224567299292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288780725</v>
      </c>
      <c r="E275" s="32">
        <f>SUM(E268:E274)</f>
        <v>320286289</v>
      </c>
      <c r="F275" s="32">
        <f>SUM(F268:F274)</f>
        <v>58972861</v>
      </c>
      <c r="G275" s="37">
        <f t="shared" si="64"/>
        <v>0.20421328674204278</v>
      </c>
      <c r="H275" s="32">
        <f>SUM(H268:H274)</f>
        <v>69235908</v>
      </c>
      <c r="I275" s="37">
        <f t="shared" si="65"/>
        <v>0.23975252503434916</v>
      </c>
      <c r="J275" s="32">
        <f>SUM(J268:J274)</f>
        <v>48834929</v>
      </c>
      <c r="K275" s="37">
        <f t="shared" si="66"/>
        <v>0.15247274290907908</v>
      </c>
      <c r="L275" s="32">
        <f>SUM(L268:L274)</f>
        <v>75088075</v>
      </c>
      <c r="M275" s="37">
        <f t="shared" si="67"/>
        <v>0.23444049145669174</v>
      </c>
      <c r="N275" s="32">
        <f t="shared" si="68"/>
        <v>252131773</v>
      </c>
      <c r="O275" s="37">
        <f t="shared" si="69"/>
        <v>0.78720751296350377</v>
      </c>
      <c r="P275" s="32">
        <f>SUM(P268:P274)</f>
        <v>83775255</v>
      </c>
      <c r="Q275" s="32">
        <f>SUM(Q268:Q274)</f>
        <v>314606179</v>
      </c>
      <c r="R275" s="32">
        <f>SUM(R268:R274)</f>
        <v>289170727</v>
      </c>
      <c r="S275" s="32">
        <f>SUM(S268:S274)</f>
        <v>229474926</v>
      </c>
      <c r="T275" s="37">
        <f t="shared" si="70"/>
        <v>0.79356208832299957</v>
      </c>
      <c r="U275" s="37">
        <f t="shared" si="71"/>
        <v>-0.10369625255094717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28102548</v>
      </c>
      <c r="E276" s="31">
        <v>34107503</v>
      </c>
      <c r="F276" s="31">
        <v>10138672</v>
      </c>
      <c r="G276" s="36">
        <f t="shared" si="64"/>
        <v>0.36077411912969598</v>
      </c>
      <c r="H276" s="31">
        <v>5780878</v>
      </c>
      <c r="I276" s="36">
        <f t="shared" si="65"/>
        <v>0.20570654305082942</v>
      </c>
      <c r="J276" s="31">
        <v>6183949</v>
      </c>
      <c r="K276" s="36">
        <f t="shared" si="66"/>
        <v>0.18130758502022268</v>
      </c>
      <c r="L276" s="31">
        <v>5255966</v>
      </c>
      <c r="M276" s="36">
        <f t="shared" si="67"/>
        <v>0.1540999937755631</v>
      </c>
      <c r="N276" s="31">
        <f t="shared" si="68"/>
        <v>27359465</v>
      </c>
      <c r="O276" s="36">
        <f t="shared" si="69"/>
        <v>0.80215385453458732</v>
      </c>
      <c r="P276" s="31">
        <v>7475187</v>
      </c>
      <c r="Q276" s="31">
        <v>31570134</v>
      </c>
      <c r="R276" s="31">
        <v>27165872</v>
      </c>
      <c r="S276" s="31">
        <v>22990197</v>
      </c>
      <c r="T276" s="36">
        <f t="shared" si="70"/>
        <v>0.84628967551639789</v>
      </c>
      <c r="U276" s="36">
        <f t="shared" si="71"/>
        <v>-0.29687832558570104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69910070</v>
      </c>
      <c r="E277" s="31">
        <v>70639872</v>
      </c>
      <c r="F277" s="31">
        <v>16859411</v>
      </c>
      <c r="G277" s="36">
        <f t="shared" si="64"/>
        <v>0.24115854840368492</v>
      </c>
      <c r="H277" s="31">
        <v>14671011</v>
      </c>
      <c r="I277" s="36">
        <f t="shared" si="65"/>
        <v>0.2098554757562108</v>
      </c>
      <c r="J277" s="31">
        <v>15678565</v>
      </c>
      <c r="K277" s="36">
        <f t="shared" si="66"/>
        <v>0.22195064283242188</v>
      </c>
      <c r="L277" s="31">
        <v>11456759</v>
      </c>
      <c r="M277" s="36">
        <f t="shared" si="67"/>
        <v>0.16218544393738427</v>
      </c>
      <c r="N277" s="31">
        <f t="shared" si="68"/>
        <v>58665746</v>
      </c>
      <c r="O277" s="36">
        <f t="shared" si="69"/>
        <v>0.83049054788774246</v>
      </c>
      <c r="P277" s="31">
        <v>8165316</v>
      </c>
      <c r="Q277" s="31">
        <v>63278647</v>
      </c>
      <c r="R277" s="31">
        <v>63246847</v>
      </c>
      <c r="S277" s="31">
        <v>44007867</v>
      </c>
      <c r="T277" s="36">
        <f t="shared" si="70"/>
        <v>0.69581123941245637</v>
      </c>
      <c r="U277" s="36">
        <f t="shared" si="71"/>
        <v>0.40310050462223379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103672389</v>
      </c>
      <c r="F278" s="31">
        <v>11203225</v>
      </c>
      <c r="G278" s="36">
        <f t="shared" si="64"/>
        <v>0</v>
      </c>
      <c r="H278" s="31">
        <v>567117</v>
      </c>
      <c r="I278" s="36">
        <f t="shared" si="65"/>
        <v>0</v>
      </c>
      <c r="J278" s="31">
        <v>7512006</v>
      </c>
      <c r="K278" s="36">
        <f t="shared" si="66"/>
        <v>7.2459080691195416E-2</v>
      </c>
      <c r="L278" s="31">
        <v>22905520</v>
      </c>
      <c r="M278" s="36">
        <f t="shared" si="67"/>
        <v>0.22094137331011057</v>
      </c>
      <c r="N278" s="31">
        <f t="shared" si="68"/>
        <v>42187868</v>
      </c>
      <c r="O278" s="36">
        <f t="shared" si="69"/>
        <v>0.40693446352432372</v>
      </c>
      <c r="P278" s="31">
        <v>0</v>
      </c>
      <c r="Q278" s="31">
        <v>108474902</v>
      </c>
      <c r="R278" s="31">
        <v>111496537</v>
      </c>
      <c r="S278" s="31">
        <v>49023872</v>
      </c>
      <c r="T278" s="36">
        <f t="shared" si="70"/>
        <v>0.43968963807369194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27285813</v>
      </c>
      <c r="E279" s="31">
        <v>27865840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83616</v>
      </c>
      <c r="K279" s="36">
        <f t="shared" si="66"/>
        <v>3.0006631775679471E-3</v>
      </c>
      <c r="L279" s="31">
        <v>5314645</v>
      </c>
      <c r="M279" s="36">
        <f t="shared" si="67"/>
        <v>0.19072258363645236</v>
      </c>
      <c r="N279" s="31">
        <f t="shared" si="68"/>
        <v>5398261</v>
      </c>
      <c r="O279" s="36">
        <f t="shared" si="69"/>
        <v>0.19372324681402031</v>
      </c>
      <c r="P279" s="31">
        <v>1007665</v>
      </c>
      <c r="Q279" s="31">
        <v>25227857</v>
      </c>
      <c r="R279" s="31">
        <v>25227857</v>
      </c>
      <c r="S279" s="31">
        <v>8878046</v>
      </c>
      <c r="T279" s="36">
        <f t="shared" si="70"/>
        <v>0.35191439367997052</v>
      </c>
      <c r="U279" s="36">
        <f t="shared" si="71"/>
        <v>4.2742181181245753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21091799</v>
      </c>
      <c r="E280" s="31">
        <v>27662499</v>
      </c>
      <c r="F280" s="31">
        <v>3133291</v>
      </c>
      <c r="G280" s="36">
        <f t="shared" si="64"/>
        <v>0.14855494308475062</v>
      </c>
      <c r="H280" s="31">
        <v>447283</v>
      </c>
      <c r="I280" s="36">
        <f t="shared" si="65"/>
        <v>2.1206488834831016E-2</v>
      </c>
      <c r="J280" s="31">
        <v>13212603</v>
      </c>
      <c r="K280" s="36">
        <f t="shared" si="66"/>
        <v>0.47763591423898472</v>
      </c>
      <c r="L280" s="31">
        <v>5812525</v>
      </c>
      <c r="M280" s="36">
        <f t="shared" si="67"/>
        <v>0.21012291767276703</v>
      </c>
      <c r="N280" s="31">
        <f t="shared" si="68"/>
        <v>22605702</v>
      </c>
      <c r="O280" s="36">
        <f t="shared" si="69"/>
        <v>0.81719666758957676</v>
      </c>
      <c r="P280" s="31">
        <v>8491513</v>
      </c>
      <c r="Q280" s="31">
        <v>19075847</v>
      </c>
      <c r="R280" s="31">
        <v>32602921</v>
      </c>
      <c r="S280" s="31">
        <v>21566702</v>
      </c>
      <c r="T280" s="36">
        <f t="shared" si="70"/>
        <v>0.66149600521990037</v>
      </c>
      <c r="U280" s="36">
        <f t="shared" si="71"/>
        <v>-0.31549006637568588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26398413</v>
      </c>
      <c r="E281" s="31">
        <v>28772788</v>
      </c>
      <c r="F281" s="31">
        <v>5228146</v>
      </c>
      <c r="G281" s="36">
        <f t="shared" si="64"/>
        <v>0.19804773870308037</v>
      </c>
      <c r="H281" s="31">
        <v>3671021</v>
      </c>
      <c r="I281" s="36">
        <f t="shared" si="65"/>
        <v>0.13906218529121428</v>
      </c>
      <c r="J281" s="31">
        <v>2267413</v>
      </c>
      <c r="K281" s="36">
        <f t="shared" si="66"/>
        <v>7.8804076963275155E-2</v>
      </c>
      <c r="L281" s="31">
        <v>6819803</v>
      </c>
      <c r="M281" s="36">
        <f t="shared" si="67"/>
        <v>0.23702266877995973</v>
      </c>
      <c r="N281" s="31">
        <f t="shared" si="68"/>
        <v>17986383</v>
      </c>
      <c r="O281" s="36">
        <f t="shared" si="69"/>
        <v>0.62511783703407542</v>
      </c>
      <c r="P281" s="31">
        <v>5875055</v>
      </c>
      <c r="Q281" s="31">
        <v>20291278</v>
      </c>
      <c r="R281" s="31">
        <v>15886400</v>
      </c>
      <c r="S281" s="31">
        <v>15035886</v>
      </c>
      <c r="T281" s="36">
        <f t="shared" si="70"/>
        <v>0.94646276060026191</v>
      </c>
      <c r="U281" s="36">
        <f t="shared" si="71"/>
        <v>0.16080666478867012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44818289</v>
      </c>
      <c r="E282" s="31">
        <v>50264208</v>
      </c>
      <c r="F282" s="31">
        <v>2529453</v>
      </c>
      <c r="G282" s="36">
        <f t="shared" si="64"/>
        <v>5.6437964421176365E-2</v>
      </c>
      <c r="H282" s="31">
        <v>12842843</v>
      </c>
      <c r="I282" s="36">
        <f t="shared" si="65"/>
        <v>0.28655362100056964</v>
      </c>
      <c r="J282" s="31">
        <v>11788967</v>
      </c>
      <c r="K282" s="36">
        <f t="shared" si="66"/>
        <v>0.23453999314979757</v>
      </c>
      <c r="L282" s="31">
        <v>2998325</v>
      </c>
      <c r="M282" s="36">
        <f t="shared" si="67"/>
        <v>5.9651293023457168E-2</v>
      </c>
      <c r="N282" s="31">
        <f t="shared" si="68"/>
        <v>30159588</v>
      </c>
      <c r="O282" s="36">
        <f t="shared" si="69"/>
        <v>0.60002115222824159</v>
      </c>
      <c r="P282" s="31">
        <v>24450303</v>
      </c>
      <c r="Q282" s="31">
        <v>39452559</v>
      </c>
      <c r="R282" s="31">
        <v>39452559</v>
      </c>
      <c r="S282" s="31">
        <v>41809183</v>
      </c>
      <c r="T282" s="36">
        <f t="shared" si="70"/>
        <v>1.0597331088206472</v>
      </c>
      <c r="U282" s="36">
        <f t="shared" si="71"/>
        <v>-0.87737064035566348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94868439</v>
      </c>
      <c r="E283" s="31">
        <v>98757816</v>
      </c>
      <c r="F283" s="31">
        <v>20179668</v>
      </c>
      <c r="G283" s="36">
        <f t="shared" si="64"/>
        <v>0.21271213285168528</v>
      </c>
      <c r="H283" s="31">
        <v>13754210</v>
      </c>
      <c r="I283" s="36">
        <f t="shared" si="65"/>
        <v>0.14498193651104557</v>
      </c>
      <c r="J283" s="31">
        <v>20629484</v>
      </c>
      <c r="K283" s="36">
        <f t="shared" si="66"/>
        <v>0.20888963360631629</v>
      </c>
      <c r="L283" s="31">
        <v>28711578</v>
      </c>
      <c r="M283" s="36">
        <f t="shared" si="67"/>
        <v>0.29072714609241662</v>
      </c>
      <c r="N283" s="31">
        <f t="shared" si="68"/>
        <v>83274940</v>
      </c>
      <c r="O283" s="36">
        <f t="shared" si="69"/>
        <v>0.8432237910161966</v>
      </c>
      <c r="P283" s="31">
        <v>17862171</v>
      </c>
      <c r="Q283" s="31">
        <v>91613912</v>
      </c>
      <c r="R283" s="31">
        <v>91149090</v>
      </c>
      <c r="S283" s="31">
        <v>59266558</v>
      </c>
      <c r="T283" s="36">
        <f t="shared" si="70"/>
        <v>0.65021557538314423</v>
      </c>
      <c r="U283" s="36">
        <f t="shared" si="71"/>
        <v>0.60739576393037553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312475371</v>
      </c>
      <c r="E285" s="32">
        <f>SUM(E276:E284)</f>
        <v>441742915</v>
      </c>
      <c r="F285" s="32">
        <f>SUM(F276:F284)</f>
        <v>69271866</v>
      </c>
      <c r="G285" s="37">
        <f t="shared" si="64"/>
        <v>0.2216874430081083</v>
      </c>
      <c r="H285" s="32">
        <f>SUM(H276:H284)</f>
        <v>51734363</v>
      </c>
      <c r="I285" s="37">
        <f t="shared" si="65"/>
        <v>0.16556301008440119</v>
      </c>
      <c r="J285" s="32">
        <f>SUM(J276:J284)</f>
        <v>77356603</v>
      </c>
      <c r="K285" s="37">
        <f t="shared" si="66"/>
        <v>0.17511679389357043</v>
      </c>
      <c r="L285" s="32">
        <f>SUM(L276:L284)</f>
        <v>89275121</v>
      </c>
      <c r="M285" s="37">
        <f t="shared" si="67"/>
        <v>0.20209745978608396</v>
      </c>
      <c r="N285" s="32">
        <f t="shared" si="68"/>
        <v>287637953</v>
      </c>
      <c r="O285" s="37">
        <f t="shared" si="69"/>
        <v>0.6511433307311788</v>
      </c>
      <c r="P285" s="32">
        <f>SUM(P276:P284)</f>
        <v>73327210</v>
      </c>
      <c r="Q285" s="32">
        <f>SUM(Q276:Q284)</f>
        <v>398985136</v>
      </c>
      <c r="R285" s="32">
        <f>SUM(R276:R284)</f>
        <v>406228083</v>
      </c>
      <c r="S285" s="32">
        <f>SUM(S276:S284)</f>
        <v>262578311</v>
      </c>
      <c r="T285" s="37">
        <f t="shared" si="70"/>
        <v>0.64638148367502202</v>
      </c>
      <c r="U285" s="37">
        <f t="shared" si="71"/>
        <v>0.21748967402414454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154371329</v>
      </c>
      <c r="E286" s="31">
        <v>154371329</v>
      </c>
      <c r="F286" s="31">
        <v>3236153</v>
      </c>
      <c r="G286" s="36">
        <f t="shared" si="64"/>
        <v>2.0963432918297931E-2</v>
      </c>
      <c r="H286" s="31">
        <v>2295442</v>
      </c>
      <c r="I286" s="36">
        <f t="shared" si="65"/>
        <v>1.486961351482567E-2</v>
      </c>
      <c r="J286" s="31">
        <v>842119</v>
      </c>
      <c r="K286" s="36">
        <f t="shared" si="66"/>
        <v>5.4551515845277206E-3</v>
      </c>
      <c r="L286" s="31">
        <v>1669480</v>
      </c>
      <c r="M286" s="36">
        <f t="shared" si="67"/>
        <v>1.081470251512831E-2</v>
      </c>
      <c r="N286" s="31">
        <f t="shared" si="68"/>
        <v>8043194</v>
      </c>
      <c r="O286" s="36">
        <f t="shared" si="69"/>
        <v>5.2102900532779634E-2</v>
      </c>
      <c r="P286" s="31">
        <v>2234016</v>
      </c>
      <c r="Q286" s="31">
        <v>145552840</v>
      </c>
      <c r="R286" s="31">
        <v>145552840</v>
      </c>
      <c r="S286" s="31">
        <v>39634398</v>
      </c>
      <c r="T286" s="36">
        <f t="shared" si="70"/>
        <v>0.27230247104762778</v>
      </c>
      <c r="U286" s="36">
        <f t="shared" si="71"/>
        <v>-0.25270007018750085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2199310</v>
      </c>
      <c r="E287" s="31">
        <v>4199310</v>
      </c>
      <c r="F287" s="31">
        <v>91562</v>
      </c>
      <c r="G287" s="36">
        <f t="shared" si="64"/>
        <v>4.1632148264683012E-2</v>
      </c>
      <c r="H287" s="31">
        <v>382838</v>
      </c>
      <c r="I287" s="36">
        <f t="shared" si="65"/>
        <v>0.17407186799496205</v>
      </c>
      <c r="J287" s="31">
        <v>1490093</v>
      </c>
      <c r="K287" s="36">
        <f t="shared" si="66"/>
        <v>0.35484234314685031</v>
      </c>
      <c r="L287" s="31">
        <v>110821</v>
      </c>
      <c r="M287" s="36">
        <f t="shared" si="67"/>
        <v>2.6390287928254881E-2</v>
      </c>
      <c r="N287" s="31">
        <f t="shared" si="68"/>
        <v>2075314</v>
      </c>
      <c r="O287" s="36">
        <f t="shared" si="69"/>
        <v>0.4942035715391338</v>
      </c>
      <c r="P287" s="31">
        <v>609589</v>
      </c>
      <c r="Q287" s="31">
        <v>2690000</v>
      </c>
      <c r="R287" s="31">
        <v>2690000</v>
      </c>
      <c r="S287" s="31">
        <v>1994558</v>
      </c>
      <c r="T287" s="36">
        <f t="shared" si="70"/>
        <v>0.741471375464684</v>
      </c>
      <c r="U287" s="36">
        <f t="shared" si="71"/>
        <v>-0.81820374055306111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61139546</v>
      </c>
      <c r="E288" s="31">
        <v>78138548</v>
      </c>
      <c r="F288" s="31">
        <v>5201162</v>
      </c>
      <c r="G288" s="36">
        <f t="shared" si="64"/>
        <v>8.5070340561573685E-2</v>
      </c>
      <c r="H288" s="31">
        <v>15801053</v>
      </c>
      <c r="I288" s="36">
        <f t="shared" si="65"/>
        <v>0.25844243266052386</v>
      </c>
      <c r="J288" s="31">
        <v>16180392</v>
      </c>
      <c r="K288" s="36">
        <f t="shared" si="66"/>
        <v>0.20707310814119556</v>
      </c>
      <c r="L288" s="31">
        <v>20961947</v>
      </c>
      <c r="M288" s="36">
        <f t="shared" si="67"/>
        <v>0.26826640034314431</v>
      </c>
      <c r="N288" s="31">
        <f t="shared" si="68"/>
        <v>58144554</v>
      </c>
      <c r="O288" s="36">
        <f t="shared" si="69"/>
        <v>0.74412124985992834</v>
      </c>
      <c r="P288" s="31">
        <v>6861457</v>
      </c>
      <c r="Q288" s="31">
        <v>62241861</v>
      </c>
      <c r="R288" s="31">
        <v>62241863</v>
      </c>
      <c r="S288" s="31">
        <v>27757813</v>
      </c>
      <c r="T288" s="36">
        <f t="shared" si="70"/>
        <v>0.44596693707577489</v>
      </c>
      <c r="U288" s="36">
        <f t="shared" si="71"/>
        <v>2.0550285456864334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37570233</v>
      </c>
      <c r="E289" s="31">
        <v>41445654</v>
      </c>
      <c r="F289" s="31">
        <v>2551660</v>
      </c>
      <c r="G289" s="36">
        <f t="shared" si="64"/>
        <v>6.7917066151812255E-2</v>
      </c>
      <c r="H289" s="31">
        <v>5225585</v>
      </c>
      <c r="I289" s="36">
        <f t="shared" si="65"/>
        <v>0.13908843738073171</v>
      </c>
      <c r="J289" s="31">
        <v>7152714</v>
      </c>
      <c r="K289" s="36">
        <f t="shared" si="66"/>
        <v>0.17258055573209197</v>
      </c>
      <c r="L289" s="31">
        <v>5435176</v>
      </c>
      <c r="M289" s="36">
        <f t="shared" si="67"/>
        <v>0.13113982952229442</v>
      </c>
      <c r="N289" s="31">
        <f t="shared" si="68"/>
        <v>20365135</v>
      </c>
      <c r="O289" s="36">
        <f t="shared" si="69"/>
        <v>0.49136961380800021</v>
      </c>
      <c r="P289" s="31">
        <v>4667194</v>
      </c>
      <c r="Q289" s="31">
        <v>33411578</v>
      </c>
      <c r="R289" s="31">
        <v>33296211</v>
      </c>
      <c r="S289" s="31">
        <v>10377826</v>
      </c>
      <c r="T289" s="36">
        <f t="shared" si="70"/>
        <v>0.31168189077129527</v>
      </c>
      <c r="U289" s="36">
        <f t="shared" si="71"/>
        <v>0.16454897739412599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387183457</v>
      </c>
      <c r="E290" s="31">
        <v>388183457</v>
      </c>
      <c r="F290" s="31">
        <v>85080412</v>
      </c>
      <c r="G290" s="36">
        <f t="shared" si="64"/>
        <v>0.21974185741102054</v>
      </c>
      <c r="H290" s="31">
        <v>109719230</v>
      </c>
      <c r="I290" s="36">
        <f t="shared" si="65"/>
        <v>0.2833778871910842</v>
      </c>
      <c r="J290" s="31">
        <v>63125340</v>
      </c>
      <c r="K290" s="36">
        <f t="shared" si="66"/>
        <v>0.16261728536257536</v>
      </c>
      <c r="L290" s="31">
        <v>81686014</v>
      </c>
      <c r="M290" s="36">
        <f t="shared" si="67"/>
        <v>0.21043146617141906</v>
      </c>
      <c r="N290" s="31">
        <f t="shared" si="68"/>
        <v>339610996</v>
      </c>
      <c r="O290" s="36">
        <f t="shared" si="69"/>
        <v>0.87487240858901416</v>
      </c>
      <c r="P290" s="31">
        <v>49487985</v>
      </c>
      <c r="Q290" s="31">
        <v>349639233</v>
      </c>
      <c r="R290" s="31">
        <v>351764523</v>
      </c>
      <c r="S290" s="31">
        <v>283497915</v>
      </c>
      <c r="T290" s="36">
        <f t="shared" si="70"/>
        <v>0.80593094659520281</v>
      </c>
      <c r="U290" s="36">
        <f t="shared" si="71"/>
        <v>0.65062315630753598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642463875</v>
      </c>
      <c r="E292" s="32">
        <f>SUM(E286:E291)</f>
        <v>666338298</v>
      </c>
      <c r="F292" s="32">
        <f>SUM(F286:F291)</f>
        <v>96160949</v>
      </c>
      <c r="G292" s="37">
        <f t="shared" si="64"/>
        <v>0.149675262286148</v>
      </c>
      <c r="H292" s="32">
        <f>SUM(H286:H291)</f>
        <v>133424148</v>
      </c>
      <c r="I292" s="37">
        <f t="shared" si="65"/>
        <v>0.20767572028855319</v>
      </c>
      <c r="J292" s="32">
        <f>SUM(J286:J291)</f>
        <v>88790658</v>
      </c>
      <c r="K292" s="37">
        <f t="shared" si="66"/>
        <v>0.13325162048542497</v>
      </c>
      <c r="L292" s="32">
        <f>SUM(L286:L291)</f>
        <v>109863438</v>
      </c>
      <c r="M292" s="37">
        <f t="shared" si="67"/>
        <v>0.16487636734936703</v>
      </c>
      <c r="N292" s="32">
        <f t="shared" si="68"/>
        <v>428239193</v>
      </c>
      <c r="O292" s="37">
        <f t="shared" si="69"/>
        <v>0.64267534116731795</v>
      </c>
      <c r="P292" s="32">
        <f>SUM(P286:P291)</f>
        <v>63860241</v>
      </c>
      <c r="Q292" s="32">
        <f>SUM(Q286:Q291)</f>
        <v>593535512</v>
      </c>
      <c r="R292" s="32">
        <f>SUM(R286:R291)</f>
        <v>595545437</v>
      </c>
      <c r="S292" s="32">
        <f>SUM(S286:S291)</f>
        <v>363262510</v>
      </c>
      <c r="T292" s="37">
        <f t="shared" si="70"/>
        <v>0.60996607048136953</v>
      </c>
      <c r="U292" s="37">
        <f t="shared" si="71"/>
        <v>0.72037305653137129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1139851325</v>
      </c>
      <c r="E293" s="31">
        <v>1234339558</v>
      </c>
      <c r="F293" s="31">
        <v>293331085</v>
      </c>
      <c r="G293" s="36">
        <f t="shared" si="64"/>
        <v>0.25734153092290346</v>
      </c>
      <c r="H293" s="31">
        <v>212336743</v>
      </c>
      <c r="I293" s="36">
        <f t="shared" si="65"/>
        <v>0.18628459549318854</v>
      </c>
      <c r="J293" s="31">
        <v>288793573</v>
      </c>
      <c r="K293" s="36">
        <f t="shared" si="66"/>
        <v>0.23396606803069014</v>
      </c>
      <c r="L293" s="31">
        <v>372527013</v>
      </c>
      <c r="M293" s="36">
        <f t="shared" si="67"/>
        <v>0.3018027013600742</v>
      </c>
      <c r="N293" s="31">
        <f t="shared" si="68"/>
        <v>1166988414</v>
      </c>
      <c r="O293" s="36">
        <f t="shared" si="69"/>
        <v>0.94543548121464316</v>
      </c>
      <c r="P293" s="31">
        <v>183028555</v>
      </c>
      <c r="Q293" s="31">
        <v>1031152255</v>
      </c>
      <c r="R293" s="31">
        <v>1026814855</v>
      </c>
      <c r="S293" s="31">
        <v>866289915</v>
      </c>
      <c r="T293" s="36">
        <f t="shared" si="70"/>
        <v>0.84366710393958999</v>
      </c>
      <c r="U293" s="36">
        <f t="shared" si="71"/>
        <v>1.035349145383353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53180442</v>
      </c>
      <c r="E294" s="31">
        <v>81138632</v>
      </c>
      <c r="F294" s="31">
        <v>7977540</v>
      </c>
      <c r="G294" s="36">
        <f t="shared" si="64"/>
        <v>0.15000890740998354</v>
      </c>
      <c r="H294" s="31">
        <v>13721418</v>
      </c>
      <c r="I294" s="36">
        <f t="shared" si="65"/>
        <v>0.25801624589731692</v>
      </c>
      <c r="J294" s="31">
        <v>12836708</v>
      </c>
      <c r="K294" s="36">
        <f t="shared" si="66"/>
        <v>0.15820710410794206</v>
      </c>
      <c r="L294" s="31">
        <v>14858952</v>
      </c>
      <c r="M294" s="36">
        <f t="shared" si="67"/>
        <v>0.18313042300244844</v>
      </c>
      <c r="N294" s="31">
        <f t="shared" si="68"/>
        <v>49394618</v>
      </c>
      <c r="O294" s="36">
        <f t="shared" si="69"/>
        <v>0.60876818825340806</v>
      </c>
      <c r="P294" s="31">
        <v>13223868</v>
      </c>
      <c r="Q294" s="31">
        <v>49947439</v>
      </c>
      <c r="R294" s="31">
        <v>56216534</v>
      </c>
      <c r="S294" s="31">
        <v>49711284</v>
      </c>
      <c r="T294" s="36">
        <f t="shared" si="70"/>
        <v>0.88428226471592863</v>
      </c>
      <c r="U294" s="36">
        <f t="shared" si="71"/>
        <v>0.12364642478282462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39250970</v>
      </c>
      <c r="E295" s="31">
        <v>39912077</v>
      </c>
      <c r="F295" s="31">
        <v>4553094</v>
      </c>
      <c r="G295" s="36">
        <f t="shared" si="64"/>
        <v>0.11599952816452688</v>
      </c>
      <c r="H295" s="31">
        <v>8973390</v>
      </c>
      <c r="I295" s="36">
        <f t="shared" si="65"/>
        <v>0.2286157514069079</v>
      </c>
      <c r="J295" s="31">
        <v>11887939</v>
      </c>
      <c r="K295" s="36">
        <f t="shared" si="66"/>
        <v>0.29785317862560751</v>
      </c>
      <c r="L295" s="31">
        <v>4770499</v>
      </c>
      <c r="M295" s="36">
        <f t="shared" si="67"/>
        <v>0.11952520035476981</v>
      </c>
      <c r="N295" s="31">
        <f t="shared" si="68"/>
        <v>30184922</v>
      </c>
      <c r="O295" s="36">
        <f t="shared" si="69"/>
        <v>0.75628542207913663</v>
      </c>
      <c r="P295" s="31">
        <v>10439243</v>
      </c>
      <c r="Q295" s="31">
        <v>35687712</v>
      </c>
      <c r="R295" s="31">
        <v>39407815</v>
      </c>
      <c r="S295" s="31">
        <v>25304180</v>
      </c>
      <c r="T295" s="36">
        <f t="shared" si="70"/>
        <v>0.64211070824403738</v>
      </c>
      <c r="U295" s="36">
        <f t="shared" si="71"/>
        <v>-0.5430225160962342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154139510</v>
      </c>
      <c r="E296" s="31">
        <v>154139510</v>
      </c>
      <c r="F296" s="31">
        <v>4707776</v>
      </c>
      <c r="G296" s="36">
        <f t="shared" si="64"/>
        <v>3.0542305473788001E-2</v>
      </c>
      <c r="H296" s="31">
        <v>4773543</v>
      </c>
      <c r="I296" s="36">
        <f t="shared" si="65"/>
        <v>3.096897738937927E-2</v>
      </c>
      <c r="J296" s="31">
        <v>6430539</v>
      </c>
      <c r="K296" s="36">
        <f t="shared" si="66"/>
        <v>4.1718953174302943E-2</v>
      </c>
      <c r="L296" s="31">
        <v>13788763</v>
      </c>
      <c r="M296" s="36">
        <f t="shared" si="67"/>
        <v>8.9456382727569325E-2</v>
      </c>
      <c r="N296" s="31">
        <f t="shared" si="68"/>
        <v>29700621</v>
      </c>
      <c r="O296" s="36">
        <f t="shared" si="69"/>
        <v>0.19268661876503954</v>
      </c>
      <c r="P296" s="31">
        <v>54540133</v>
      </c>
      <c r="Q296" s="31">
        <v>176916599</v>
      </c>
      <c r="R296" s="31">
        <v>139337092</v>
      </c>
      <c r="S296" s="31">
        <v>90793050</v>
      </c>
      <c r="T296" s="36">
        <f t="shared" si="70"/>
        <v>0.65160718296029885</v>
      </c>
      <c r="U296" s="36">
        <f t="shared" si="71"/>
        <v>-0.74718134625744315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1386422247</v>
      </c>
      <c r="E298" s="32">
        <f>SUM(E293:E297)</f>
        <v>1509529777</v>
      </c>
      <c r="F298" s="32">
        <f>SUM(F293:F297)</f>
        <v>310569495</v>
      </c>
      <c r="G298" s="37">
        <f t="shared" si="64"/>
        <v>0.22400787038149714</v>
      </c>
      <c r="H298" s="32">
        <f>SUM(H293:H297)</f>
        <v>239805094</v>
      </c>
      <c r="I298" s="37">
        <f t="shared" si="65"/>
        <v>0.17296685372648957</v>
      </c>
      <c r="J298" s="32">
        <f>SUM(J293:J297)</f>
        <v>319948759</v>
      </c>
      <c r="K298" s="37">
        <f t="shared" si="66"/>
        <v>0.21195259866675686</v>
      </c>
      <c r="L298" s="32">
        <f>SUM(L293:L297)</f>
        <v>405945227</v>
      </c>
      <c r="M298" s="37">
        <f t="shared" si="67"/>
        <v>0.26892164247780853</v>
      </c>
      <c r="N298" s="32">
        <f t="shared" si="68"/>
        <v>1276268575</v>
      </c>
      <c r="O298" s="37">
        <f t="shared" si="69"/>
        <v>0.84547426254579938</v>
      </c>
      <c r="P298" s="32">
        <f>SUM(P293:P297)</f>
        <v>261231799</v>
      </c>
      <c r="Q298" s="32">
        <f>SUM(Q293:Q297)</f>
        <v>1293704005</v>
      </c>
      <c r="R298" s="32">
        <f>SUM(R293:R297)</f>
        <v>1261776296</v>
      </c>
      <c r="S298" s="32">
        <f>SUM(S293:S297)</f>
        <v>1032098429</v>
      </c>
      <c r="T298" s="37">
        <f t="shared" si="70"/>
        <v>0.8179725932971561</v>
      </c>
      <c r="U298" s="37">
        <f t="shared" si="71"/>
        <v>0.55396559130230538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3109624833</v>
      </c>
      <c r="E299" s="32">
        <f>SUM(E263:E266,E268:E274,E276:E284,E286:E291,E293:E297)</f>
        <v>3440507711</v>
      </c>
      <c r="F299" s="32">
        <f>SUM(F263:F266,F268:F274,F276:F284,F286:F291,F293:F297)</f>
        <v>624094247</v>
      </c>
      <c r="G299" s="37">
        <f t="shared" si="64"/>
        <v>0.20069760196695727</v>
      </c>
      <c r="H299" s="32">
        <f>SUM(H263:H266,H268:H274,H276:H284,H286:H291,H293:H297)</f>
        <v>611356508</v>
      </c>
      <c r="I299" s="37">
        <f t="shared" si="65"/>
        <v>0.19660137181571061</v>
      </c>
      <c r="J299" s="32">
        <f>SUM(J263:J266,J268:J274,J276:J284,J286:J291,J293:J297)</f>
        <v>647464226</v>
      </c>
      <c r="K299" s="37">
        <f t="shared" si="66"/>
        <v>0.18818856993981606</v>
      </c>
      <c r="L299" s="32">
        <f>SUM(L263:L266,L268:L274,L276:L284,L286:L291,L293:L297)</f>
        <v>822913437</v>
      </c>
      <c r="M299" s="37">
        <f t="shared" si="67"/>
        <v>0.23918372116097256</v>
      </c>
      <c r="N299" s="32">
        <f t="shared" si="68"/>
        <v>2705828418</v>
      </c>
      <c r="O299" s="37">
        <f t="shared" si="69"/>
        <v>0.78646195424847287</v>
      </c>
      <c r="P299" s="32">
        <f>SUM(P263:P266,P268:P274,P276:P284,P286:P291,P293:P297)</f>
        <v>565751224</v>
      </c>
      <c r="Q299" s="32">
        <f>SUM(Q263:Q266,Q268:Q274,Q276:Q284,Q286:Q291,Q293:Q297)</f>
        <v>3036680601</v>
      </c>
      <c r="R299" s="32">
        <f>SUM(R263:R266,R268:R274,R276:R284,R286:R291,R293:R297)</f>
        <v>3021807604</v>
      </c>
      <c r="S299" s="32">
        <f>SUM(S263:S266,S268:S274,S276:S284,S286:S291,S293:S297)</f>
        <v>2273993819</v>
      </c>
      <c r="T299" s="37">
        <f t="shared" si="70"/>
        <v>0.75252766456404752</v>
      </c>
      <c r="U299" s="37">
        <f t="shared" si="71"/>
        <v>0.45454998962582893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18741182719</v>
      </c>
      <c r="E302" s="31">
        <v>19275504564</v>
      </c>
      <c r="F302" s="31">
        <v>4785103402</v>
      </c>
      <c r="G302" s="36">
        <f t="shared" ref="G302:G339" si="72">IF(($D302     =0),0,($F302     /$D302     ))</f>
        <v>0.25532558290191654</v>
      </c>
      <c r="H302" s="31">
        <v>4440147975</v>
      </c>
      <c r="I302" s="36">
        <f t="shared" ref="I302:I339" si="73">IF(($D302     =0),0,($H302     /$D302     ))</f>
        <v>0.23691930448437137</v>
      </c>
      <c r="J302" s="31">
        <v>4059813408</v>
      </c>
      <c r="K302" s="36">
        <f t="shared" ref="K302:K339" si="74">IF(($E302     =0),0,($J302     /$E302     ))</f>
        <v>0.21062034430903212</v>
      </c>
      <c r="L302" s="31">
        <v>6055194707</v>
      </c>
      <c r="M302" s="36">
        <f t="shared" ref="M302:M339" si="75">IF(($E302     =0),0,($L302     /$E302     ))</f>
        <v>0.31413936205379633</v>
      </c>
      <c r="N302" s="31">
        <f t="shared" ref="N302:N339" si="76">$F302     +$H302     +$J302     +$L302</f>
        <v>19340259492</v>
      </c>
      <c r="O302" s="36">
        <f t="shared" ref="O302:O339" si="77">IF(($E302     =0),0,($N302     /$E302     ))</f>
        <v>1.0033594413980187</v>
      </c>
      <c r="P302" s="31">
        <v>3814812096</v>
      </c>
      <c r="Q302" s="31">
        <v>17045289417</v>
      </c>
      <c r="R302" s="31">
        <v>17089377163</v>
      </c>
      <c r="S302" s="31">
        <v>15214897757</v>
      </c>
      <c r="T302" s="36">
        <f t="shared" ref="T302:T339" si="78">IF(($R302     =0),0,($S302     /$R302     ))</f>
        <v>0.89031318180170937</v>
      </c>
      <c r="U302" s="36">
        <f t="shared" ref="U302:U339" si="79">IF(($P302     =0),0,(($L302     /$P302     )-1))</f>
        <v>0.58728518066437418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18741182719</v>
      </c>
      <c r="E303" s="32">
        <f>E302</f>
        <v>19275504564</v>
      </c>
      <c r="F303" s="32">
        <f>F302</f>
        <v>4785103402</v>
      </c>
      <c r="G303" s="37">
        <f t="shared" si="72"/>
        <v>0.25532558290191654</v>
      </c>
      <c r="H303" s="32">
        <f>H302</f>
        <v>4440147975</v>
      </c>
      <c r="I303" s="37">
        <f t="shared" si="73"/>
        <v>0.23691930448437137</v>
      </c>
      <c r="J303" s="32">
        <f>J302</f>
        <v>4059813408</v>
      </c>
      <c r="K303" s="37">
        <f t="shared" si="74"/>
        <v>0.21062034430903212</v>
      </c>
      <c r="L303" s="32">
        <f>L302</f>
        <v>6055194707</v>
      </c>
      <c r="M303" s="37">
        <f t="shared" si="75"/>
        <v>0.31413936205379633</v>
      </c>
      <c r="N303" s="32">
        <f t="shared" si="76"/>
        <v>19340259492</v>
      </c>
      <c r="O303" s="37">
        <f t="shared" si="77"/>
        <v>1.0033594413980187</v>
      </c>
      <c r="P303" s="32">
        <f>P302</f>
        <v>3814812096</v>
      </c>
      <c r="Q303" s="32">
        <f>Q302</f>
        <v>17045289417</v>
      </c>
      <c r="R303" s="32">
        <f>R302</f>
        <v>17089377163</v>
      </c>
      <c r="S303" s="32">
        <f>S302</f>
        <v>15214897757</v>
      </c>
      <c r="T303" s="37">
        <f t="shared" si="78"/>
        <v>0.89031318180170937</v>
      </c>
      <c r="U303" s="37">
        <f t="shared" si="79"/>
        <v>0.58728518066437418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166713264</v>
      </c>
      <c r="E304" s="31">
        <v>176473540</v>
      </c>
      <c r="F304" s="31">
        <v>50170198</v>
      </c>
      <c r="G304" s="36">
        <f t="shared" si="72"/>
        <v>0.30093705081558475</v>
      </c>
      <c r="H304" s="31">
        <v>37007578</v>
      </c>
      <c r="I304" s="36">
        <f t="shared" si="73"/>
        <v>0.2219834049916988</v>
      </c>
      <c r="J304" s="31">
        <v>39187297</v>
      </c>
      <c r="K304" s="36">
        <f t="shared" si="74"/>
        <v>0.22205763538261883</v>
      </c>
      <c r="L304" s="31">
        <v>46273130</v>
      </c>
      <c r="M304" s="36">
        <f t="shared" si="75"/>
        <v>0.26221001743377503</v>
      </c>
      <c r="N304" s="31">
        <f t="shared" si="76"/>
        <v>172638203</v>
      </c>
      <c r="O304" s="36">
        <f t="shared" si="77"/>
        <v>0.9782667871908729</v>
      </c>
      <c r="P304" s="31">
        <v>41854558</v>
      </c>
      <c r="Q304" s="31">
        <v>166968201</v>
      </c>
      <c r="R304" s="31">
        <v>160678638</v>
      </c>
      <c r="S304" s="31">
        <v>152587189</v>
      </c>
      <c r="T304" s="36">
        <f t="shared" si="78"/>
        <v>0.94964203642303713</v>
      </c>
      <c r="U304" s="36">
        <f t="shared" si="79"/>
        <v>0.10556967296130559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136678567</v>
      </c>
      <c r="E305" s="31">
        <v>164848213</v>
      </c>
      <c r="F305" s="31">
        <v>38080194</v>
      </c>
      <c r="G305" s="36">
        <f t="shared" si="72"/>
        <v>0.27861130560433811</v>
      </c>
      <c r="H305" s="31">
        <v>37911014</v>
      </c>
      <c r="I305" s="36">
        <f t="shared" si="73"/>
        <v>0.27737351094703827</v>
      </c>
      <c r="J305" s="31">
        <v>35359880</v>
      </c>
      <c r="K305" s="36">
        <f t="shared" si="74"/>
        <v>0.21449962578605569</v>
      </c>
      <c r="L305" s="31">
        <v>40516116</v>
      </c>
      <c r="M305" s="36">
        <f t="shared" si="75"/>
        <v>0.24577831486714388</v>
      </c>
      <c r="N305" s="31">
        <f t="shared" si="76"/>
        <v>151867204</v>
      </c>
      <c r="O305" s="36">
        <f t="shared" si="77"/>
        <v>0.92125477878246698</v>
      </c>
      <c r="P305" s="31">
        <v>66508498</v>
      </c>
      <c r="Q305" s="31">
        <v>121419163</v>
      </c>
      <c r="R305" s="31">
        <v>151805578</v>
      </c>
      <c r="S305" s="31">
        <v>145918205</v>
      </c>
      <c r="T305" s="36">
        <f t="shared" si="78"/>
        <v>0.96121767673121994</v>
      </c>
      <c r="U305" s="36">
        <f t="shared" si="79"/>
        <v>-0.39081294543743872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178342267</v>
      </c>
      <c r="E306" s="31">
        <v>203313000</v>
      </c>
      <c r="F306" s="31">
        <v>43450434</v>
      </c>
      <c r="G306" s="36">
        <f t="shared" si="72"/>
        <v>0.24363508847849288</v>
      </c>
      <c r="H306" s="31">
        <v>44499106</v>
      </c>
      <c r="I306" s="36">
        <f t="shared" si="73"/>
        <v>0.24951519765081825</v>
      </c>
      <c r="J306" s="31">
        <v>42553743</v>
      </c>
      <c r="K306" s="36">
        <f t="shared" si="74"/>
        <v>0.20930163344203273</v>
      </c>
      <c r="L306" s="31">
        <v>62557296</v>
      </c>
      <c r="M306" s="36">
        <f t="shared" si="75"/>
        <v>0.30768960174705995</v>
      </c>
      <c r="N306" s="31">
        <f t="shared" si="76"/>
        <v>193060579</v>
      </c>
      <c r="O306" s="36">
        <f t="shared" si="77"/>
        <v>0.94957321469851907</v>
      </c>
      <c r="P306" s="31">
        <v>45434863</v>
      </c>
      <c r="Q306" s="31">
        <v>158727236</v>
      </c>
      <c r="R306" s="31">
        <v>164148200</v>
      </c>
      <c r="S306" s="31">
        <v>158360729</v>
      </c>
      <c r="T306" s="36">
        <f t="shared" si="78"/>
        <v>0.96474240351097362</v>
      </c>
      <c r="U306" s="36">
        <f t="shared" si="79"/>
        <v>0.37685671023152412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575240605</v>
      </c>
      <c r="E307" s="31">
        <v>574380253</v>
      </c>
      <c r="F307" s="31">
        <v>136214070</v>
      </c>
      <c r="G307" s="36">
        <f t="shared" si="72"/>
        <v>0.23679494948031354</v>
      </c>
      <c r="H307" s="31">
        <v>117224715</v>
      </c>
      <c r="I307" s="36">
        <f t="shared" si="73"/>
        <v>0.20378379756415144</v>
      </c>
      <c r="J307" s="31">
        <v>113547803</v>
      </c>
      <c r="K307" s="36">
        <f t="shared" si="74"/>
        <v>0.19768751172579047</v>
      </c>
      <c r="L307" s="31">
        <v>124794122</v>
      </c>
      <c r="M307" s="36">
        <f t="shared" si="75"/>
        <v>0.21726743102360799</v>
      </c>
      <c r="N307" s="31">
        <f t="shared" si="76"/>
        <v>491780710</v>
      </c>
      <c r="O307" s="36">
        <f t="shared" si="77"/>
        <v>0.85619362335564142</v>
      </c>
      <c r="P307" s="31">
        <v>107728154</v>
      </c>
      <c r="Q307" s="31">
        <v>514614001</v>
      </c>
      <c r="R307" s="31">
        <v>502242049</v>
      </c>
      <c r="S307" s="31">
        <v>432472715</v>
      </c>
      <c r="T307" s="36">
        <f t="shared" si="78"/>
        <v>0.86108424386425675</v>
      </c>
      <c r="U307" s="36">
        <f t="shared" si="79"/>
        <v>0.1584169724100164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452643424</v>
      </c>
      <c r="E308" s="31">
        <v>470548287</v>
      </c>
      <c r="F308" s="31">
        <v>116603878</v>
      </c>
      <c r="G308" s="36">
        <f t="shared" si="72"/>
        <v>0.25760647745541976</v>
      </c>
      <c r="H308" s="31">
        <v>101635156</v>
      </c>
      <c r="I308" s="36">
        <f t="shared" si="73"/>
        <v>0.2245369105373328</v>
      </c>
      <c r="J308" s="31">
        <v>95433057</v>
      </c>
      <c r="K308" s="36">
        <f t="shared" si="74"/>
        <v>0.20281246290032717</v>
      </c>
      <c r="L308" s="31">
        <v>143762772</v>
      </c>
      <c r="M308" s="36">
        <f t="shared" si="75"/>
        <v>0.30552182628602365</v>
      </c>
      <c r="N308" s="31">
        <f t="shared" si="76"/>
        <v>457434863</v>
      </c>
      <c r="O308" s="36">
        <f t="shared" si="77"/>
        <v>0.97213160824874068</v>
      </c>
      <c r="P308" s="31">
        <v>116426901</v>
      </c>
      <c r="Q308" s="31">
        <v>414005485</v>
      </c>
      <c r="R308" s="31">
        <v>392764047</v>
      </c>
      <c r="S308" s="31">
        <v>381339013</v>
      </c>
      <c r="T308" s="36">
        <f t="shared" si="78"/>
        <v>0.97091120206325809</v>
      </c>
      <c r="U308" s="36">
        <f t="shared" si="79"/>
        <v>0.23478999067406248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0</v>
      </c>
      <c r="E309" s="31">
        <v>0</v>
      </c>
      <c r="F309" s="31">
        <v>0</v>
      </c>
      <c r="G309" s="36">
        <f t="shared" si="72"/>
        <v>0</v>
      </c>
      <c r="H309" s="31">
        <v>0</v>
      </c>
      <c r="I309" s="36">
        <f t="shared" si="73"/>
        <v>0</v>
      </c>
      <c r="J309" s="31">
        <v>0</v>
      </c>
      <c r="K309" s="36">
        <f t="shared" si="74"/>
        <v>0</v>
      </c>
      <c r="L309" s="31">
        <v>0</v>
      </c>
      <c r="M309" s="36">
        <f t="shared" si="75"/>
        <v>0</v>
      </c>
      <c r="N309" s="31">
        <f t="shared" si="76"/>
        <v>0</v>
      </c>
      <c r="O309" s="36">
        <f t="shared" si="77"/>
        <v>0</v>
      </c>
      <c r="P309" s="31">
        <v>0</v>
      </c>
      <c r="Q309" s="31">
        <v>0</v>
      </c>
      <c r="R309" s="31">
        <v>0</v>
      </c>
      <c r="S309" s="31">
        <v>0</v>
      </c>
      <c r="T309" s="36">
        <f t="shared" si="78"/>
        <v>0</v>
      </c>
      <c r="U309" s="36">
        <f t="shared" si="79"/>
        <v>0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1509618127</v>
      </c>
      <c r="E310" s="32">
        <f>SUM(E304:E309)</f>
        <v>1589563293</v>
      </c>
      <c r="F310" s="32">
        <f>SUM(F304:F309)</f>
        <v>384518774</v>
      </c>
      <c r="G310" s="37">
        <f t="shared" si="72"/>
        <v>0.25471261050908139</v>
      </c>
      <c r="H310" s="32">
        <f>SUM(H304:H309)</f>
        <v>338277569</v>
      </c>
      <c r="I310" s="37">
        <f t="shared" si="73"/>
        <v>0.22408154946591999</v>
      </c>
      <c r="J310" s="32">
        <f>SUM(J304:J309)</f>
        <v>326081780</v>
      </c>
      <c r="K310" s="37">
        <f t="shared" si="74"/>
        <v>0.20513922373269097</v>
      </c>
      <c r="L310" s="32">
        <f>SUM(L304:L309)</f>
        <v>417903436</v>
      </c>
      <c r="M310" s="37">
        <f t="shared" si="75"/>
        <v>0.26290455865477763</v>
      </c>
      <c r="N310" s="32">
        <f t="shared" si="76"/>
        <v>1466781559</v>
      </c>
      <c r="O310" s="37">
        <f t="shared" si="77"/>
        <v>0.92275756835811629</v>
      </c>
      <c r="P310" s="32">
        <f>SUM(P304:P309)</f>
        <v>377952974</v>
      </c>
      <c r="Q310" s="32">
        <f>SUM(Q304:Q309)</f>
        <v>1375734086</v>
      </c>
      <c r="R310" s="32">
        <f>SUM(R304:R309)</f>
        <v>1371638512</v>
      </c>
      <c r="S310" s="32">
        <f>SUM(S304:S309)</f>
        <v>1270677851</v>
      </c>
      <c r="T310" s="37">
        <f t="shared" si="78"/>
        <v>0.92639411906509661</v>
      </c>
      <c r="U310" s="37">
        <f t="shared" si="79"/>
        <v>0.10570220304709133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428397701</v>
      </c>
      <c r="E311" s="31">
        <v>428339194</v>
      </c>
      <c r="F311" s="31">
        <v>101494750</v>
      </c>
      <c r="G311" s="36">
        <f t="shared" si="72"/>
        <v>0.23691712108417687</v>
      </c>
      <c r="H311" s="31">
        <v>51556721</v>
      </c>
      <c r="I311" s="36">
        <f t="shared" si="73"/>
        <v>0.12034780037253281</v>
      </c>
      <c r="J311" s="31">
        <v>107090079</v>
      </c>
      <c r="K311" s="36">
        <f t="shared" si="74"/>
        <v>0.25001232784688854</v>
      </c>
      <c r="L311" s="31">
        <v>88426762</v>
      </c>
      <c r="M311" s="36">
        <f t="shared" si="75"/>
        <v>0.20644097770796105</v>
      </c>
      <c r="N311" s="31">
        <f t="shared" si="76"/>
        <v>348568312</v>
      </c>
      <c r="O311" s="36">
        <f t="shared" si="77"/>
        <v>0.81376702595186745</v>
      </c>
      <c r="P311" s="31">
        <v>107440400</v>
      </c>
      <c r="Q311" s="31">
        <v>403518921</v>
      </c>
      <c r="R311" s="31">
        <v>405578752</v>
      </c>
      <c r="S311" s="31">
        <v>323959993</v>
      </c>
      <c r="T311" s="36">
        <f t="shared" si="78"/>
        <v>0.79875977575866697</v>
      </c>
      <c r="U311" s="36">
        <f t="shared" si="79"/>
        <v>-0.17696916616095992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1475925048</v>
      </c>
      <c r="E312" s="31">
        <v>1545543555</v>
      </c>
      <c r="F312" s="31">
        <v>517404075</v>
      </c>
      <c r="G312" s="36">
        <f t="shared" si="72"/>
        <v>0.35056256799837171</v>
      </c>
      <c r="H312" s="31">
        <v>331631409</v>
      </c>
      <c r="I312" s="36">
        <f t="shared" si="73"/>
        <v>0.22469393649046601</v>
      </c>
      <c r="J312" s="31">
        <v>333085633</v>
      </c>
      <c r="K312" s="36">
        <f t="shared" si="74"/>
        <v>0.21551358544534838</v>
      </c>
      <c r="L312" s="31">
        <v>356571323</v>
      </c>
      <c r="M312" s="36">
        <f t="shared" si="75"/>
        <v>0.2307093331963718</v>
      </c>
      <c r="N312" s="31">
        <f t="shared" si="76"/>
        <v>1538692440</v>
      </c>
      <c r="O312" s="36">
        <f t="shared" si="77"/>
        <v>0.99556718089384422</v>
      </c>
      <c r="P312" s="31">
        <v>237219788</v>
      </c>
      <c r="Q312" s="31">
        <v>1353377947</v>
      </c>
      <c r="R312" s="31">
        <v>1384703887</v>
      </c>
      <c r="S312" s="31">
        <v>1192880911</v>
      </c>
      <c r="T312" s="36">
        <f t="shared" si="78"/>
        <v>0.86147003861194471</v>
      </c>
      <c r="U312" s="36">
        <f t="shared" si="79"/>
        <v>0.50312638758449602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839839019</v>
      </c>
      <c r="E313" s="31">
        <v>833276530</v>
      </c>
      <c r="F313" s="31">
        <v>221504724</v>
      </c>
      <c r="G313" s="36">
        <f t="shared" si="72"/>
        <v>0.26374664547468474</v>
      </c>
      <c r="H313" s="31">
        <v>179959327</v>
      </c>
      <c r="I313" s="36">
        <f t="shared" si="73"/>
        <v>0.21427835921969707</v>
      </c>
      <c r="J313" s="31">
        <v>204396423</v>
      </c>
      <c r="K313" s="36">
        <f t="shared" si="74"/>
        <v>0.24529242771304263</v>
      </c>
      <c r="L313" s="31">
        <v>197752464</v>
      </c>
      <c r="M313" s="36">
        <f t="shared" si="75"/>
        <v>0.23731913342141053</v>
      </c>
      <c r="N313" s="31">
        <f t="shared" si="76"/>
        <v>803612938</v>
      </c>
      <c r="O313" s="36">
        <f t="shared" si="77"/>
        <v>0.96440126304769436</v>
      </c>
      <c r="P313" s="31">
        <v>125587079</v>
      </c>
      <c r="Q313" s="31">
        <v>768674423</v>
      </c>
      <c r="R313" s="31">
        <v>755111645</v>
      </c>
      <c r="S313" s="31">
        <v>676909140</v>
      </c>
      <c r="T313" s="36">
        <f t="shared" si="78"/>
        <v>0.89643583764358448</v>
      </c>
      <c r="U313" s="36">
        <f t="shared" si="79"/>
        <v>0.57462428121287856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591618230</v>
      </c>
      <c r="E314" s="31">
        <v>622339130</v>
      </c>
      <c r="F314" s="31">
        <v>145520055</v>
      </c>
      <c r="G314" s="36">
        <f t="shared" si="72"/>
        <v>0.2459695249755911</v>
      </c>
      <c r="H314" s="31">
        <v>127479070</v>
      </c>
      <c r="I314" s="36">
        <f t="shared" si="73"/>
        <v>0.21547522293219395</v>
      </c>
      <c r="J314" s="31">
        <v>141543831</v>
      </c>
      <c r="K314" s="36">
        <f t="shared" si="74"/>
        <v>0.22743842412737247</v>
      </c>
      <c r="L314" s="31">
        <v>143657829</v>
      </c>
      <c r="M314" s="36">
        <f t="shared" si="75"/>
        <v>0.23083528268582437</v>
      </c>
      <c r="N314" s="31">
        <f t="shared" si="76"/>
        <v>558200785</v>
      </c>
      <c r="O314" s="36">
        <f t="shared" si="77"/>
        <v>0.89693988067245589</v>
      </c>
      <c r="P314" s="31">
        <v>129906007</v>
      </c>
      <c r="Q314" s="31">
        <v>527506683</v>
      </c>
      <c r="R314" s="31">
        <v>530735139</v>
      </c>
      <c r="S314" s="31">
        <v>482631887</v>
      </c>
      <c r="T314" s="36">
        <f t="shared" si="78"/>
        <v>0.90936486306402264</v>
      </c>
      <c r="U314" s="36">
        <f t="shared" si="79"/>
        <v>0.10585978522147932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574644133</v>
      </c>
      <c r="E315" s="31">
        <v>586597945</v>
      </c>
      <c r="F315" s="31">
        <v>158239568</v>
      </c>
      <c r="G315" s="36">
        <f t="shared" si="72"/>
        <v>0.27536967474790175</v>
      </c>
      <c r="H315" s="31">
        <v>142577885</v>
      </c>
      <c r="I315" s="36">
        <f t="shared" si="73"/>
        <v>0.24811509734843146</v>
      </c>
      <c r="J315" s="31">
        <v>181465082</v>
      </c>
      <c r="K315" s="36">
        <f t="shared" si="74"/>
        <v>0.30935171789597726</v>
      </c>
      <c r="L315" s="31">
        <v>150705227</v>
      </c>
      <c r="M315" s="36">
        <f t="shared" si="75"/>
        <v>0.25691400436119838</v>
      </c>
      <c r="N315" s="31">
        <f t="shared" si="76"/>
        <v>632987762</v>
      </c>
      <c r="O315" s="36">
        <f t="shared" si="77"/>
        <v>1.0790828154026348</v>
      </c>
      <c r="P315" s="31">
        <v>81506172</v>
      </c>
      <c r="Q315" s="31">
        <v>564556049</v>
      </c>
      <c r="R315" s="31">
        <v>512762728</v>
      </c>
      <c r="S315" s="31">
        <v>472439532</v>
      </c>
      <c r="T315" s="36">
        <f t="shared" si="78"/>
        <v>0.92136090671551307</v>
      </c>
      <c r="U315" s="36">
        <f t="shared" si="79"/>
        <v>0.84900386439446573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3910424131</v>
      </c>
      <c r="E317" s="32">
        <f>SUM(E311:E316)</f>
        <v>4016096354</v>
      </c>
      <c r="F317" s="32">
        <f>SUM(F311:F316)</f>
        <v>1144163172</v>
      </c>
      <c r="G317" s="37">
        <f t="shared" si="72"/>
        <v>0.2925931136036149</v>
      </c>
      <c r="H317" s="32">
        <f>SUM(H311:H316)</f>
        <v>833204412</v>
      </c>
      <c r="I317" s="37">
        <f t="shared" si="73"/>
        <v>0.21307264483019833</v>
      </c>
      <c r="J317" s="32">
        <f>SUM(J311:J316)</f>
        <v>967581048</v>
      </c>
      <c r="K317" s="37">
        <f t="shared" si="74"/>
        <v>0.24092575543818737</v>
      </c>
      <c r="L317" s="32">
        <f>SUM(L311:L316)</f>
        <v>937113605</v>
      </c>
      <c r="M317" s="37">
        <f t="shared" si="75"/>
        <v>0.23333942276226574</v>
      </c>
      <c r="N317" s="32">
        <f t="shared" si="76"/>
        <v>3882062237</v>
      </c>
      <c r="O317" s="37">
        <f t="shared" si="77"/>
        <v>0.966625771598706</v>
      </c>
      <c r="P317" s="32">
        <f>SUM(P311:P316)</f>
        <v>681659446</v>
      </c>
      <c r="Q317" s="32">
        <f>SUM(Q311:Q316)</f>
        <v>3617634023</v>
      </c>
      <c r="R317" s="32">
        <f>SUM(R311:R316)</f>
        <v>3588892151</v>
      </c>
      <c r="S317" s="32">
        <f>SUM(S311:S316)</f>
        <v>3148821463</v>
      </c>
      <c r="T317" s="37">
        <f t="shared" si="78"/>
        <v>0.87737979591351611</v>
      </c>
      <c r="U317" s="37">
        <f t="shared" si="79"/>
        <v>0.37475334714279018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135152511</v>
      </c>
      <c r="E318" s="31">
        <v>165212450</v>
      </c>
      <c r="F318" s="31">
        <v>38866960</v>
      </c>
      <c r="G318" s="36">
        <f t="shared" si="72"/>
        <v>0.2875785267504205</v>
      </c>
      <c r="H318" s="31">
        <v>15933685</v>
      </c>
      <c r="I318" s="36">
        <f t="shared" si="73"/>
        <v>0.11789411001028312</v>
      </c>
      <c r="J318" s="31">
        <v>47716903</v>
      </c>
      <c r="K318" s="36">
        <f t="shared" si="74"/>
        <v>0.28882147198955044</v>
      </c>
      <c r="L318" s="31">
        <v>32147016</v>
      </c>
      <c r="M318" s="36">
        <f t="shared" si="75"/>
        <v>0.19457986368460731</v>
      </c>
      <c r="N318" s="31">
        <f t="shared" si="76"/>
        <v>134664564</v>
      </c>
      <c r="O318" s="36">
        <f t="shared" si="77"/>
        <v>0.81509937053775305</v>
      </c>
      <c r="P318" s="31">
        <v>38361514</v>
      </c>
      <c r="Q318" s="31">
        <v>113878750</v>
      </c>
      <c r="R318" s="31">
        <v>136945858</v>
      </c>
      <c r="S318" s="31">
        <v>125453604</v>
      </c>
      <c r="T318" s="36">
        <f t="shared" si="78"/>
        <v>0.91608177006711655</v>
      </c>
      <c r="U318" s="36">
        <f t="shared" si="79"/>
        <v>-0.16199824647171124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585409658</v>
      </c>
      <c r="E319" s="31">
        <v>617567357</v>
      </c>
      <c r="F319" s="31">
        <v>124535095</v>
      </c>
      <c r="G319" s="36">
        <f t="shared" si="72"/>
        <v>0.21273153474348727</v>
      </c>
      <c r="H319" s="31">
        <v>141296693</v>
      </c>
      <c r="I319" s="36">
        <f t="shared" si="73"/>
        <v>0.24136378870606198</v>
      </c>
      <c r="J319" s="31">
        <v>126303906</v>
      </c>
      <c r="K319" s="36">
        <f t="shared" si="74"/>
        <v>0.20451842955812186</v>
      </c>
      <c r="L319" s="31">
        <v>128795486</v>
      </c>
      <c r="M319" s="36">
        <f t="shared" si="75"/>
        <v>0.20855293684183504</v>
      </c>
      <c r="N319" s="31">
        <f t="shared" si="76"/>
        <v>520931180</v>
      </c>
      <c r="O319" s="36">
        <f t="shared" si="77"/>
        <v>0.84352123553058844</v>
      </c>
      <c r="P319" s="31">
        <v>140699887</v>
      </c>
      <c r="Q319" s="31">
        <v>527574642</v>
      </c>
      <c r="R319" s="31">
        <v>531852474</v>
      </c>
      <c r="S319" s="31">
        <v>495373803</v>
      </c>
      <c r="T319" s="36">
        <f t="shared" si="78"/>
        <v>0.93141204980086267</v>
      </c>
      <c r="U319" s="36">
        <f t="shared" si="79"/>
        <v>-8.4608461696916604E-2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171363871</v>
      </c>
      <c r="E320" s="31">
        <v>168072445</v>
      </c>
      <c r="F320" s="31">
        <v>41633114</v>
      </c>
      <c r="G320" s="36">
        <f t="shared" si="72"/>
        <v>0.24295152622923649</v>
      </c>
      <c r="H320" s="31">
        <v>52457093</v>
      </c>
      <c r="I320" s="36">
        <f t="shared" si="73"/>
        <v>0.30611524292655595</v>
      </c>
      <c r="J320" s="31">
        <v>28218685</v>
      </c>
      <c r="K320" s="36">
        <f t="shared" si="74"/>
        <v>0.16789596295811607</v>
      </c>
      <c r="L320" s="31">
        <v>46453466</v>
      </c>
      <c r="M320" s="36">
        <f t="shared" si="75"/>
        <v>0.27638954142661515</v>
      </c>
      <c r="N320" s="31">
        <f t="shared" si="76"/>
        <v>168762358</v>
      </c>
      <c r="O320" s="36">
        <f t="shared" si="77"/>
        <v>1.0041048549034912</v>
      </c>
      <c r="P320" s="31">
        <v>40725760</v>
      </c>
      <c r="Q320" s="31">
        <v>148893590</v>
      </c>
      <c r="R320" s="31">
        <v>157667940</v>
      </c>
      <c r="S320" s="31">
        <v>161050347</v>
      </c>
      <c r="T320" s="36">
        <f t="shared" si="78"/>
        <v>1.0214527252655168</v>
      </c>
      <c r="U320" s="36">
        <f t="shared" si="79"/>
        <v>0.14064086219631022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130095221</v>
      </c>
      <c r="E321" s="31">
        <v>157849148</v>
      </c>
      <c r="F321" s="31">
        <v>32350083</v>
      </c>
      <c r="G321" s="36">
        <f t="shared" si="72"/>
        <v>0.24866465310051628</v>
      </c>
      <c r="H321" s="31">
        <v>31424700</v>
      </c>
      <c r="I321" s="36">
        <f t="shared" si="73"/>
        <v>0.24155153247327971</v>
      </c>
      <c r="J321" s="31">
        <v>27665980</v>
      </c>
      <c r="K321" s="36">
        <f t="shared" si="74"/>
        <v>0.17526847848428045</v>
      </c>
      <c r="L321" s="31">
        <v>28992204</v>
      </c>
      <c r="M321" s="36">
        <f t="shared" si="75"/>
        <v>0.18367032300991576</v>
      </c>
      <c r="N321" s="31">
        <f t="shared" si="76"/>
        <v>120432967</v>
      </c>
      <c r="O321" s="36">
        <f t="shared" si="77"/>
        <v>0.76296241396247511</v>
      </c>
      <c r="P321" s="31">
        <v>25727448</v>
      </c>
      <c r="Q321" s="31">
        <v>112790101</v>
      </c>
      <c r="R321" s="31">
        <v>130312014</v>
      </c>
      <c r="S321" s="31">
        <v>101800759</v>
      </c>
      <c r="T321" s="36">
        <f t="shared" si="78"/>
        <v>0.78120777873941849</v>
      </c>
      <c r="U321" s="36">
        <f t="shared" si="79"/>
        <v>0.12689777859039886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330000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243288</v>
      </c>
      <c r="Q322" s="31">
        <v>200000</v>
      </c>
      <c r="R322" s="31">
        <v>350000</v>
      </c>
      <c r="S322" s="31">
        <v>452923</v>
      </c>
      <c r="T322" s="36">
        <f t="shared" si="78"/>
        <v>1.2940657142857144</v>
      </c>
      <c r="U322" s="36">
        <f t="shared" si="79"/>
        <v>-1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1022351261</v>
      </c>
      <c r="E323" s="32">
        <f>SUM(E318:E322)</f>
        <v>1108701400</v>
      </c>
      <c r="F323" s="32">
        <f>SUM(F318:F322)</f>
        <v>237385252</v>
      </c>
      <c r="G323" s="37">
        <f t="shared" si="72"/>
        <v>0.23219539218624782</v>
      </c>
      <c r="H323" s="32">
        <f>SUM(H318:H322)</f>
        <v>241112171</v>
      </c>
      <c r="I323" s="37">
        <f t="shared" si="73"/>
        <v>0.23584083103116552</v>
      </c>
      <c r="J323" s="32">
        <f>SUM(J318:J322)</f>
        <v>229905474</v>
      </c>
      <c r="K323" s="37">
        <f t="shared" si="74"/>
        <v>0.20736464660367526</v>
      </c>
      <c r="L323" s="32">
        <f>SUM(L318:L322)</f>
        <v>236388172</v>
      </c>
      <c r="M323" s="37">
        <f t="shared" si="75"/>
        <v>0.21321175566297651</v>
      </c>
      <c r="N323" s="32">
        <f t="shared" si="76"/>
        <v>944791069</v>
      </c>
      <c r="O323" s="37">
        <f t="shared" si="77"/>
        <v>0.85216007574266617</v>
      </c>
      <c r="P323" s="32">
        <f>SUM(P318:P322)</f>
        <v>245757897</v>
      </c>
      <c r="Q323" s="32">
        <f>SUM(Q318:Q322)</f>
        <v>903337083</v>
      </c>
      <c r="R323" s="32">
        <f>SUM(R318:R322)</f>
        <v>957128286</v>
      </c>
      <c r="S323" s="32">
        <f>SUM(S318:S322)</f>
        <v>884131436</v>
      </c>
      <c r="T323" s="37">
        <f t="shared" si="78"/>
        <v>0.92373347327862798</v>
      </c>
      <c r="U323" s="37">
        <f t="shared" si="79"/>
        <v>-3.8125834873985798E-2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71137192</v>
      </c>
      <c r="E324" s="31">
        <v>71137192</v>
      </c>
      <c r="F324" s="31">
        <v>17013598</v>
      </c>
      <c r="G324" s="36">
        <f t="shared" si="72"/>
        <v>0.2391660047531817</v>
      </c>
      <c r="H324" s="31">
        <v>16962077</v>
      </c>
      <c r="I324" s="36">
        <f t="shared" si="73"/>
        <v>0.23844175631784847</v>
      </c>
      <c r="J324" s="31">
        <v>13450052</v>
      </c>
      <c r="K324" s="36">
        <f t="shared" si="74"/>
        <v>0.18907201172629923</v>
      </c>
      <c r="L324" s="31">
        <v>24238187</v>
      </c>
      <c r="M324" s="36">
        <f t="shared" si="75"/>
        <v>0.34072453970350697</v>
      </c>
      <c r="N324" s="31">
        <f t="shared" si="76"/>
        <v>71663914</v>
      </c>
      <c r="O324" s="36">
        <f t="shared" si="77"/>
        <v>1.0074043125008365</v>
      </c>
      <c r="P324" s="31">
        <v>7831627</v>
      </c>
      <c r="Q324" s="31">
        <v>70336404</v>
      </c>
      <c r="R324" s="31">
        <v>65456976</v>
      </c>
      <c r="S324" s="31">
        <v>55719122</v>
      </c>
      <c r="T324" s="36">
        <f t="shared" si="78"/>
        <v>0.85123275477926141</v>
      </c>
      <c r="U324" s="36">
        <f t="shared" si="79"/>
        <v>2.0949108020593932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235629265</v>
      </c>
      <c r="E325" s="31">
        <v>233338413</v>
      </c>
      <c r="F325" s="31">
        <v>57047657</v>
      </c>
      <c r="G325" s="36">
        <f t="shared" si="72"/>
        <v>0.24210768980669697</v>
      </c>
      <c r="H325" s="31">
        <v>48540114</v>
      </c>
      <c r="I325" s="36">
        <f t="shared" si="73"/>
        <v>0.20600206005820201</v>
      </c>
      <c r="J325" s="31">
        <v>45251903</v>
      </c>
      <c r="K325" s="36">
        <f t="shared" si="74"/>
        <v>0.19393250523221825</v>
      </c>
      <c r="L325" s="31">
        <v>59203174</v>
      </c>
      <c r="M325" s="36">
        <f t="shared" si="75"/>
        <v>0.25372236503554174</v>
      </c>
      <c r="N325" s="31">
        <f t="shared" si="76"/>
        <v>210042848</v>
      </c>
      <c r="O325" s="36">
        <f t="shared" si="77"/>
        <v>0.90016403771461329</v>
      </c>
      <c r="P325" s="31">
        <v>48618505</v>
      </c>
      <c r="Q325" s="31">
        <v>229333941</v>
      </c>
      <c r="R325" s="31">
        <v>212951493</v>
      </c>
      <c r="S325" s="31">
        <v>183610744</v>
      </c>
      <c r="T325" s="36">
        <f t="shared" si="78"/>
        <v>0.86221862741295741</v>
      </c>
      <c r="U325" s="36">
        <f t="shared" si="79"/>
        <v>0.21770864817830171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669923940</v>
      </c>
      <c r="E326" s="31">
        <v>736850152</v>
      </c>
      <c r="F326" s="31">
        <v>262653243</v>
      </c>
      <c r="G326" s="36">
        <f t="shared" si="72"/>
        <v>0.39206427374427011</v>
      </c>
      <c r="H326" s="31">
        <v>152940844</v>
      </c>
      <c r="I326" s="36">
        <f t="shared" si="73"/>
        <v>0.22829583310606874</v>
      </c>
      <c r="J326" s="31">
        <v>149065995</v>
      </c>
      <c r="K326" s="36">
        <f t="shared" si="74"/>
        <v>0.20230164110762103</v>
      </c>
      <c r="L326" s="31">
        <v>153540170</v>
      </c>
      <c r="M326" s="36">
        <f t="shared" si="75"/>
        <v>0.20837366944045904</v>
      </c>
      <c r="N326" s="31">
        <f t="shared" si="76"/>
        <v>718200252</v>
      </c>
      <c r="O326" s="36">
        <f t="shared" si="77"/>
        <v>0.97468969783153414</v>
      </c>
      <c r="P326" s="31">
        <v>135120334</v>
      </c>
      <c r="Q326" s="31">
        <v>598291697</v>
      </c>
      <c r="R326" s="31">
        <v>608127135</v>
      </c>
      <c r="S326" s="31">
        <v>531222500</v>
      </c>
      <c r="T326" s="36">
        <f t="shared" si="78"/>
        <v>0.87353855703215744</v>
      </c>
      <c r="U326" s="36">
        <f t="shared" si="79"/>
        <v>0.13632171749960298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982530852</v>
      </c>
      <c r="E327" s="31">
        <v>982470852</v>
      </c>
      <c r="F327" s="31">
        <v>248029526</v>
      </c>
      <c r="G327" s="36">
        <f t="shared" si="72"/>
        <v>0.2524394277239449</v>
      </c>
      <c r="H327" s="31">
        <v>228887257</v>
      </c>
      <c r="I327" s="36">
        <f t="shared" si="73"/>
        <v>0.23295681406246568</v>
      </c>
      <c r="J327" s="31">
        <v>213758783</v>
      </c>
      <c r="K327" s="36">
        <f t="shared" si="74"/>
        <v>0.21757264611449256</v>
      </c>
      <c r="L327" s="31">
        <v>250300649</v>
      </c>
      <c r="M327" s="36">
        <f t="shared" si="75"/>
        <v>0.25476648848204203</v>
      </c>
      <c r="N327" s="31">
        <f t="shared" si="76"/>
        <v>940976215</v>
      </c>
      <c r="O327" s="36">
        <f t="shared" si="77"/>
        <v>0.9577650197809634</v>
      </c>
      <c r="P327" s="31">
        <v>212614100</v>
      </c>
      <c r="Q327" s="31">
        <v>892621153</v>
      </c>
      <c r="R327" s="31">
        <v>867463673</v>
      </c>
      <c r="S327" s="31">
        <v>792263584</v>
      </c>
      <c r="T327" s="36">
        <f t="shared" si="78"/>
        <v>0.91331038827259337</v>
      </c>
      <c r="U327" s="36">
        <f t="shared" si="79"/>
        <v>0.17725329129159362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325891900</v>
      </c>
      <c r="E328" s="31">
        <v>344029500</v>
      </c>
      <c r="F328" s="31">
        <v>84079659</v>
      </c>
      <c r="G328" s="36">
        <f t="shared" si="72"/>
        <v>0.25799861549182412</v>
      </c>
      <c r="H328" s="31">
        <v>73160500</v>
      </c>
      <c r="I328" s="36">
        <f t="shared" si="73"/>
        <v>0.22449315248399854</v>
      </c>
      <c r="J328" s="31">
        <v>69622371</v>
      </c>
      <c r="K328" s="36">
        <f t="shared" si="74"/>
        <v>0.20237325868857176</v>
      </c>
      <c r="L328" s="31">
        <v>75215706</v>
      </c>
      <c r="M328" s="36">
        <f t="shared" si="75"/>
        <v>0.21863155921221872</v>
      </c>
      <c r="N328" s="31">
        <f t="shared" si="76"/>
        <v>302078236</v>
      </c>
      <c r="O328" s="36">
        <f t="shared" si="77"/>
        <v>0.87805910830321232</v>
      </c>
      <c r="P328" s="31">
        <v>68461975</v>
      </c>
      <c r="Q328" s="31">
        <v>291467400</v>
      </c>
      <c r="R328" s="31">
        <v>280749600</v>
      </c>
      <c r="S328" s="31">
        <v>261460788</v>
      </c>
      <c r="T328" s="36">
        <f t="shared" si="78"/>
        <v>0.9312953179630532</v>
      </c>
      <c r="U328" s="36">
        <f t="shared" si="79"/>
        <v>9.8649374342472562E-2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283960637</v>
      </c>
      <c r="E329" s="31">
        <v>272991392</v>
      </c>
      <c r="F329" s="31">
        <v>61196565</v>
      </c>
      <c r="G329" s="36">
        <f t="shared" si="72"/>
        <v>0.21551073291894327</v>
      </c>
      <c r="H329" s="31">
        <v>53475511</v>
      </c>
      <c r="I329" s="36">
        <f t="shared" si="73"/>
        <v>0.18832015438815908</v>
      </c>
      <c r="J329" s="31">
        <v>62085984</v>
      </c>
      <c r="K329" s="36">
        <f t="shared" si="74"/>
        <v>0.22742835788756299</v>
      </c>
      <c r="L329" s="31">
        <v>68045323</v>
      </c>
      <c r="M329" s="36">
        <f t="shared" si="75"/>
        <v>0.24925812679104548</v>
      </c>
      <c r="N329" s="31">
        <f t="shared" si="76"/>
        <v>244803383</v>
      </c>
      <c r="O329" s="36">
        <f t="shared" si="77"/>
        <v>0.89674396400015421</v>
      </c>
      <c r="P329" s="31">
        <v>59968990</v>
      </c>
      <c r="Q329" s="31">
        <v>258402205</v>
      </c>
      <c r="R329" s="31">
        <v>256325055</v>
      </c>
      <c r="S329" s="31">
        <v>221646490</v>
      </c>
      <c r="T329" s="36">
        <f t="shared" si="78"/>
        <v>0.86470864114317658</v>
      </c>
      <c r="U329" s="36">
        <f t="shared" si="79"/>
        <v>0.13467515460907387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425258562</v>
      </c>
      <c r="E330" s="31">
        <v>407294753</v>
      </c>
      <c r="F330" s="31">
        <v>127695107</v>
      </c>
      <c r="G330" s="36">
        <f t="shared" si="72"/>
        <v>0.30027639278900631</v>
      </c>
      <c r="H330" s="31">
        <v>86478141</v>
      </c>
      <c r="I330" s="36">
        <f t="shared" si="73"/>
        <v>0.20335426191842318</v>
      </c>
      <c r="J330" s="31">
        <v>70383429</v>
      </c>
      <c r="K330" s="36">
        <f t="shared" si="74"/>
        <v>0.17280710954800835</v>
      </c>
      <c r="L330" s="31">
        <v>96614372</v>
      </c>
      <c r="M330" s="36">
        <f t="shared" si="75"/>
        <v>0.23720995983466547</v>
      </c>
      <c r="N330" s="31">
        <f t="shared" si="76"/>
        <v>381171049</v>
      </c>
      <c r="O330" s="36">
        <f t="shared" si="77"/>
        <v>0.9358604455186782</v>
      </c>
      <c r="P330" s="31">
        <v>83303951</v>
      </c>
      <c r="Q330" s="31">
        <v>389691951</v>
      </c>
      <c r="R330" s="31">
        <v>365245015</v>
      </c>
      <c r="S330" s="31">
        <v>333344956</v>
      </c>
      <c r="T330" s="36">
        <f t="shared" si="78"/>
        <v>0.91266120634117343</v>
      </c>
      <c r="U330" s="36">
        <f t="shared" si="79"/>
        <v>0.15978138900038497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0</v>
      </c>
      <c r="E331" s="31">
        <v>0</v>
      </c>
      <c r="F331" s="31">
        <v>0</v>
      </c>
      <c r="G331" s="36">
        <f t="shared" si="72"/>
        <v>0</v>
      </c>
      <c r="H331" s="31">
        <v>0</v>
      </c>
      <c r="I331" s="36">
        <f t="shared" si="73"/>
        <v>0</v>
      </c>
      <c r="J331" s="31">
        <v>0</v>
      </c>
      <c r="K331" s="36">
        <f t="shared" si="74"/>
        <v>0</v>
      </c>
      <c r="L331" s="31">
        <v>0</v>
      </c>
      <c r="M331" s="36">
        <f t="shared" si="75"/>
        <v>0</v>
      </c>
      <c r="N331" s="31">
        <f t="shared" si="76"/>
        <v>0</v>
      </c>
      <c r="O331" s="36">
        <f t="shared" si="77"/>
        <v>0</v>
      </c>
      <c r="P331" s="31">
        <v>0</v>
      </c>
      <c r="Q331" s="31">
        <v>0</v>
      </c>
      <c r="R331" s="31">
        <v>0</v>
      </c>
      <c r="S331" s="31">
        <v>0</v>
      </c>
      <c r="T331" s="36">
        <f t="shared" si="78"/>
        <v>0</v>
      </c>
      <c r="U331" s="36">
        <f t="shared" si="79"/>
        <v>0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2994332348</v>
      </c>
      <c r="E332" s="32">
        <f>SUM(E324:E331)</f>
        <v>3048112254</v>
      </c>
      <c r="F332" s="32">
        <f>SUM(F324:F331)</f>
        <v>857715355</v>
      </c>
      <c r="G332" s="37">
        <f t="shared" si="72"/>
        <v>0.28644627760605551</v>
      </c>
      <c r="H332" s="32">
        <f>SUM(H324:H331)</f>
        <v>660444444</v>
      </c>
      <c r="I332" s="37">
        <f t="shared" si="73"/>
        <v>0.22056484292437667</v>
      </c>
      <c r="J332" s="32">
        <f>SUM(J324:J331)</f>
        <v>623618517</v>
      </c>
      <c r="K332" s="37">
        <f t="shared" si="74"/>
        <v>0.20459171612910027</v>
      </c>
      <c r="L332" s="32">
        <f>SUM(L324:L331)</f>
        <v>727157581</v>
      </c>
      <c r="M332" s="37">
        <f t="shared" si="75"/>
        <v>0.23855997430729795</v>
      </c>
      <c r="N332" s="32">
        <f t="shared" si="76"/>
        <v>2868935897</v>
      </c>
      <c r="O332" s="37">
        <f t="shared" si="77"/>
        <v>0.94121727086498563</v>
      </c>
      <c r="P332" s="32">
        <f>SUM(P324:P331)</f>
        <v>615919482</v>
      </c>
      <c r="Q332" s="32">
        <f>SUM(Q324:Q331)</f>
        <v>2730144751</v>
      </c>
      <c r="R332" s="32">
        <f>SUM(R324:R331)</f>
        <v>2656318947</v>
      </c>
      <c r="S332" s="32">
        <f>SUM(S324:S331)</f>
        <v>2379268184</v>
      </c>
      <c r="T332" s="37">
        <f t="shared" si="78"/>
        <v>0.89570124351486624</v>
      </c>
      <c r="U332" s="37">
        <f t="shared" si="79"/>
        <v>0.18060493660435961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16547806</v>
      </c>
      <c r="E333" s="31">
        <v>17817366</v>
      </c>
      <c r="F333" s="31">
        <v>5620075</v>
      </c>
      <c r="G333" s="36">
        <f t="shared" si="72"/>
        <v>0.33962659460716421</v>
      </c>
      <c r="H333" s="31">
        <v>3289493</v>
      </c>
      <c r="I333" s="36">
        <f t="shared" si="73"/>
        <v>0.19878725916897985</v>
      </c>
      <c r="J333" s="31">
        <v>3586703</v>
      </c>
      <c r="K333" s="36">
        <f t="shared" si="74"/>
        <v>0.20130377295948235</v>
      </c>
      <c r="L333" s="31">
        <v>3799816</v>
      </c>
      <c r="M333" s="36">
        <f t="shared" si="75"/>
        <v>0.21326474407047596</v>
      </c>
      <c r="N333" s="31">
        <f t="shared" si="76"/>
        <v>16296087</v>
      </c>
      <c r="O333" s="36">
        <f t="shared" si="77"/>
        <v>0.91461818767151104</v>
      </c>
      <c r="P333" s="31">
        <v>3289557</v>
      </c>
      <c r="Q333" s="31">
        <v>15611208</v>
      </c>
      <c r="R333" s="31">
        <v>15931776</v>
      </c>
      <c r="S333" s="31">
        <v>12783180</v>
      </c>
      <c r="T333" s="36">
        <f t="shared" si="78"/>
        <v>0.80237005591843624</v>
      </c>
      <c r="U333" s="36">
        <f t="shared" si="79"/>
        <v>0.15511480725216198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24206996</v>
      </c>
      <c r="E334" s="31">
        <v>24739046</v>
      </c>
      <c r="F334" s="31">
        <v>7675546</v>
      </c>
      <c r="G334" s="36">
        <f t="shared" si="72"/>
        <v>0.31707965746761801</v>
      </c>
      <c r="H334" s="31">
        <v>5072613</v>
      </c>
      <c r="I334" s="36">
        <f t="shared" si="73"/>
        <v>0.20955152799628668</v>
      </c>
      <c r="J334" s="31">
        <v>5087087</v>
      </c>
      <c r="K334" s="36">
        <f t="shared" si="74"/>
        <v>0.20562987756278073</v>
      </c>
      <c r="L334" s="31">
        <v>4191226</v>
      </c>
      <c r="M334" s="36">
        <f t="shared" si="75"/>
        <v>0.16941744641244452</v>
      </c>
      <c r="N334" s="31">
        <f t="shared" si="76"/>
        <v>22026472</v>
      </c>
      <c r="O334" s="36">
        <f t="shared" si="77"/>
        <v>0.8903525220818943</v>
      </c>
      <c r="P334" s="31">
        <v>4626677</v>
      </c>
      <c r="Q334" s="31">
        <v>21631342</v>
      </c>
      <c r="R334" s="31">
        <v>21558903</v>
      </c>
      <c r="S334" s="31">
        <v>18999073</v>
      </c>
      <c r="T334" s="36">
        <f t="shared" si="78"/>
        <v>0.88126343905346205</v>
      </c>
      <c r="U334" s="36">
        <f t="shared" si="79"/>
        <v>-9.4117441092170462E-2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135228364</v>
      </c>
      <c r="E335" s="31">
        <v>138699418</v>
      </c>
      <c r="F335" s="31">
        <v>18685648</v>
      </c>
      <c r="G335" s="36">
        <f t="shared" si="72"/>
        <v>0.13817846676012438</v>
      </c>
      <c r="H335" s="31">
        <v>25585604</v>
      </c>
      <c r="I335" s="36">
        <f t="shared" si="73"/>
        <v>0.18920293970279786</v>
      </c>
      <c r="J335" s="31">
        <v>26709838</v>
      </c>
      <c r="K335" s="36">
        <f t="shared" si="74"/>
        <v>0.1925735405753469</v>
      </c>
      <c r="L335" s="31">
        <v>40502664</v>
      </c>
      <c r="M335" s="36">
        <f t="shared" si="75"/>
        <v>0.29201754833607163</v>
      </c>
      <c r="N335" s="31">
        <f t="shared" si="76"/>
        <v>111483754</v>
      </c>
      <c r="O335" s="36">
        <f t="shared" si="77"/>
        <v>0.80377953712826677</v>
      </c>
      <c r="P335" s="31">
        <v>34908996</v>
      </c>
      <c r="Q335" s="31">
        <v>126224059</v>
      </c>
      <c r="R335" s="31">
        <v>134316317</v>
      </c>
      <c r="S335" s="31">
        <v>111406062</v>
      </c>
      <c r="T335" s="36">
        <f t="shared" si="78"/>
        <v>0.82943058958354254</v>
      </c>
      <c r="U335" s="36">
        <f t="shared" si="79"/>
        <v>0.16023571689085525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175983166</v>
      </c>
      <c r="E337" s="32">
        <f>SUM(E333:E336)</f>
        <v>181255830</v>
      </c>
      <c r="F337" s="32">
        <f>SUM(F333:F336)</f>
        <v>31981269</v>
      </c>
      <c r="G337" s="37">
        <f t="shared" si="72"/>
        <v>0.18172913766081467</v>
      </c>
      <c r="H337" s="32">
        <f>SUM(H333:H336)</f>
        <v>33947710</v>
      </c>
      <c r="I337" s="37">
        <f t="shared" si="73"/>
        <v>0.19290316665856552</v>
      </c>
      <c r="J337" s="32">
        <f>SUM(J333:J336)</f>
        <v>35383628</v>
      </c>
      <c r="K337" s="37">
        <f t="shared" si="74"/>
        <v>0.19521373740088802</v>
      </c>
      <c r="L337" s="32">
        <f>SUM(L333:L336)</f>
        <v>48493706</v>
      </c>
      <c r="M337" s="37">
        <f t="shared" si="75"/>
        <v>0.26754287572432844</v>
      </c>
      <c r="N337" s="32">
        <f t="shared" si="76"/>
        <v>149806313</v>
      </c>
      <c r="O337" s="37">
        <f t="shared" si="77"/>
        <v>0.82649100445486356</v>
      </c>
      <c r="P337" s="32">
        <f>SUM(P333:P336)</f>
        <v>42825230</v>
      </c>
      <c r="Q337" s="32">
        <f>SUM(Q333:Q336)</f>
        <v>163466609</v>
      </c>
      <c r="R337" s="32">
        <f>SUM(R333:R336)</f>
        <v>171806996</v>
      </c>
      <c r="S337" s="32">
        <f>SUM(S333:S336)</f>
        <v>143188315</v>
      </c>
      <c r="T337" s="37">
        <f t="shared" si="78"/>
        <v>0.83342540370125562</v>
      </c>
      <c r="U337" s="37">
        <f t="shared" si="79"/>
        <v>0.13236300190331729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28353891752</v>
      </c>
      <c r="E338" s="32">
        <f>SUM(E302,E304:E309,E311:E316,E318:E322,E324:E331,E333:E336)</f>
        <v>29219233695</v>
      </c>
      <c r="F338" s="32">
        <f>SUM(F302,F304:F309,F311:F316,F318:F322,F324:F331,F333:F336)</f>
        <v>7440867224</v>
      </c>
      <c r="G338" s="37">
        <f t="shared" si="72"/>
        <v>0.26242842743007733</v>
      </c>
      <c r="H338" s="32">
        <f>SUM(H302,H304:H309,H311:H316,H318:H322,H324:H331,H333:H336)</f>
        <v>6547134281</v>
      </c>
      <c r="I338" s="37">
        <f t="shared" si="73"/>
        <v>0.23090778289855693</v>
      </c>
      <c r="J338" s="32">
        <f>SUM(J302,J304:J309,J311:J316,J318:J322,J324:J331,J333:J336)</f>
        <v>6242383855</v>
      </c>
      <c r="K338" s="37">
        <f t="shared" si="74"/>
        <v>0.21363954716130004</v>
      </c>
      <c r="L338" s="32">
        <f>SUM(L302,L304:L309,L311:L316,L318:L322,L324:L331,L333:L336)</f>
        <v>8422251207</v>
      </c>
      <c r="M338" s="37">
        <f t="shared" si="75"/>
        <v>0.28824339799305609</v>
      </c>
      <c r="N338" s="32">
        <f t="shared" si="76"/>
        <v>28652636567</v>
      </c>
      <c r="O338" s="37">
        <f t="shared" si="77"/>
        <v>0.98060876154678356</v>
      </c>
      <c r="P338" s="32">
        <f>SUM(P302,P304:P309,P311:P316,P318:P322,P324:P331,P333:P336)</f>
        <v>5778927125</v>
      </c>
      <c r="Q338" s="32">
        <f>SUM(Q302,Q304:Q309,Q311:Q316,Q318:Q322,Q324:Q331,Q333:Q336)</f>
        <v>25835605969</v>
      </c>
      <c r="R338" s="32">
        <f>SUM(R302,R304:R309,R311:R316,R318:R322,R324:R331,R333:R336)</f>
        <v>25835162055</v>
      </c>
      <c r="S338" s="32">
        <f>SUM(S302,S304:S309,S311:S316,S318:S322,S324:S331,S333:S336)</f>
        <v>23040985006</v>
      </c>
      <c r="T338" s="37">
        <f t="shared" si="78"/>
        <v>0.89184596392112703</v>
      </c>
      <c r="U338" s="37">
        <f t="shared" si="79"/>
        <v>0.45740740881898567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180819307613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183545226480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51210956822</v>
      </c>
      <c r="G339" s="39">
        <f t="shared" si="72"/>
        <v>0.28321619797153891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43075530809</v>
      </c>
      <c r="I339" s="39">
        <f t="shared" si="73"/>
        <v>0.23822417737154905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39028181829</v>
      </c>
      <c r="K339" s="39">
        <f t="shared" si="74"/>
        <v>0.21263523207590856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45398805035</v>
      </c>
      <c r="M339" s="39">
        <f t="shared" si="75"/>
        <v>0.2473439702336627</v>
      </c>
      <c r="N339" s="34">
        <f t="shared" si="76"/>
        <v>178713474495</v>
      </c>
      <c r="O339" s="39">
        <f t="shared" si="77"/>
        <v>0.97367541462307383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35773066872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168644322182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166082282324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153877994097</v>
      </c>
      <c r="T339" s="39">
        <f t="shared" si="78"/>
        <v>0.92651661540156716</v>
      </c>
      <c r="U339" s="39">
        <f t="shared" si="79"/>
        <v>0.26907780083384969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614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918660923</v>
      </c>
      <c r="E8" s="31">
        <v>934666932</v>
      </c>
      <c r="F8" s="31">
        <v>236564486</v>
      </c>
      <c r="G8" s="36">
        <f>IF(($D8       =0),0,($F8       /$D8       ))</f>
        <v>0.25751012160990766</v>
      </c>
      <c r="H8" s="31">
        <v>252527378</v>
      </c>
      <c r="I8" s="36">
        <f>IF(($D8       =0),0,($H8       /$D8       ))</f>
        <v>0.27488638264414345</v>
      </c>
      <c r="J8" s="31">
        <v>271139778</v>
      </c>
      <c r="K8" s="36">
        <f>IF(($E8       =0),0,($J8       /$E8       ))</f>
        <v>0.29009240480971676</v>
      </c>
      <c r="L8" s="31">
        <v>298563831</v>
      </c>
      <c r="M8" s="36">
        <f>IF(($E8       =0),0,($L8       /$E8       ))</f>
        <v>0.31943339469722459</v>
      </c>
      <c r="N8" s="31">
        <f>$F8       +$H8       +$J8       +$L8</f>
        <v>1058795473</v>
      </c>
      <c r="O8" s="36">
        <f>IF(($E8       =0),0,($N8       /$E8       ))</f>
        <v>1.1328051060225162</v>
      </c>
      <c r="P8" s="31">
        <v>259610343</v>
      </c>
      <c r="Q8" s="31">
        <v>844337699</v>
      </c>
      <c r="R8" s="31">
        <v>1157445637</v>
      </c>
      <c r="S8" s="31">
        <v>956036782</v>
      </c>
      <c r="T8" s="36">
        <f>IF(($R8       =0),0,($S8       /$R8       ))</f>
        <v>0.82598849694398213</v>
      </c>
      <c r="U8" s="36">
        <f>IF(($P8       =0),0,(($L8       /$P8       )-1))</f>
        <v>0.1500459787151085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2661485240</v>
      </c>
      <c r="E9" s="31">
        <v>2647166050</v>
      </c>
      <c r="F9" s="31">
        <v>189878445</v>
      </c>
      <c r="G9" s="36">
        <f>IF(($D9       =0),0,($F9       /$D9       ))</f>
        <v>7.1343038896582417E-2</v>
      </c>
      <c r="H9" s="31">
        <v>191513690</v>
      </c>
      <c r="I9" s="36">
        <f>IF(($D9       =0),0,($H9       /$D9       ))</f>
        <v>7.1957449593070072E-2</v>
      </c>
      <c r="J9" s="31">
        <v>262349753</v>
      </c>
      <c r="K9" s="36">
        <f>IF(($E9       =0),0,($J9       /$E9       ))</f>
        <v>9.9105892129434048E-2</v>
      </c>
      <c r="L9" s="31">
        <v>130875948</v>
      </c>
      <c r="M9" s="36">
        <f>IF(($E9       =0),0,($L9       /$E9       ))</f>
        <v>4.9440022094571663E-2</v>
      </c>
      <c r="N9" s="31">
        <f>$F9       +$H9       +$J9       +$L9</f>
        <v>774617836</v>
      </c>
      <c r="O9" s="36">
        <f>IF(($E9       =0),0,($N9       /$E9       ))</f>
        <v>0.29262155126233957</v>
      </c>
      <c r="P9" s="31">
        <v>201987657</v>
      </c>
      <c r="Q9" s="31">
        <v>2743123050</v>
      </c>
      <c r="R9" s="31">
        <v>2742758670</v>
      </c>
      <c r="S9" s="31">
        <v>3405502171</v>
      </c>
      <c r="T9" s="36">
        <f>IF(($R9       =0),0,($S9       /$R9       ))</f>
        <v>1.2416339097744973</v>
      </c>
      <c r="U9" s="36">
        <f>IF(($P9       =0),0,(($L9       /$P9       )-1))</f>
        <v>-0.35205967560681195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3580146163</v>
      </c>
      <c r="E10" s="32">
        <f>SUM(E8:E9)</f>
        <v>3581832982</v>
      </c>
      <c r="F10" s="32">
        <f>SUM(F8:F9)</f>
        <v>426442931</v>
      </c>
      <c r="G10" s="37">
        <f t="shared" ref="G10:G54" si="0">IF(($D10      =0),0,($F10      /$D10      ))</f>
        <v>0.11911327403534279</v>
      </c>
      <c r="H10" s="32">
        <f>SUM(H8:H9)</f>
        <v>444041068</v>
      </c>
      <c r="I10" s="37">
        <f t="shared" ref="I10:I54" si="1">IF(($D10      =0),0,($H10      /$D10      ))</f>
        <v>0.12402875407408331</v>
      </c>
      <c r="J10" s="32">
        <f>SUM(J8:J9)</f>
        <v>533489531</v>
      </c>
      <c r="K10" s="37">
        <f t="shared" ref="K10:K54" si="2">IF(($E10      =0),0,($J10      /$E10      ))</f>
        <v>0.14894316225267257</v>
      </c>
      <c r="L10" s="32">
        <f>SUM(L8:L9)</f>
        <v>429439779</v>
      </c>
      <c r="M10" s="37">
        <f t="shared" ref="M10:M54" si="3">IF(($E10      =0),0,($L10      /$E10      ))</f>
        <v>0.11989385913806966</v>
      </c>
      <c r="N10" s="32">
        <f t="shared" ref="N10:N54" si="4">$F10      +$H10      +$J10      +$L10</f>
        <v>1833413309</v>
      </c>
      <c r="O10" s="37">
        <f t="shared" ref="O10:O54" si="5">IF(($E10      =0),0,($N10      /$E10      ))</f>
        <v>0.51186454483320742</v>
      </c>
      <c r="P10" s="32">
        <f>SUM(P8:P9)</f>
        <v>461598000</v>
      </c>
      <c r="Q10" s="32">
        <f>SUM(Q8:Q9)</f>
        <v>3587460749</v>
      </c>
      <c r="R10" s="32">
        <f>SUM(R8:R9)</f>
        <v>3900204307</v>
      </c>
      <c r="S10" s="32">
        <f>SUM(S8:S9)</f>
        <v>4361538953</v>
      </c>
      <c r="T10" s="37">
        <f t="shared" ref="T10:T54" si="6">IF(($R10      =0),0,($S10      /$R10      ))</f>
        <v>1.118284738358964</v>
      </c>
      <c r="U10" s="37">
        <f t="shared" ref="U10:U54" si="7">IF(($P10      =0),0,(($L10      /$P10      )-1))</f>
        <v>-6.9667158436561682E-2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68129237</v>
      </c>
      <c r="E11" s="31">
        <v>76662045</v>
      </c>
      <c r="F11" s="31">
        <v>3077879</v>
      </c>
      <c r="G11" s="36">
        <f t="shared" si="0"/>
        <v>4.5177065464566998E-2</v>
      </c>
      <c r="H11" s="31">
        <v>19009285</v>
      </c>
      <c r="I11" s="36">
        <f t="shared" si="1"/>
        <v>0.27901802276165222</v>
      </c>
      <c r="J11" s="31">
        <v>18143699</v>
      </c>
      <c r="K11" s="36">
        <f t="shared" si="2"/>
        <v>0.23667121063624119</v>
      </c>
      <c r="L11" s="31">
        <v>10921990</v>
      </c>
      <c r="M11" s="36">
        <f t="shared" si="3"/>
        <v>0.1424693275531588</v>
      </c>
      <c r="N11" s="31">
        <f t="shared" si="4"/>
        <v>51152853</v>
      </c>
      <c r="O11" s="36">
        <f t="shared" si="5"/>
        <v>0.66725134973897449</v>
      </c>
      <c r="P11" s="31">
        <v>9867657</v>
      </c>
      <c r="Q11" s="31">
        <v>68904630</v>
      </c>
      <c r="R11" s="31">
        <v>75830234</v>
      </c>
      <c r="S11" s="31">
        <v>58655768</v>
      </c>
      <c r="T11" s="36">
        <f t="shared" si="6"/>
        <v>0.7735142687282226</v>
      </c>
      <c r="U11" s="36">
        <f t="shared" si="7"/>
        <v>0.10684734988255062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29490170</v>
      </c>
      <c r="E12" s="31">
        <v>29476664</v>
      </c>
      <c r="F12" s="31">
        <v>3277871</v>
      </c>
      <c r="G12" s="36">
        <f t="shared" si="0"/>
        <v>0.11115130906332517</v>
      </c>
      <c r="H12" s="31">
        <v>4791687</v>
      </c>
      <c r="I12" s="36">
        <f t="shared" si="1"/>
        <v>0.1624842108404258</v>
      </c>
      <c r="J12" s="31">
        <v>2023225</v>
      </c>
      <c r="K12" s="36">
        <f t="shared" si="2"/>
        <v>6.863819460709665E-2</v>
      </c>
      <c r="L12" s="31">
        <v>10345685</v>
      </c>
      <c r="M12" s="36">
        <f t="shared" si="3"/>
        <v>0.35097882854043455</v>
      </c>
      <c r="N12" s="31">
        <f t="shared" si="4"/>
        <v>20438468</v>
      </c>
      <c r="O12" s="36">
        <f t="shared" si="5"/>
        <v>0.69337792092076633</v>
      </c>
      <c r="P12" s="31">
        <v>8054129</v>
      </c>
      <c r="Q12" s="31">
        <v>28683089</v>
      </c>
      <c r="R12" s="31">
        <v>28778213</v>
      </c>
      <c r="S12" s="31">
        <v>25668491</v>
      </c>
      <c r="T12" s="36">
        <f t="shared" si="6"/>
        <v>0.89194179638603688</v>
      </c>
      <c r="U12" s="36">
        <f t="shared" si="7"/>
        <v>0.28451940613317706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129451836</v>
      </c>
      <c r="E13" s="31">
        <v>132086418</v>
      </c>
      <c r="F13" s="31">
        <v>3906533</v>
      </c>
      <c r="G13" s="36">
        <f t="shared" si="0"/>
        <v>3.0177501692598627E-2</v>
      </c>
      <c r="H13" s="31">
        <v>7458028</v>
      </c>
      <c r="I13" s="36">
        <f t="shared" si="1"/>
        <v>5.7612377162422013E-2</v>
      </c>
      <c r="J13" s="31">
        <v>6153092</v>
      </c>
      <c r="K13" s="36">
        <f t="shared" si="2"/>
        <v>4.6583835743051187E-2</v>
      </c>
      <c r="L13" s="31">
        <v>6243738</v>
      </c>
      <c r="M13" s="36">
        <f t="shared" si="3"/>
        <v>4.7270098580461162E-2</v>
      </c>
      <c r="N13" s="31">
        <f t="shared" si="4"/>
        <v>23761391</v>
      </c>
      <c r="O13" s="36">
        <f t="shared" si="5"/>
        <v>0.17989276535608681</v>
      </c>
      <c r="P13" s="31">
        <v>7198916</v>
      </c>
      <c r="Q13" s="31">
        <v>65815008</v>
      </c>
      <c r="R13" s="31">
        <v>136107410</v>
      </c>
      <c r="S13" s="31">
        <v>29872076</v>
      </c>
      <c r="T13" s="36">
        <f t="shared" si="6"/>
        <v>0.21947428137821445</v>
      </c>
      <c r="U13" s="36">
        <f t="shared" si="7"/>
        <v>-0.13268358736231955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90760736</v>
      </c>
      <c r="E14" s="31">
        <v>90760736</v>
      </c>
      <c r="F14" s="31">
        <v>18052221</v>
      </c>
      <c r="G14" s="36">
        <f t="shared" si="0"/>
        <v>0.19889901509833505</v>
      </c>
      <c r="H14" s="31">
        <v>18414067</v>
      </c>
      <c r="I14" s="36">
        <f t="shared" si="1"/>
        <v>0.20288582719293946</v>
      </c>
      <c r="J14" s="31">
        <v>19630842</v>
      </c>
      <c r="K14" s="36">
        <f t="shared" si="2"/>
        <v>0.21629223015555979</v>
      </c>
      <c r="L14" s="31">
        <v>22560992</v>
      </c>
      <c r="M14" s="36">
        <f t="shared" si="3"/>
        <v>0.24857656509087805</v>
      </c>
      <c r="N14" s="31">
        <f t="shared" si="4"/>
        <v>78658122</v>
      </c>
      <c r="O14" s="36">
        <f t="shared" si="5"/>
        <v>0.8666536375377123</v>
      </c>
      <c r="P14" s="31">
        <v>33889123</v>
      </c>
      <c r="Q14" s="31">
        <v>101506517</v>
      </c>
      <c r="R14" s="31">
        <v>96957202</v>
      </c>
      <c r="S14" s="31">
        <v>92216280</v>
      </c>
      <c r="T14" s="36">
        <f t="shared" si="6"/>
        <v>0.95110294127505868</v>
      </c>
      <c r="U14" s="36">
        <f t="shared" si="7"/>
        <v>-0.33427040882704462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22828843</v>
      </c>
      <c r="E15" s="31">
        <v>28644239</v>
      </c>
      <c r="F15" s="31">
        <v>7314676</v>
      </c>
      <c r="G15" s="36">
        <f t="shared" si="0"/>
        <v>0.32041378531535741</v>
      </c>
      <c r="H15" s="31">
        <v>4013861</v>
      </c>
      <c r="I15" s="36">
        <f t="shared" si="1"/>
        <v>0.17582410987714095</v>
      </c>
      <c r="J15" s="31">
        <v>8312801</v>
      </c>
      <c r="K15" s="36">
        <f t="shared" si="2"/>
        <v>0.29020847787228699</v>
      </c>
      <c r="L15" s="31">
        <v>-3563189</v>
      </c>
      <c r="M15" s="36">
        <f t="shared" si="3"/>
        <v>-0.12439461212427393</v>
      </c>
      <c r="N15" s="31">
        <f t="shared" si="4"/>
        <v>16078149</v>
      </c>
      <c r="O15" s="36">
        <f t="shared" si="5"/>
        <v>0.56130480547938455</v>
      </c>
      <c r="P15" s="31">
        <v>7830925</v>
      </c>
      <c r="Q15" s="31">
        <v>34540833</v>
      </c>
      <c r="R15" s="31">
        <v>45405174</v>
      </c>
      <c r="S15" s="31">
        <v>21032350</v>
      </c>
      <c r="T15" s="36">
        <f t="shared" si="6"/>
        <v>0.46321483097939453</v>
      </c>
      <c r="U15" s="36">
        <f t="shared" si="7"/>
        <v>-1.4550150844248924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108541507</v>
      </c>
      <c r="E16" s="31">
        <v>105776280</v>
      </c>
      <c r="F16" s="31">
        <v>15645427</v>
      </c>
      <c r="G16" s="36">
        <f t="shared" si="0"/>
        <v>0.1441423417863546</v>
      </c>
      <c r="H16" s="31">
        <v>33419472</v>
      </c>
      <c r="I16" s="36">
        <f t="shared" si="1"/>
        <v>0.30789578036722853</v>
      </c>
      <c r="J16" s="31">
        <v>119012133</v>
      </c>
      <c r="K16" s="36">
        <f t="shared" si="2"/>
        <v>1.1251306342026777</v>
      </c>
      <c r="L16" s="31">
        <v>-56534152</v>
      </c>
      <c r="M16" s="36">
        <f t="shared" si="3"/>
        <v>-0.53446908891104883</v>
      </c>
      <c r="N16" s="31">
        <f t="shared" si="4"/>
        <v>111542880</v>
      </c>
      <c r="O16" s="36">
        <f t="shared" si="5"/>
        <v>1.0545169484122527</v>
      </c>
      <c r="P16" s="31">
        <v>26036595</v>
      </c>
      <c r="Q16" s="31">
        <v>103891982</v>
      </c>
      <c r="R16" s="31">
        <v>107010848</v>
      </c>
      <c r="S16" s="31">
        <v>96891940</v>
      </c>
      <c r="T16" s="36">
        <f t="shared" si="6"/>
        <v>0.90544035311261151</v>
      </c>
      <c r="U16" s="36">
        <f t="shared" si="7"/>
        <v>-3.1713343084992487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38707353</v>
      </c>
      <c r="E17" s="31">
        <v>45537986</v>
      </c>
      <c r="F17" s="31">
        <v>24378881</v>
      </c>
      <c r="G17" s="36">
        <f t="shared" si="0"/>
        <v>0.62982557861809874</v>
      </c>
      <c r="H17" s="31">
        <v>10916666</v>
      </c>
      <c r="I17" s="36">
        <f t="shared" si="1"/>
        <v>0.2820308069115447</v>
      </c>
      <c r="J17" s="31">
        <v>9606559</v>
      </c>
      <c r="K17" s="36">
        <f t="shared" si="2"/>
        <v>0.21095704583861044</v>
      </c>
      <c r="L17" s="31">
        <v>8888856</v>
      </c>
      <c r="M17" s="36">
        <f t="shared" si="3"/>
        <v>0.19519651132573146</v>
      </c>
      <c r="N17" s="31">
        <f t="shared" si="4"/>
        <v>53790962</v>
      </c>
      <c r="O17" s="36">
        <f t="shared" si="5"/>
        <v>1.1812327844274888</v>
      </c>
      <c r="P17" s="31">
        <v>13615250</v>
      </c>
      <c r="Q17" s="31">
        <v>29524834</v>
      </c>
      <c r="R17" s="31">
        <v>45274605</v>
      </c>
      <c r="S17" s="31">
        <v>30075242</v>
      </c>
      <c r="T17" s="36">
        <f t="shared" si="6"/>
        <v>0.66428502247562404</v>
      </c>
      <c r="U17" s="36">
        <f t="shared" si="7"/>
        <v>-0.34713971465819582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8752648</v>
      </c>
      <c r="E18" s="31">
        <v>12854708</v>
      </c>
      <c r="F18" s="31">
        <v>179130</v>
      </c>
      <c r="G18" s="36">
        <f t="shared" si="0"/>
        <v>2.0465806462227204E-2</v>
      </c>
      <c r="H18" s="31">
        <v>1498241</v>
      </c>
      <c r="I18" s="36">
        <f t="shared" si="1"/>
        <v>0.17117574018742671</v>
      </c>
      <c r="J18" s="31">
        <v>808323</v>
      </c>
      <c r="K18" s="36">
        <f t="shared" si="2"/>
        <v>6.2881475020669472E-2</v>
      </c>
      <c r="L18" s="31">
        <v>7173783</v>
      </c>
      <c r="M18" s="36">
        <f t="shared" si="3"/>
        <v>0.55806658540979692</v>
      </c>
      <c r="N18" s="31">
        <f t="shared" si="4"/>
        <v>9659477</v>
      </c>
      <c r="O18" s="36">
        <f t="shared" si="5"/>
        <v>0.75143496063854587</v>
      </c>
      <c r="P18" s="31">
        <v>2298644</v>
      </c>
      <c r="Q18" s="31">
        <v>4355822</v>
      </c>
      <c r="R18" s="31">
        <v>6411382</v>
      </c>
      <c r="S18" s="31">
        <v>5518642</v>
      </c>
      <c r="T18" s="36">
        <f t="shared" si="6"/>
        <v>0.86075700995510795</v>
      </c>
      <c r="U18" s="36">
        <f t="shared" si="7"/>
        <v>2.1208760469215764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496662330</v>
      </c>
      <c r="E19" s="32">
        <f>SUM(E11:E18)</f>
        <v>521799076</v>
      </c>
      <c r="F19" s="32">
        <f>SUM(F11:F18)</f>
        <v>75832618</v>
      </c>
      <c r="G19" s="37">
        <f t="shared" si="0"/>
        <v>0.15268445666092695</v>
      </c>
      <c r="H19" s="32">
        <f>SUM(H11:H18)</f>
        <v>99521307</v>
      </c>
      <c r="I19" s="37">
        <f t="shared" si="1"/>
        <v>0.20038022009843187</v>
      </c>
      <c r="J19" s="32">
        <f>SUM(J11:J18)</f>
        <v>183690674</v>
      </c>
      <c r="K19" s="37">
        <f t="shared" si="2"/>
        <v>0.35203334472750197</v>
      </c>
      <c r="L19" s="32">
        <f>SUM(L11:L18)</f>
        <v>6037703</v>
      </c>
      <c r="M19" s="37">
        <f t="shared" si="3"/>
        <v>1.1570934633084709E-2</v>
      </c>
      <c r="N19" s="32">
        <f t="shared" si="4"/>
        <v>365082302</v>
      </c>
      <c r="O19" s="37">
        <f t="shared" si="5"/>
        <v>0.69966069085181748</v>
      </c>
      <c r="P19" s="32">
        <f>SUM(P11:P18)</f>
        <v>108791239</v>
      </c>
      <c r="Q19" s="32">
        <f>SUM(Q11:Q18)</f>
        <v>437222715</v>
      </c>
      <c r="R19" s="32">
        <f>SUM(R11:R18)</f>
        <v>541775068</v>
      </c>
      <c r="S19" s="32">
        <f>SUM(S11:S18)</f>
        <v>359930789</v>
      </c>
      <c r="T19" s="37">
        <f t="shared" si="6"/>
        <v>0.6643546561282514</v>
      </c>
      <c r="U19" s="37">
        <f t="shared" si="7"/>
        <v>-0.94450193732971455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0</v>
      </c>
      <c r="E20" s="31">
        <v>0</v>
      </c>
      <c r="F20" s="31">
        <v>0</v>
      </c>
      <c r="G20" s="36">
        <f t="shared" si="0"/>
        <v>0</v>
      </c>
      <c r="H20" s="31">
        <v>0</v>
      </c>
      <c r="I20" s="36">
        <f t="shared" si="1"/>
        <v>0</v>
      </c>
      <c r="J20" s="31">
        <v>0</v>
      </c>
      <c r="K20" s="36">
        <f t="shared" si="2"/>
        <v>0</v>
      </c>
      <c r="L20" s="31">
        <v>0</v>
      </c>
      <c r="M20" s="36">
        <f t="shared" si="3"/>
        <v>0</v>
      </c>
      <c r="N20" s="31">
        <f t="shared" si="4"/>
        <v>0</v>
      </c>
      <c r="O20" s="36">
        <f t="shared" si="5"/>
        <v>0</v>
      </c>
      <c r="P20" s="31">
        <v>0</v>
      </c>
      <c r="Q20" s="31">
        <v>0</v>
      </c>
      <c r="R20" s="31">
        <v>0</v>
      </c>
      <c r="S20" s="31">
        <v>0</v>
      </c>
      <c r="T20" s="36">
        <f t="shared" si="6"/>
        <v>0</v>
      </c>
      <c r="U20" s="36">
        <f t="shared" si="7"/>
        <v>0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0</v>
      </c>
      <c r="E23" s="31">
        <v>0</v>
      </c>
      <c r="F23" s="31">
        <v>0</v>
      </c>
      <c r="G23" s="36">
        <f t="shared" si="0"/>
        <v>0</v>
      </c>
      <c r="H23" s="31">
        <v>0</v>
      </c>
      <c r="I23" s="36">
        <f t="shared" si="1"/>
        <v>0</v>
      </c>
      <c r="J23" s="31">
        <v>0</v>
      </c>
      <c r="K23" s="36">
        <f t="shared" si="2"/>
        <v>0</v>
      </c>
      <c r="L23" s="31">
        <v>0</v>
      </c>
      <c r="M23" s="36">
        <f t="shared" si="3"/>
        <v>0</v>
      </c>
      <c r="N23" s="31">
        <f t="shared" si="4"/>
        <v>0</v>
      </c>
      <c r="O23" s="36">
        <f t="shared" si="5"/>
        <v>0</v>
      </c>
      <c r="P23" s="31">
        <v>0</v>
      </c>
      <c r="Q23" s="31">
        <v>0</v>
      </c>
      <c r="R23" s="31">
        <v>0</v>
      </c>
      <c r="S23" s="31">
        <v>0</v>
      </c>
      <c r="T23" s="36">
        <f t="shared" si="6"/>
        <v>0</v>
      </c>
      <c r="U23" s="36">
        <f t="shared" si="7"/>
        <v>0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0</v>
      </c>
      <c r="E24" s="31">
        <v>0</v>
      </c>
      <c r="F24" s="31">
        <v>0</v>
      </c>
      <c r="G24" s="36">
        <f t="shared" si="0"/>
        <v>0</v>
      </c>
      <c r="H24" s="31">
        <v>0</v>
      </c>
      <c r="I24" s="36">
        <f t="shared" si="1"/>
        <v>0</v>
      </c>
      <c r="J24" s="31">
        <v>0</v>
      </c>
      <c r="K24" s="36">
        <f t="shared" si="2"/>
        <v>0</v>
      </c>
      <c r="L24" s="31">
        <v>0</v>
      </c>
      <c r="M24" s="36">
        <f t="shared" si="3"/>
        <v>0</v>
      </c>
      <c r="N24" s="31">
        <f t="shared" si="4"/>
        <v>0</v>
      </c>
      <c r="O24" s="36">
        <f t="shared" si="5"/>
        <v>0</v>
      </c>
      <c r="P24" s="31">
        <v>0</v>
      </c>
      <c r="Q24" s="31">
        <v>0</v>
      </c>
      <c r="R24" s="31">
        <v>0</v>
      </c>
      <c r="S24" s="31">
        <v>0</v>
      </c>
      <c r="T24" s="36">
        <f t="shared" si="6"/>
        <v>0</v>
      </c>
      <c r="U24" s="36">
        <f t="shared" si="7"/>
        <v>0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1138465776</v>
      </c>
      <c r="E26" s="31">
        <v>1186805455</v>
      </c>
      <c r="F26" s="31">
        <v>95064239</v>
      </c>
      <c r="G26" s="36">
        <f t="shared" si="0"/>
        <v>8.3502061286381615E-2</v>
      </c>
      <c r="H26" s="31">
        <v>119517968</v>
      </c>
      <c r="I26" s="36">
        <f t="shared" si="1"/>
        <v>0.10498160816034931</v>
      </c>
      <c r="J26" s="31">
        <v>174222474</v>
      </c>
      <c r="K26" s="36">
        <f t="shared" si="2"/>
        <v>0.14679952242046276</v>
      </c>
      <c r="L26" s="31">
        <v>2377480</v>
      </c>
      <c r="M26" s="36">
        <f t="shared" si="3"/>
        <v>2.0032600878127915E-3</v>
      </c>
      <c r="N26" s="31">
        <f t="shared" si="4"/>
        <v>391182161</v>
      </c>
      <c r="O26" s="36">
        <f t="shared" si="5"/>
        <v>0.32960933854150509</v>
      </c>
      <c r="P26" s="31">
        <v>125695394</v>
      </c>
      <c r="Q26" s="31">
        <v>944412655</v>
      </c>
      <c r="R26" s="31">
        <v>1023966480</v>
      </c>
      <c r="S26" s="31">
        <v>381075066</v>
      </c>
      <c r="T26" s="36">
        <f t="shared" si="6"/>
        <v>0.37215580142818738</v>
      </c>
      <c r="U26" s="36">
        <f t="shared" si="7"/>
        <v>-0.98108538487893993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1138465776</v>
      </c>
      <c r="E27" s="32">
        <f>SUM(E20:E26)</f>
        <v>1186805455</v>
      </c>
      <c r="F27" s="32">
        <f>SUM(F20:F26)</f>
        <v>95064239</v>
      </c>
      <c r="G27" s="37">
        <f t="shared" si="0"/>
        <v>8.3502061286381615E-2</v>
      </c>
      <c r="H27" s="32">
        <f>SUM(H20:H26)</f>
        <v>119517968</v>
      </c>
      <c r="I27" s="37">
        <f t="shared" si="1"/>
        <v>0.10498160816034931</v>
      </c>
      <c r="J27" s="32">
        <f>SUM(J20:J26)</f>
        <v>174222474</v>
      </c>
      <c r="K27" s="37">
        <f t="shared" si="2"/>
        <v>0.14679952242046276</v>
      </c>
      <c r="L27" s="32">
        <f>SUM(L20:L26)</f>
        <v>2377480</v>
      </c>
      <c r="M27" s="37">
        <f t="shared" si="3"/>
        <v>2.0032600878127915E-3</v>
      </c>
      <c r="N27" s="32">
        <f t="shared" si="4"/>
        <v>391182161</v>
      </c>
      <c r="O27" s="37">
        <f t="shared" si="5"/>
        <v>0.32960933854150509</v>
      </c>
      <c r="P27" s="32">
        <f>SUM(P20:P26)</f>
        <v>125695394</v>
      </c>
      <c r="Q27" s="32">
        <f>SUM(Q20:Q26)</f>
        <v>944412655</v>
      </c>
      <c r="R27" s="32">
        <f>SUM(R20:R26)</f>
        <v>1023966480</v>
      </c>
      <c r="S27" s="32">
        <f>SUM(S20:S26)</f>
        <v>381075066</v>
      </c>
      <c r="T27" s="37">
        <f t="shared" si="6"/>
        <v>0.37215580142818738</v>
      </c>
      <c r="U27" s="37">
        <f t="shared" si="7"/>
        <v>-0.98108538487893993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0</v>
      </c>
      <c r="E28" s="31">
        <v>0</v>
      </c>
      <c r="F28" s="31">
        <v>0</v>
      </c>
      <c r="G28" s="36">
        <f t="shared" si="0"/>
        <v>0</v>
      </c>
      <c r="H28" s="31">
        <v>0</v>
      </c>
      <c r="I28" s="36">
        <f t="shared" si="1"/>
        <v>0</v>
      </c>
      <c r="J28" s="31">
        <v>0</v>
      </c>
      <c r="K28" s="36">
        <f t="shared" si="2"/>
        <v>0</v>
      </c>
      <c r="L28" s="31">
        <v>0</v>
      </c>
      <c r="M28" s="36">
        <f t="shared" si="3"/>
        <v>0</v>
      </c>
      <c r="N28" s="31">
        <f t="shared" si="4"/>
        <v>0</v>
      </c>
      <c r="O28" s="36">
        <f t="shared" si="5"/>
        <v>0</v>
      </c>
      <c r="P28" s="31">
        <v>0</v>
      </c>
      <c r="Q28" s="31">
        <v>0</v>
      </c>
      <c r="R28" s="31">
        <v>0</v>
      </c>
      <c r="S28" s="31">
        <v>0</v>
      </c>
      <c r="T28" s="36">
        <f t="shared" si="6"/>
        <v>0</v>
      </c>
      <c r="U28" s="36">
        <f t="shared" si="7"/>
        <v>0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0</v>
      </c>
      <c r="E29" s="31">
        <v>0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0</v>
      </c>
      <c r="O29" s="36">
        <f t="shared" si="5"/>
        <v>0</v>
      </c>
      <c r="P29" s="31">
        <v>0</v>
      </c>
      <c r="Q29" s="31">
        <v>0</v>
      </c>
      <c r="R29" s="31">
        <v>0</v>
      </c>
      <c r="S29" s="31">
        <v>0</v>
      </c>
      <c r="T29" s="36">
        <f t="shared" si="6"/>
        <v>0</v>
      </c>
      <c r="U29" s="36">
        <f t="shared" si="7"/>
        <v>0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0</v>
      </c>
      <c r="E30" s="31">
        <v>0</v>
      </c>
      <c r="F30" s="31">
        <v>0</v>
      </c>
      <c r="G30" s="36">
        <f t="shared" si="0"/>
        <v>0</v>
      </c>
      <c r="H30" s="31">
        <v>0</v>
      </c>
      <c r="I30" s="36">
        <f t="shared" si="1"/>
        <v>0</v>
      </c>
      <c r="J30" s="31">
        <v>0</v>
      </c>
      <c r="K30" s="36">
        <f t="shared" si="2"/>
        <v>0</v>
      </c>
      <c r="L30" s="31">
        <v>0</v>
      </c>
      <c r="M30" s="36">
        <f t="shared" si="3"/>
        <v>0</v>
      </c>
      <c r="N30" s="31">
        <f t="shared" si="4"/>
        <v>0</v>
      </c>
      <c r="O30" s="36">
        <f t="shared" si="5"/>
        <v>0</v>
      </c>
      <c r="P30" s="31">
        <v>0</v>
      </c>
      <c r="Q30" s="31">
        <v>0</v>
      </c>
      <c r="R30" s="31">
        <v>0</v>
      </c>
      <c r="S30" s="31">
        <v>0</v>
      </c>
      <c r="T30" s="36">
        <f t="shared" si="6"/>
        <v>0</v>
      </c>
      <c r="U30" s="36">
        <f t="shared" si="7"/>
        <v>0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0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544833108</v>
      </c>
      <c r="E34" s="31">
        <v>617940763</v>
      </c>
      <c r="F34" s="31">
        <v>124535361</v>
      </c>
      <c r="G34" s="36">
        <f t="shared" si="0"/>
        <v>0.22857524473347535</v>
      </c>
      <c r="H34" s="31">
        <v>227285047</v>
      </c>
      <c r="I34" s="36">
        <f t="shared" si="1"/>
        <v>0.41716452921579794</v>
      </c>
      <c r="J34" s="31">
        <v>149952592</v>
      </c>
      <c r="K34" s="36">
        <f t="shared" si="2"/>
        <v>0.24266499473510214</v>
      </c>
      <c r="L34" s="31">
        <v>78935860</v>
      </c>
      <c r="M34" s="36">
        <f t="shared" si="3"/>
        <v>0.12774017304956461</v>
      </c>
      <c r="N34" s="31">
        <f t="shared" si="4"/>
        <v>580708860</v>
      </c>
      <c r="O34" s="36">
        <f t="shared" si="5"/>
        <v>0.93974842698635819</v>
      </c>
      <c r="P34" s="31">
        <v>157489158</v>
      </c>
      <c r="Q34" s="31">
        <v>506711589</v>
      </c>
      <c r="R34" s="31">
        <v>547078160</v>
      </c>
      <c r="S34" s="31">
        <v>691533236</v>
      </c>
      <c r="T34" s="36">
        <f t="shared" si="6"/>
        <v>1.2640483326916212</v>
      </c>
      <c r="U34" s="36">
        <f t="shared" si="7"/>
        <v>-0.49878543385189733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544833108</v>
      </c>
      <c r="E35" s="32">
        <f>SUM(E28:E34)</f>
        <v>617940763</v>
      </c>
      <c r="F35" s="32">
        <f>SUM(F28:F34)</f>
        <v>124535361</v>
      </c>
      <c r="G35" s="37">
        <f t="shared" si="0"/>
        <v>0.22857524473347535</v>
      </c>
      <c r="H35" s="32">
        <f>SUM(H28:H34)</f>
        <v>227285047</v>
      </c>
      <c r="I35" s="37">
        <f t="shared" si="1"/>
        <v>0.41716452921579794</v>
      </c>
      <c r="J35" s="32">
        <f>SUM(J28:J34)</f>
        <v>149952592</v>
      </c>
      <c r="K35" s="37">
        <f t="shared" si="2"/>
        <v>0.24266499473510214</v>
      </c>
      <c r="L35" s="32">
        <f>SUM(L28:L34)</f>
        <v>78935860</v>
      </c>
      <c r="M35" s="37">
        <f t="shared" si="3"/>
        <v>0.12774017304956461</v>
      </c>
      <c r="N35" s="32">
        <f t="shared" si="4"/>
        <v>580708860</v>
      </c>
      <c r="O35" s="37">
        <f t="shared" si="5"/>
        <v>0.93974842698635819</v>
      </c>
      <c r="P35" s="32">
        <f>SUM(P28:P34)</f>
        <v>157489158</v>
      </c>
      <c r="Q35" s="32">
        <f>SUM(Q28:Q34)</f>
        <v>506711589</v>
      </c>
      <c r="R35" s="32">
        <f>SUM(R28:R34)</f>
        <v>547078160</v>
      </c>
      <c r="S35" s="32">
        <f>SUM(S28:S34)</f>
        <v>691533236</v>
      </c>
      <c r="T35" s="37">
        <f t="shared" si="6"/>
        <v>1.2640483326916212</v>
      </c>
      <c r="U35" s="37">
        <f t="shared" si="7"/>
        <v>-0.49878543385189733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0</v>
      </c>
      <c r="E37" s="31">
        <v>0</v>
      </c>
      <c r="F37" s="31">
        <v>0</v>
      </c>
      <c r="G37" s="36">
        <f t="shared" si="0"/>
        <v>0</v>
      </c>
      <c r="H37" s="31">
        <v>0</v>
      </c>
      <c r="I37" s="36">
        <f t="shared" si="1"/>
        <v>0</v>
      </c>
      <c r="J37" s="31">
        <v>0</v>
      </c>
      <c r="K37" s="36">
        <f t="shared" si="2"/>
        <v>0</v>
      </c>
      <c r="L37" s="31">
        <v>0</v>
      </c>
      <c r="M37" s="36">
        <f t="shared" si="3"/>
        <v>0</v>
      </c>
      <c r="N37" s="31">
        <f t="shared" si="4"/>
        <v>0</v>
      </c>
      <c r="O37" s="36">
        <f t="shared" si="5"/>
        <v>0</v>
      </c>
      <c r="P37" s="31">
        <v>0</v>
      </c>
      <c r="Q37" s="31">
        <v>0</v>
      </c>
      <c r="R37" s="31">
        <v>0</v>
      </c>
      <c r="S37" s="31">
        <v>0</v>
      </c>
      <c r="T37" s="36">
        <f t="shared" si="6"/>
        <v>0</v>
      </c>
      <c r="U37" s="36">
        <f t="shared" si="7"/>
        <v>0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0</v>
      </c>
      <c r="E38" s="31">
        <v>0</v>
      </c>
      <c r="F38" s="31">
        <v>0</v>
      </c>
      <c r="G38" s="36">
        <f t="shared" si="0"/>
        <v>0</v>
      </c>
      <c r="H38" s="31">
        <v>0</v>
      </c>
      <c r="I38" s="36">
        <f t="shared" si="1"/>
        <v>0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0</v>
      </c>
      <c r="O38" s="36">
        <f t="shared" si="5"/>
        <v>0</v>
      </c>
      <c r="P38" s="31">
        <v>0</v>
      </c>
      <c r="Q38" s="31">
        <v>0</v>
      </c>
      <c r="R38" s="31">
        <v>0</v>
      </c>
      <c r="S38" s="31">
        <v>0</v>
      </c>
      <c r="T38" s="36">
        <f t="shared" si="6"/>
        <v>0</v>
      </c>
      <c r="U38" s="36">
        <f t="shared" si="7"/>
        <v>0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317955882</v>
      </c>
      <c r="E39" s="31">
        <v>257002486</v>
      </c>
      <c r="F39" s="31">
        <v>38502453</v>
      </c>
      <c r="G39" s="36">
        <f t="shared" si="0"/>
        <v>0.12109369626318157</v>
      </c>
      <c r="H39" s="31">
        <v>45053799</v>
      </c>
      <c r="I39" s="36">
        <f t="shared" si="1"/>
        <v>0.14169827183760042</v>
      </c>
      <c r="J39" s="31">
        <v>51277231</v>
      </c>
      <c r="K39" s="36">
        <f t="shared" si="2"/>
        <v>0.19952036962008218</v>
      </c>
      <c r="L39" s="31">
        <v>170757719</v>
      </c>
      <c r="M39" s="36">
        <f t="shared" si="3"/>
        <v>0.66442049513871237</v>
      </c>
      <c r="N39" s="31">
        <f t="shared" si="4"/>
        <v>305591202</v>
      </c>
      <c r="O39" s="36">
        <f t="shared" si="5"/>
        <v>1.1890593229514519</v>
      </c>
      <c r="P39" s="31">
        <v>41719759</v>
      </c>
      <c r="Q39" s="31">
        <v>253069190</v>
      </c>
      <c r="R39" s="31">
        <v>258194457</v>
      </c>
      <c r="S39" s="31">
        <v>180564652</v>
      </c>
      <c r="T39" s="36">
        <f t="shared" si="6"/>
        <v>0.69933589627758741</v>
      </c>
      <c r="U39" s="36">
        <f t="shared" si="7"/>
        <v>3.0929699282299303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317955882</v>
      </c>
      <c r="E40" s="32">
        <f>SUM(E36:E39)</f>
        <v>257002486</v>
      </c>
      <c r="F40" s="32">
        <f>SUM(F36:F39)</f>
        <v>38502453</v>
      </c>
      <c r="G40" s="37">
        <f t="shared" si="0"/>
        <v>0.12109369626318157</v>
      </c>
      <c r="H40" s="32">
        <f>SUM(H36:H39)</f>
        <v>45053799</v>
      </c>
      <c r="I40" s="37">
        <f t="shared" si="1"/>
        <v>0.14169827183760042</v>
      </c>
      <c r="J40" s="32">
        <f>SUM(J36:J39)</f>
        <v>51277231</v>
      </c>
      <c r="K40" s="37">
        <f t="shared" si="2"/>
        <v>0.19952036962008218</v>
      </c>
      <c r="L40" s="32">
        <f>SUM(L36:L39)</f>
        <v>170757719</v>
      </c>
      <c r="M40" s="37">
        <f t="shared" si="3"/>
        <v>0.66442049513871237</v>
      </c>
      <c r="N40" s="32">
        <f t="shared" si="4"/>
        <v>305591202</v>
      </c>
      <c r="O40" s="37">
        <f t="shared" si="5"/>
        <v>1.1890593229514519</v>
      </c>
      <c r="P40" s="32">
        <f>SUM(P36:P39)</f>
        <v>41719759</v>
      </c>
      <c r="Q40" s="32">
        <f>SUM(Q36:Q39)</f>
        <v>253069190</v>
      </c>
      <c r="R40" s="32">
        <f>SUM(R36:R39)</f>
        <v>258194457</v>
      </c>
      <c r="S40" s="32">
        <f>SUM(S36:S39)</f>
        <v>180564652</v>
      </c>
      <c r="T40" s="37">
        <f t="shared" si="6"/>
        <v>0.69933589627758741</v>
      </c>
      <c r="U40" s="37">
        <f t="shared" si="7"/>
        <v>3.0929699282299303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700000</v>
      </c>
      <c r="E43" s="31">
        <v>1328696</v>
      </c>
      <c r="F43" s="31">
        <v>141960</v>
      </c>
      <c r="G43" s="36">
        <f t="shared" si="0"/>
        <v>0.20280000000000001</v>
      </c>
      <c r="H43" s="31">
        <v>225200</v>
      </c>
      <c r="I43" s="36">
        <f t="shared" si="1"/>
        <v>0.32171428571428573</v>
      </c>
      <c r="J43" s="31">
        <v>251200</v>
      </c>
      <c r="K43" s="36">
        <f t="shared" si="2"/>
        <v>0.18905754213153347</v>
      </c>
      <c r="L43" s="31">
        <v>146000</v>
      </c>
      <c r="M43" s="36">
        <f t="shared" si="3"/>
        <v>0.10988217018791356</v>
      </c>
      <c r="N43" s="31">
        <f t="shared" si="4"/>
        <v>764360</v>
      </c>
      <c r="O43" s="36">
        <f t="shared" si="5"/>
        <v>0.57527079181392882</v>
      </c>
      <c r="P43" s="31">
        <v>132200</v>
      </c>
      <c r="Q43" s="31">
        <v>0</v>
      </c>
      <c r="R43" s="31">
        <v>660000</v>
      </c>
      <c r="S43" s="31">
        <v>526380</v>
      </c>
      <c r="T43" s="36">
        <f t="shared" si="6"/>
        <v>0.79754545454545456</v>
      </c>
      <c r="U43" s="36">
        <f t="shared" si="7"/>
        <v>0.1043872919818456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0</v>
      </c>
      <c r="E45" s="31">
        <v>0</v>
      </c>
      <c r="F45" s="31">
        <v>0</v>
      </c>
      <c r="G45" s="36">
        <f t="shared" si="0"/>
        <v>0</v>
      </c>
      <c r="H45" s="31">
        <v>0</v>
      </c>
      <c r="I45" s="36">
        <f t="shared" si="1"/>
        <v>0</v>
      </c>
      <c r="J45" s="31">
        <v>0</v>
      </c>
      <c r="K45" s="36">
        <f t="shared" si="2"/>
        <v>0</v>
      </c>
      <c r="L45" s="31">
        <v>0</v>
      </c>
      <c r="M45" s="36">
        <f t="shared" si="3"/>
        <v>0</v>
      </c>
      <c r="N45" s="31">
        <f t="shared" si="4"/>
        <v>0</v>
      </c>
      <c r="O45" s="36">
        <f t="shared" si="5"/>
        <v>0</v>
      </c>
      <c r="P45" s="31">
        <v>0</v>
      </c>
      <c r="Q45" s="31">
        <v>0</v>
      </c>
      <c r="R45" s="31">
        <v>0</v>
      </c>
      <c r="S45" s="31">
        <v>0</v>
      </c>
      <c r="T45" s="36">
        <f t="shared" si="6"/>
        <v>0</v>
      </c>
      <c r="U45" s="36">
        <f t="shared" si="7"/>
        <v>0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708766887</v>
      </c>
      <c r="E46" s="31">
        <v>764752141</v>
      </c>
      <c r="F46" s="31">
        <v>97965048</v>
      </c>
      <c r="G46" s="36">
        <f t="shared" si="0"/>
        <v>0.13821899667838178</v>
      </c>
      <c r="H46" s="31">
        <v>233814936</v>
      </c>
      <c r="I46" s="36">
        <f t="shared" si="1"/>
        <v>0.32988975682776217</v>
      </c>
      <c r="J46" s="31">
        <v>298798526</v>
      </c>
      <c r="K46" s="36">
        <f t="shared" si="2"/>
        <v>0.39071289896526096</v>
      </c>
      <c r="L46" s="31">
        <v>140052075</v>
      </c>
      <c r="M46" s="36">
        <f t="shared" si="3"/>
        <v>0.18313394300127889</v>
      </c>
      <c r="N46" s="31">
        <f t="shared" si="4"/>
        <v>770630585</v>
      </c>
      <c r="O46" s="36">
        <f t="shared" si="5"/>
        <v>1.0076867310136763</v>
      </c>
      <c r="P46" s="31">
        <v>127850599</v>
      </c>
      <c r="Q46" s="31">
        <v>768012365</v>
      </c>
      <c r="R46" s="31">
        <v>738371308</v>
      </c>
      <c r="S46" s="31">
        <v>485527726</v>
      </c>
      <c r="T46" s="36">
        <f t="shared" si="6"/>
        <v>0.65756580833988743</v>
      </c>
      <c r="U46" s="36">
        <f t="shared" si="7"/>
        <v>9.5435423028405131E-2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709466887</v>
      </c>
      <c r="E47" s="32">
        <f>SUM(E41:E46)</f>
        <v>766080837</v>
      </c>
      <c r="F47" s="32">
        <f>SUM(F41:F46)</f>
        <v>98107008</v>
      </c>
      <c r="G47" s="37">
        <f t="shared" si="0"/>
        <v>0.1382827159345634</v>
      </c>
      <c r="H47" s="32">
        <f>SUM(H41:H46)</f>
        <v>234040136</v>
      </c>
      <c r="I47" s="37">
        <f t="shared" si="1"/>
        <v>0.32988169044737953</v>
      </c>
      <c r="J47" s="32">
        <f>SUM(J41:J46)</f>
        <v>299049726</v>
      </c>
      <c r="K47" s="37">
        <f t="shared" si="2"/>
        <v>0.3903631464938993</v>
      </c>
      <c r="L47" s="32">
        <f>SUM(L41:L46)</f>
        <v>140198075</v>
      </c>
      <c r="M47" s="37">
        <f t="shared" si="3"/>
        <v>0.18300689461052266</v>
      </c>
      <c r="N47" s="32">
        <f t="shared" si="4"/>
        <v>771394945</v>
      </c>
      <c r="O47" s="37">
        <f t="shared" si="5"/>
        <v>1.0069367457627711</v>
      </c>
      <c r="P47" s="32">
        <f>SUM(P41:P46)</f>
        <v>127982799</v>
      </c>
      <c r="Q47" s="32">
        <f>SUM(Q41:Q46)</f>
        <v>768012365</v>
      </c>
      <c r="R47" s="32">
        <f>SUM(R41:R46)</f>
        <v>739031308</v>
      </c>
      <c r="S47" s="32">
        <f>SUM(S41:S46)</f>
        <v>486054106</v>
      </c>
      <c r="T47" s="37">
        <f t="shared" si="6"/>
        <v>0.65769081869532919</v>
      </c>
      <c r="U47" s="37">
        <f t="shared" si="7"/>
        <v>9.544466987317568E-2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0</v>
      </c>
      <c r="E50" s="31">
        <v>0</v>
      </c>
      <c r="F50" s="31">
        <v>0</v>
      </c>
      <c r="G50" s="36">
        <f t="shared" si="0"/>
        <v>0</v>
      </c>
      <c r="H50" s="31">
        <v>0</v>
      </c>
      <c r="I50" s="36">
        <f t="shared" si="1"/>
        <v>0</v>
      </c>
      <c r="J50" s="31">
        <v>0</v>
      </c>
      <c r="K50" s="36">
        <f t="shared" si="2"/>
        <v>0</v>
      </c>
      <c r="L50" s="31">
        <v>0</v>
      </c>
      <c r="M50" s="36">
        <f t="shared" si="3"/>
        <v>0</v>
      </c>
      <c r="N50" s="31">
        <f t="shared" si="4"/>
        <v>0</v>
      </c>
      <c r="O50" s="36">
        <f t="shared" si="5"/>
        <v>0</v>
      </c>
      <c r="P50" s="31">
        <v>0</v>
      </c>
      <c r="Q50" s="31">
        <v>0</v>
      </c>
      <c r="R50" s="31">
        <v>0</v>
      </c>
      <c r="S50" s="31">
        <v>0</v>
      </c>
      <c r="T50" s="36">
        <f t="shared" si="6"/>
        <v>0</v>
      </c>
      <c r="U50" s="36">
        <f t="shared" si="7"/>
        <v>0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0</v>
      </c>
      <c r="E51" s="31">
        <v>0</v>
      </c>
      <c r="F51" s="31">
        <v>0</v>
      </c>
      <c r="G51" s="36">
        <f t="shared" si="0"/>
        <v>0</v>
      </c>
      <c r="H51" s="31">
        <v>0</v>
      </c>
      <c r="I51" s="36">
        <f t="shared" si="1"/>
        <v>0</v>
      </c>
      <c r="J51" s="31">
        <v>0</v>
      </c>
      <c r="K51" s="36">
        <f t="shared" si="2"/>
        <v>0</v>
      </c>
      <c r="L51" s="31">
        <v>0</v>
      </c>
      <c r="M51" s="36">
        <f t="shared" si="3"/>
        <v>0</v>
      </c>
      <c r="N51" s="31">
        <f t="shared" si="4"/>
        <v>0</v>
      </c>
      <c r="O51" s="36">
        <f t="shared" si="5"/>
        <v>0</v>
      </c>
      <c r="P51" s="31">
        <v>0</v>
      </c>
      <c r="Q51" s="31">
        <v>0</v>
      </c>
      <c r="R51" s="31">
        <v>0</v>
      </c>
      <c r="S51" s="31">
        <v>0</v>
      </c>
      <c r="T51" s="36">
        <f t="shared" si="6"/>
        <v>0</v>
      </c>
      <c r="U51" s="36">
        <f t="shared" si="7"/>
        <v>0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338757081</v>
      </c>
      <c r="E52" s="31">
        <v>314855557</v>
      </c>
      <c r="F52" s="31">
        <v>45079401</v>
      </c>
      <c r="G52" s="36">
        <f t="shared" si="0"/>
        <v>0.13307294084282181</v>
      </c>
      <c r="H52" s="31">
        <v>68839564</v>
      </c>
      <c r="I52" s="36">
        <f t="shared" si="1"/>
        <v>0.20321217728287133</v>
      </c>
      <c r="J52" s="31">
        <v>73289925</v>
      </c>
      <c r="K52" s="36">
        <f t="shared" si="2"/>
        <v>0.23277316652219671</v>
      </c>
      <c r="L52" s="31">
        <v>82153623</v>
      </c>
      <c r="M52" s="36">
        <f t="shared" si="3"/>
        <v>0.26092479924056095</v>
      </c>
      <c r="N52" s="31">
        <f t="shared" si="4"/>
        <v>269362513</v>
      </c>
      <c r="O52" s="36">
        <f t="shared" si="5"/>
        <v>0.85551138295456541</v>
      </c>
      <c r="P52" s="31">
        <v>132133839</v>
      </c>
      <c r="Q52" s="31">
        <v>342848070</v>
      </c>
      <c r="R52" s="31">
        <v>352355396</v>
      </c>
      <c r="S52" s="31">
        <v>315005077</v>
      </c>
      <c r="T52" s="36">
        <f t="shared" si="6"/>
        <v>0.89399816371763463</v>
      </c>
      <c r="U52" s="36">
        <f t="shared" si="7"/>
        <v>-0.37825447575166571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338757081</v>
      </c>
      <c r="E53" s="32">
        <f>SUM(E48:E52)</f>
        <v>314855557</v>
      </c>
      <c r="F53" s="32">
        <f>SUM(F48:F52)</f>
        <v>45079401</v>
      </c>
      <c r="G53" s="37">
        <f t="shared" si="0"/>
        <v>0.13307294084282181</v>
      </c>
      <c r="H53" s="32">
        <f>SUM(H48:H52)</f>
        <v>68839564</v>
      </c>
      <c r="I53" s="37">
        <f t="shared" si="1"/>
        <v>0.20321217728287133</v>
      </c>
      <c r="J53" s="32">
        <f>SUM(J48:J52)</f>
        <v>73289925</v>
      </c>
      <c r="K53" s="37">
        <f t="shared" si="2"/>
        <v>0.23277316652219671</v>
      </c>
      <c r="L53" s="32">
        <f>SUM(L48:L52)</f>
        <v>82153623</v>
      </c>
      <c r="M53" s="37">
        <f t="shared" si="3"/>
        <v>0.26092479924056095</v>
      </c>
      <c r="N53" s="32">
        <f t="shared" si="4"/>
        <v>269362513</v>
      </c>
      <c r="O53" s="37">
        <f t="shared" si="5"/>
        <v>0.85551138295456541</v>
      </c>
      <c r="P53" s="32">
        <f>SUM(P48:P52)</f>
        <v>132133839</v>
      </c>
      <c r="Q53" s="32">
        <f>SUM(Q48:Q52)</f>
        <v>342848070</v>
      </c>
      <c r="R53" s="32">
        <f>SUM(R48:R52)</f>
        <v>352355396</v>
      </c>
      <c r="S53" s="32">
        <f>SUM(S48:S52)</f>
        <v>315005077</v>
      </c>
      <c r="T53" s="37">
        <f t="shared" si="6"/>
        <v>0.89399816371763463</v>
      </c>
      <c r="U53" s="37">
        <f t="shared" si="7"/>
        <v>-0.37825447575166571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7126287227</v>
      </c>
      <c r="E54" s="32">
        <f>SUM(E8:E9,E11:E18,E20:E26,E28:E34,E36:E39,E41:E46,E48:E52)</f>
        <v>7246317156</v>
      </c>
      <c r="F54" s="32">
        <f>SUM(F8:F9,F11:F18,F20:F26,F28:F34,F36:F39,F41:F46,F48:F52)</f>
        <v>903564011</v>
      </c>
      <c r="G54" s="37">
        <f t="shared" si="0"/>
        <v>0.12679309466738675</v>
      </c>
      <c r="H54" s="32">
        <f>SUM(H8:H9,H11:H18,H20:H26,H28:H34,H36:H39,H41:H46,H48:H52)</f>
        <v>1238298889</v>
      </c>
      <c r="I54" s="37">
        <f t="shared" si="1"/>
        <v>0.17376494232625744</v>
      </c>
      <c r="J54" s="32">
        <f>SUM(J8:J9,J11:J18,J20:J26,J28:J34,J36:J39,J41:J46,J48:J52)</f>
        <v>1464972153</v>
      </c>
      <c r="K54" s="37">
        <f t="shared" si="2"/>
        <v>0.20216782145492943</v>
      </c>
      <c r="L54" s="32">
        <f>SUM(L8:L9,L11:L18,L20:L26,L28:L34,L36:L39,L41:L46,L48:L52)</f>
        <v>909900239</v>
      </c>
      <c r="M54" s="37">
        <f t="shared" si="3"/>
        <v>0.12556726671100732</v>
      </c>
      <c r="N54" s="32">
        <f t="shared" si="4"/>
        <v>4516735292</v>
      </c>
      <c r="O54" s="37">
        <f t="shared" si="5"/>
        <v>0.62331460171600583</v>
      </c>
      <c r="P54" s="32">
        <f>SUM(P8:P9,P11:P18,P20:P26,P28:P34,P36:P39,P41:P46,P48:P52)</f>
        <v>1155410188</v>
      </c>
      <c r="Q54" s="32">
        <f>SUM(Q8:Q9,Q11:Q18,Q20:Q26,Q28:Q34,Q36:Q39,Q41:Q46,Q48:Q52)</f>
        <v>6839737333</v>
      </c>
      <c r="R54" s="32">
        <f>SUM(R8:R9,R11:R18,R20:R26,R28:R34,R36:R39,R41:R46,R48:R52)</f>
        <v>7362605176</v>
      </c>
      <c r="S54" s="32">
        <f>SUM(S8:S9,S11:S18,S20:S26,S28:S34,S36:S39,S41:S46,S48:S52)</f>
        <v>6775701879</v>
      </c>
      <c r="T54" s="37">
        <f t="shared" si="6"/>
        <v>0.92028592013691868</v>
      </c>
      <c r="U54" s="37">
        <f t="shared" si="7"/>
        <v>-0.21248726344102475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2412569668</v>
      </c>
      <c r="E57" s="31">
        <v>2212411978</v>
      </c>
      <c r="F57" s="31">
        <v>1072164626</v>
      </c>
      <c r="G57" s="36">
        <f t="shared" ref="G57:G85" si="8">IF(($D57      =0),0,($F57      /$D57      ))</f>
        <v>0.44440773678830814</v>
      </c>
      <c r="H57" s="31">
        <v>376789055</v>
      </c>
      <c r="I57" s="36">
        <f t="shared" ref="I57:I85" si="9">IF(($D57      =0),0,($H57      /$D57      ))</f>
        <v>0.15617748162785905</v>
      </c>
      <c r="J57" s="31">
        <v>1253610346</v>
      </c>
      <c r="K57" s="36">
        <f t="shared" ref="K57:K85" si="10">IF(($E57      =0),0,($J57      /$E57      ))</f>
        <v>0.56662608884139753</v>
      </c>
      <c r="L57" s="31">
        <v>-176564173</v>
      </c>
      <c r="M57" s="36">
        <f t="shared" ref="M57:M85" si="11">IF(($E57      =0),0,($L57      /$E57      ))</f>
        <v>-7.980619105109546E-2</v>
      </c>
      <c r="N57" s="31">
        <f t="shared" ref="N57:N85" si="12">$F57      +$H57      +$J57      +$L57</f>
        <v>2525999854</v>
      </c>
      <c r="O57" s="36">
        <f t="shared" ref="O57:O85" si="13">IF(($E57      =0),0,($N57      /$E57      ))</f>
        <v>1.1417402722089223</v>
      </c>
      <c r="P57" s="31">
        <v>628328661</v>
      </c>
      <c r="Q57" s="31">
        <v>2117304125</v>
      </c>
      <c r="R57" s="31">
        <v>2121892019</v>
      </c>
      <c r="S57" s="31">
        <v>2210939572</v>
      </c>
      <c r="T57" s="36">
        <f t="shared" ref="T57:T85" si="14">IF(($R57      =0),0,($S57      /$R57      ))</f>
        <v>1.0419661095864652</v>
      </c>
      <c r="U57" s="36">
        <f t="shared" ref="U57:U85" si="15">IF(($P57      =0),0,(($L57      /$P57      )-1))</f>
        <v>-1.2810060784414863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2412569668</v>
      </c>
      <c r="E58" s="32">
        <f>E57</f>
        <v>2212411978</v>
      </c>
      <c r="F58" s="32">
        <f>F57</f>
        <v>1072164626</v>
      </c>
      <c r="G58" s="37">
        <f t="shared" si="8"/>
        <v>0.44440773678830814</v>
      </c>
      <c r="H58" s="32">
        <f>H57</f>
        <v>376789055</v>
      </c>
      <c r="I58" s="37">
        <f t="shared" si="9"/>
        <v>0.15617748162785905</v>
      </c>
      <c r="J58" s="32">
        <f>J57</f>
        <v>1253610346</v>
      </c>
      <c r="K58" s="37">
        <f t="shared" si="10"/>
        <v>0.56662608884139753</v>
      </c>
      <c r="L58" s="32">
        <f>L57</f>
        <v>-176564173</v>
      </c>
      <c r="M58" s="37">
        <f t="shared" si="11"/>
        <v>-7.980619105109546E-2</v>
      </c>
      <c r="N58" s="32">
        <f t="shared" si="12"/>
        <v>2525999854</v>
      </c>
      <c r="O58" s="37">
        <f t="shared" si="13"/>
        <v>1.1417402722089223</v>
      </c>
      <c r="P58" s="32">
        <f>P57</f>
        <v>628328661</v>
      </c>
      <c r="Q58" s="32">
        <f>Q57</f>
        <v>2117304125</v>
      </c>
      <c r="R58" s="32">
        <f>R57</f>
        <v>2121892019</v>
      </c>
      <c r="S58" s="32">
        <f>S57</f>
        <v>2210939572</v>
      </c>
      <c r="T58" s="37">
        <f t="shared" si="14"/>
        <v>1.0419661095864652</v>
      </c>
      <c r="U58" s="37">
        <f t="shared" si="15"/>
        <v>-1.2810060784414863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15967960</v>
      </c>
      <c r="E59" s="31">
        <v>12309978</v>
      </c>
      <c r="F59" s="31">
        <v>2683779</v>
      </c>
      <c r="G59" s="36">
        <f t="shared" si="8"/>
        <v>0.16807275318825948</v>
      </c>
      <c r="H59" s="31">
        <v>1873637</v>
      </c>
      <c r="I59" s="36">
        <f t="shared" si="9"/>
        <v>0.11733728040400902</v>
      </c>
      <c r="J59" s="31">
        <v>2061568</v>
      </c>
      <c r="K59" s="36">
        <f t="shared" si="10"/>
        <v>0.16747129848647982</v>
      </c>
      <c r="L59" s="31">
        <v>1262856</v>
      </c>
      <c r="M59" s="36">
        <f t="shared" si="11"/>
        <v>0.10258799812639795</v>
      </c>
      <c r="N59" s="31">
        <f t="shared" si="12"/>
        <v>7881840</v>
      </c>
      <c r="O59" s="36">
        <f t="shared" si="13"/>
        <v>0.64028059189057851</v>
      </c>
      <c r="P59" s="31">
        <v>3446459</v>
      </c>
      <c r="Q59" s="31">
        <v>9139241</v>
      </c>
      <c r="R59" s="31">
        <v>13169935</v>
      </c>
      <c r="S59" s="31">
        <v>8180468</v>
      </c>
      <c r="T59" s="36">
        <f t="shared" si="14"/>
        <v>0.62114718106049882</v>
      </c>
      <c r="U59" s="36">
        <f t="shared" si="15"/>
        <v>-0.63357869627928265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99715344</v>
      </c>
      <c r="E60" s="31">
        <v>99715344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7959475</v>
      </c>
      <c r="K60" s="36">
        <f t="shared" si="10"/>
        <v>7.9821968021290685E-2</v>
      </c>
      <c r="L60" s="31">
        <v>10932146</v>
      </c>
      <c r="M60" s="36">
        <f t="shared" si="11"/>
        <v>0.10963353844519656</v>
      </c>
      <c r="N60" s="31">
        <f t="shared" si="12"/>
        <v>18891621</v>
      </c>
      <c r="O60" s="36">
        <f t="shared" si="13"/>
        <v>0.18945550646648723</v>
      </c>
      <c r="P60" s="31">
        <v>0</v>
      </c>
      <c r="Q60" s="31">
        <v>90033212</v>
      </c>
      <c r="R60" s="31">
        <v>76033212</v>
      </c>
      <c r="S60" s="31">
        <v>25773231</v>
      </c>
      <c r="T60" s="36">
        <f t="shared" si="14"/>
        <v>0.3389733291814635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37776684</v>
      </c>
      <c r="E61" s="31">
        <v>37776684</v>
      </c>
      <c r="F61" s="31">
        <v>1791584</v>
      </c>
      <c r="G61" s="36">
        <f t="shared" si="8"/>
        <v>4.7425655465154114E-2</v>
      </c>
      <c r="H61" s="31">
        <v>2989155</v>
      </c>
      <c r="I61" s="36">
        <f t="shared" si="9"/>
        <v>7.9126982135329829E-2</v>
      </c>
      <c r="J61" s="31">
        <v>0</v>
      </c>
      <c r="K61" s="36">
        <f t="shared" si="10"/>
        <v>0</v>
      </c>
      <c r="L61" s="31">
        <v>2978855</v>
      </c>
      <c r="M61" s="36">
        <f t="shared" si="11"/>
        <v>7.8854327182343475E-2</v>
      </c>
      <c r="N61" s="31">
        <f t="shared" si="12"/>
        <v>7759594</v>
      </c>
      <c r="O61" s="36">
        <f t="shared" si="13"/>
        <v>0.20540696478282741</v>
      </c>
      <c r="P61" s="31">
        <v>1296590</v>
      </c>
      <c r="Q61" s="31">
        <v>32550367</v>
      </c>
      <c r="R61" s="31">
        <v>55683420</v>
      </c>
      <c r="S61" s="31">
        <v>4290110</v>
      </c>
      <c r="T61" s="36">
        <f t="shared" si="14"/>
        <v>7.7044657099007208E-2</v>
      </c>
      <c r="U61" s="36">
        <f t="shared" si="15"/>
        <v>1.2974533198620999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153459988</v>
      </c>
      <c r="E63" s="32">
        <f>SUM(E59:E62)</f>
        <v>149802006</v>
      </c>
      <c r="F63" s="32">
        <f>SUM(F59:F62)</f>
        <v>4475363</v>
      </c>
      <c r="G63" s="37">
        <f t="shared" si="8"/>
        <v>2.9163061057974279E-2</v>
      </c>
      <c r="H63" s="32">
        <f>SUM(H59:H62)</f>
        <v>4862792</v>
      </c>
      <c r="I63" s="37">
        <f t="shared" si="9"/>
        <v>3.1687686564917494E-2</v>
      </c>
      <c r="J63" s="32">
        <f>SUM(J59:J62)</f>
        <v>10021043</v>
      </c>
      <c r="K63" s="37">
        <f t="shared" si="10"/>
        <v>6.6895252390678936E-2</v>
      </c>
      <c r="L63" s="32">
        <f>SUM(L59:L62)</f>
        <v>15173857</v>
      </c>
      <c r="M63" s="37">
        <f t="shared" si="11"/>
        <v>0.10129274904369438</v>
      </c>
      <c r="N63" s="32">
        <f t="shared" si="12"/>
        <v>34533055</v>
      </c>
      <c r="O63" s="37">
        <f t="shared" si="13"/>
        <v>0.2305246499836591</v>
      </c>
      <c r="P63" s="32">
        <f>SUM(P59:P62)</f>
        <v>4743049</v>
      </c>
      <c r="Q63" s="32">
        <f>SUM(Q59:Q62)</f>
        <v>131722820</v>
      </c>
      <c r="R63" s="32">
        <f>SUM(R59:R62)</f>
        <v>144886567</v>
      </c>
      <c r="S63" s="32">
        <f>SUM(S59:S62)</f>
        <v>38243809</v>
      </c>
      <c r="T63" s="37">
        <f t="shared" si="14"/>
        <v>0.26395689946880996</v>
      </c>
      <c r="U63" s="37">
        <f t="shared" si="15"/>
        <v>2.1991777862720796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34788636</v>
      </c>
      <c r="E64" s="31">
        <v>34288636</v>
      </c>
      <c r="F64" s="31">
        <v>65162</v>
      </c>
      <c r="G64" s="36">
        <f t="shared" si="8"/>
        <v>1.8730829228257181E-3</v>
      </c>
      <c r="H64" s="31">
        <v>33436</v>
      </c>
      <c r="I64" s="36">
        <f t="shared" si="9"/>
        <v>9.6111845258894317E-4</v>
      </c>
      <c r="J64" s="31">
        <v>-654917</v>
      </c>
      <c r="K64" s="36">
        <f t="shared" si="10"/>
        <v>-1.9100118184928676E-2</v>
      </c>
      <c r="L64" s="31">
        <v>3160960</v>
      </c>
      <c r="M64" s="36">
        <f t="shared" si="11"/>
        <v>9.2186810813938466E-2</v>
      </c>
      <c r="N64" s="31">
        <f t="shared" si="12"/>
        <v>2604641</v>
      </c>
      <c r="O64" s="36">
        <f t="shared" si="13"/>
        <v>7.5962222585931966E-2</v>
      </c>
      <c r="P64" s="31">
        <v>1959301</v>
      </c>
      <c r="Q64" s="31">
        <v>1856312</v>
      </c>
      <c r="R64" s="31">
        <v>37276734</v>
      </c>
      <c r="S64" s="31">
        <v>2896776</v>
      </c>
      <c r="T64" s="36">
        <f t="shared" si="14"/>
        <v>7.7710026849455216E-2</v>
      </c>
      <c r="U64" s="36">
        <f t="shared" si="15"/>
        <v>0.61331005292193486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24631594</v>
      </c>
      <c r="E65" s="31">
        <v>12837411</v>
      </c>
      <c r="F65" s="31">
        <v>2013020</v>
      </c>
      <c r="G65" s="36">
        <f t="shared" si="8"/>
        <v>8.1725120997041448E-2</v>
      </c>
      <c r="H65" s="31">
        <v>2509656</v>
      </c>
      <c r="I65" s="36">
        <f t="shared" si="9"/>
        <v>0.10188768132504945</v>
      </c>
      <c r="J65" s="31">
        <v>2130739</v>
      </c>
      <c r="K65" s="36">
        <f t="shared" si="10"/>
        <v>0.16597887221963992</v>
      </c>
      <c r="L65" s="31">
        <v>2194425</v>
      </c>
      <c r="M65" s="36">
        <f t="shared" si="11"/>
        <v>0.17093984137455753</v>
      </c>
      <c r="N65" s="31">
        <f t="shared" si="12"/>
        <v>8847840</v>
      </c>
      <c r="O65" s="36">
        <f t="shared" si="13"/>
        <v>0.68922308400034871</v>
      </c>
      <c r="P65" s="31">
        <v>1677846</v>
      </c>
      <c r="Q65" s="31">
        <v>18135108</v>
      </c>
      <c r="R65" s="31">
        <v>15735108</v>
      </c>
      <c r="S65" s="31">
        <v>9683894</v>
      </c>
      <c r="T65" s="36">
        <f t="shared" si="14"/>
        <v>0.61543231860880776</v>
      </c>
      <c r="U65" s="36">
        <f t="shared" si="15"/>
        <v>0.30788224902643035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26306789</v>
      </c>
      <c r="E66" s="31">
        <v>30518360</v>
      </c>
      <c r="F66" s="31">
        <v>2447790</v>
      </c>
      <c r="G66" s="36">
        <f t="shared" si="8"/>
        <v>9.3047844037522032E-2</v>
      </c>
      <c r="H66" s="31">
        <v>5458939</v>
      </c>
      <c r="I66" s="36">
        <f t="shared" si="9"/>
        <v>0.20751065437898938</v>
      </c>
      <c r="J66" s="31">
        <v>9233938</v>
      </c>
      <c r="K66" s="36">
        <f t="shared" si="10"/>
        <v>0.30256992839720087</v>
      </c>
      <c r="L66" s="31">
        <v>7462471</v>
      </c>
      <c r="M66" s="36">
        <f t="shared" si="11"/>
        <v>0.24452398490613519</v>
      </c>
      <c r="N66" s="31">
        <f t="shared" si="12"/>
        <v>24603138</v>
      </c>
      <c r="O66" s="36">
        <f t="shared" si="13"/>
        <v>0.80617497139426886</v>
      </c>
      <c r="P66" s="31">
        <v>7485070</v>
      </c>
      <c r="Q66" s="31">
        <v>22977561</v>
      </c>
      <c r="R66" s="31">
        <v>22497561</v>
      </c>
      <c r="S66" s="31">
        <v>29662886</v>
      </c>
      <c r="T66" s="36">
        <f t="shared" si="14"/>
        <v>1.3184934135749204</v>
      </c>
      <c r="U66" s="36">
        <f t="shared" si="15"/>
        <v>-3.0192102411867872E-3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467838562</v>
      </c>
      <c r="E67" s="31">
        <v>1125581150</v>
      </c>
      <c r="F67" s="31">
        <v>-48335188</v>
      </c>
      <c r="G67" s="36">
        <f t="shared" si="8"/>
        <v>-0.10331595538719188</v>
      </c>
      <c r="H67" s="31">
        <v>276677348</v>
      </c>
      <c r="I67" s="36">
        <f t="shared" si="9"/>
        <v>0.59139491797600041</v>
      </c>
      <c r="J67" s="31">
        <v>120313779</v>
      </c>
      <c r="K67" s="36">
        <f t="shared" si="10"/>
        <v>0.10689036414655664</v>
      </c>
      <c r="L67" s="31">
        <v>483783461</v>
      </c>
      <c r="M67" s="36">
        <f t="shared" si="11"/>
        <v>0.42980771399734263</v>
      </c>
      <c r="N67" s="31">
        <f t="shared" si="12"/>
        <v>832439400</v>
      </c>
      <c r="O67" s="36">
        <f t="shared" si="13"/>
        <v>0.73956409095870168</v>
      </c>
      <c r="P67" s="31">
        <v>263792188</v>
      </c>
      <c r="Q67" s="31">
        <v>1363865180</v>
      </c>
      <c r="R67" s="31">
        <v>1354652823</v>
      </c>
      <c r="S67" s="31">
        <v>749822066</v>
      </c>
      <c r="T67" s="36">
        <f t="shared" si="14"/>
        <v>0.55351603988057385</v>
      </c>
      <c r="U67" s="36">
        <f t="shared" si="15"/>
        <v>0.83395673946189786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91761312</v>
      </c>
      <c r="E68" s="31">
        <v>92447361</v>
      </c>
      <c r="F68" s="31">
        <v>14201814</v>
      </c>
      <c r="G68" s="36">
        <f t="shared" si="8"/>
        <v>0.15476908176727028</v>
      </c>
      <c r="H68" s="31">
        <v>8040191</v>
      </c>
      <c r="I68" s="36">
        <f t="shared" si="9"/>
        <v>8.762070664377597E-2</v>
      </c>
      <c r="J68" s="31">
        <v>33507791</v>
      </c>
      <c r="K68" s="36">
        <f t="shared" si="10"/>
        <v>0.36245265021680823</v>
      </c>
      <c r="L68" s="31">
        <v>17528978</v>
      </c>
      <c r="M68" s="36">
        <f t="shared" si="11"/>
        <v>0.18961036648736787</v>
      </c>
      <c r="N68" s="31">
        <f t="shared" si="12"/>
        <v>73278774</v>
      </c>
      <c r="O68" s="36">
        <f t="shared" si="13"/>
        <v>0.79265403800980327</v>
      </c>
      <c r="P68" s="31">
        <v>7155519</v>
      </c>
      <c r="Q68" s="31">
        <v>90181182</v>
      </c>
      <c r="R68" s="31">
        <v>119135232</v>
      </c>
      <c r="S68" s="31">
        <v>58021906</v>
      </c>
      <c r="T68" s="36">
        <f t="shared" si="14"/>
        <v>0.48702558450551386</v>
      </c>
      <c r="U68" s="36">
        <f t="shared" si="15"/>
        <v>1.4497144092552894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645326893</v>
      </c>
      <c r="E70" s="32">
        <f>SUM(E64:E69)</f>
        <v>1295672918</v>
      </c>
      <c r="F70" s="32">
        <f>SUM(F64:F69)</f>
        <v>-29607402</v>
      </c>
      <c r="G70" s="37">
        <f t="shared" si="8"/>
        <v>-4.5879696509099302E-2</v>
      </c>
      <c r="H70" s="32">
        <f>SUM(H64:H69)</f>
        <v>292719570</v>
      </c>
      <c r="I70" s="37">
        <f t="shared" si="9"/>
        <v>0.45359890185143731</v>
      </c>
      <c r="J70" s="32">
        <f>SUM(J64:J69)</f>
        <v>164531330</v>
      </c>
      <c r="K70" s="37">
        <f t="shared" si="10"/>
        <v>0.12698523501901271</v>
      </c>
      <c r="L70" s="32">
        <f>SUM(L64:L69)</f>
        <v>514130295</v>
      </c>
      <c r="M70" s="37">
        <f t="shared" si="11"/>
        <v>0.39680561957998722</v>
      </c>
      <c r="N70" s="32">
        <f t="shared" si="12"/>
        <v>941773793</v>
      </c>
      <c r="O70" s="37">
        <f t="shared" si="13"/>
        <v>0.72686075313955123</v>
      </c>
      <c r="P70" s="32">
        <f>SUM(P64:P69)</f>
        <v>282069924</v>
      </c>
      <c r="Q70" s="32">
        <f>SUM(Q64:Q69)</f>
        <v>1497015343</v>
      </c>
      <c r="R70" s="32">
        <f>SUM(R64:R69)</f>
        <v>1549297458</v>
      </c>
      <c r="S70" s="32">
        <f>SUM(S64:S69)</f>
        <v>850087528</v>
      </c>
      <c r="T70" s="37">
        <f t="shared" si="14"/>
        <v>0.54869226281271033</v>
      </c>
      <c r="U70" s="37">
        <f t="shared" si="15"/>
        <v>0.82270512115995742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160300284</v>
      </c>
      <c r="E71" s="31">
        <v>216086892</v>
      </c>
      <c r="F71" s="31">
        <v>29531922</v>
      </c>
      <c r="G71" s="36">
        <f t="shared" si="8"/>
        <v>0.18422875657537824</v>
      </c>
      <c r="H71" s="31">
        <v>33032378</v>
      </c>
      <c r="I71" s="36">
        <f t="shared" si="9"/>
        <v>0.20606562368910089</v>
      </c>
      <c r="J71" s="31">
        <v>23992677</v>
      </c>
      <c r="K71" s="36">
        <f t="shared" si="10"/>
        <v>0.11103254240891205</v>
      </c>
      <c r="L71" s="31">
        <v>41496195</v>
      </c>
      <c r="M71" s="36">
        <f t="shared" si="11"/>
        <v>0.19203476257134561</v>
      </c>
      <c r="N71" s="31">
        <f t="shared" si="12"/>
        <v>128053172</v>
      </c>
      <c r="O71" s="36">
        <f t="shared" si="13"/>
        <v>0.59260036929958715</v>
      </c>
      <c r="P71" s="31">
        <v>97463594</v>
      </c>
      <c r="Q71" s="31">
        <v>86132592</v>
      </c>
      <c r="R71" s="31">
        <v>137991843</v>
      </c>
      <c r="S71" s="31">
        <v>185701842</v>
      </c>
      <c r="T71" s="36">
        <f t="shared" si="14"/>
        <v>1.3457450669747197</v>
      </c>
      <c r="U71" s="36">
        <f t="shared" si="15"/>
        <v>-0.57423902303459073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113046474</v>
      </c>
      <c r="E72" s="31">
        <v>113046474</v>
      </c>
      <c r="F72" s="31">
        <v>90496727</v>
      </c>
      <c r="G72" s="36">
        <f t="shared" si="8"/>
        <v>0.80052675504058624</v>
      </c>
      <c r="H72" s="31">
        <v>-24007827</v>
      </c>
      <c r="I72" s="36">
        <f t="shared" si="9"/>
        <v>-0.21237130315095012</v>
      </c>
      <c r="J72" s="31">
        <v>56593652</v>
      </c>
      <c r="K72" s="36">
        <f t="shared" si="10"/>
        <v>0.5006228854161342</v>
      </c>
      <c r="L72" s="31">
        <v>50371519</v>
      </c>
      <c r="M72" s="36">
        <f t="shared" si="11"/>
        <v>0.4455823982621519</v>
      </c>
      <c r="N72" s="31">
        <f t="shared" si="12"/>
        <v>173454071</v>
      </c>
      <c r="O72" s="36">
        <f t="shared" si="13"/>
        <v>1.5343607355679223</v>
      </c>
      <c r="P72" s="31">
        <v>14828383</v>
      </c>
      <c r="Q72" s="31">
        <v>122805220</v>
      </c>
      <c r="R72" s="31">
        <v>108701639</v>
      </c>
      <c r="S72" s="31">
        <v>73098121</v>
      </c>
      <c r="T72" s="36">
        <f t="shared" si="14"/>
        <v>0.67246567459760198</v>
      </c>
      <c r="U72" s="36">
        <f t="shared" si="15"/>
        <v>2.3969664123188617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96072674</v>
      </c>
      <c r="E73" s="31">
        <v>118226386</v>
      </c>
      <c r="F73" s="31">
        <v>52194234</v>
      </c>
      <c r="G73" s="36">
        <f t="shared" si="8"/>
        <v>0.54327866423287019</v>
      </c>
      <c r="H73" s="31">
        <v>28381480</v>
      </c>
      <c r="I73" s="36">
        <f t="shared" si="9"/>
        <v>0.29541678000968308</v>
      </c>
      <c r="J73" s="31">
        <v>15948886</v>
      </c>
      <c r="K73" s="36">
        <f t="shared" si="10"/>
        <v>0.1349012393899954</v>
      </c>
      <c r="L73" s="31">
        <v>62934674</v>
      </c>
      <c r="M73" s="36">
        <f t="shared" si="11"/>
        <v>0.53232341890244361</v>
      </c>
      <c r="N73" s="31">
        <f t="shared" si="12"/>
        <v>159459274</v>
      </c>
      <c r="O73" s="36">
        <f t="shared" si="13"/>
        <v>1.3487621451948975</v>
      </c>
      <c r="P73" s="31">
        <v>52819978</v>
      </c>
      <c r="Q73" s="31">
        <v>107439427</v>
      </c>
      <c r="R73" s="31">
        <v>107439427</v>
      </c>
      <c r="S73" s="31">
        <v>68244079</v>
      </c>
      <c r="T73" s="36">
        <f t="shared" si="14"/>
        <v>0.63518655027823256</v>
      </c>
      <c r="U73" s="36">
        <f t="shared" si="15"/>
        <v>0.19149375639649069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100764612</v>
      </c>
      <c r="E74" s="31">
        <v>156449966</v>
      </c>
      <c r="F74" s="31">
        <v>11811275</v>
      </c>
      <c r="G74" s="36">
        <f t="shared" si="8"/>
        <v>0.11721649858583288</v>
      </c>
      <c r="H74" s="31">
        <v>20557594</v>
      </c>
      <c r="I74" s="36">
        <f t="shared" si="9"/>
        <v>0.20401600911240544</v>
      </c>
      <c r="J74" s="31">
        <v>16937818</v>
      </c>
      <c r="K74" s="36">
        <f t="shared" si="10"/>
        <v>0.10826348150181125</v>
      </c>
      <c r="L74" s="31">
        <v>16470783</v>
      </c>
      <c r="M74" s="36">
        <f t="shared" si="11"/>
        <v>0.10527827791282486</v>
      </c>
      <c r="N74" s="31">
        <f t="shared" si="12"/>
        <v>65777470</v>
      </c>
      <c r="O74" s="36">
        <f t="shared" si="13"/>
        <v>0.42043773918110022</v>
      </c>
      <c r="P74" s="31">
        <v>17104429</v>
      </c>
      <c r="Q74" s="31">
        <v>119567116</v>
      </c>
      <c r="R74" s="31">
        <v>195729502</v>
      </c>
      <c r="S74" s="31">
        <v>69926210</v>
      </c>
      <c r="T74" s="36">
        <f t="shared" si="14"/>
        <v>0.35725942837171271</v>
      </c>
      <c r="U74" s="36">
        <f t="shared" si="15"/>
        <v>-3.7045726577601634E-2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33997745</v>
      </c>
      <c r="E75" s="31">
        <v>32023694</v>
      </c>
      <c r="F75" s="31">
        <v>4719225</v>
      </c>
      <c r="G75" s="36">
        <f t="shared" si="8"/>
        <v>0.13880994165936594</v>
      </c>
      <c r="H75" s="31">
        <v>6249006</v>
      </c>
      <c r="I75" s="36">
        <f t="shared" si="9"/>
        <v>0.1838064848124486</v>
      </c>
      <c r="J75" s="31">
        <v>6402163</v>
      </c>
      <c r="K75" s="36">
        <f t="shared" si="10"/>
        <v>0.19991956580649314</v>
      </c>
      <c r="L75" s="31">
        <v>5492494</v>
      </c>
      <c r="M75" s="36">
        <f t="shared" si="11"/>
        <v>0.17151344251540751</v>
      </c>
      <c r="N75" s="31">
        <f t="shared" si="12"/>
        <v>22862888</v>
      </c>
      <c r="O75" s="36">
        <f t="shared" si="13"/>
        <v>0.7139366245505594</v>
      </c>
      <c r="P75" s="31">
        <v>4779971</v>
      </c>
      <c r="Q75" s="31">
        <v>29674963</v>
      </c>
      <c r="R75" s="31">
        <v>27272004</v>
      </c>
      <c r="S75" s="31">
        <v>22281417</v>
      </c>
      <c r="T75" s="36">
        <f t="shared" si="14"/>
        <v>0.81700695702450032</v>
      </c>
      <c r="U75" s="36">
        <f t="shared" si="15"/>
        <v>0.14906429348629935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82574604</v>
      </c>
      <c r="E76" s="31">
        <v>117442539</v>
      </c>
      <c r="F76" s="31">
        <v>7683074</v>
      </c>
      <c r="G76" s="36">
        <f t="shared" si="8"/>
        <v>9.3044030825748802E-2</v>
      </c>
      <c r="H76" s="31">
        <v>3642141</v>
      </c>
      <c r="I76" s="36">
        <f t="shared" si="9"/>
        <v>4.4107277826000837E-2</v>
      </c>
      <c r="J76" s="31">
        <v>15315791</v>
      </c>
      <c r="K76" s="36">
        <f t="shared" si="10"/>
        <v>0.13041093227727305</v>
      </c>
      <c r="L76" s="31">
        <v>4255050</v>
      </c>
      <c r="M76" s="36">
        <f t="shared" si="11"/>
        <v>3.6230909483317628E-2</v>
      </c>
      <c r="N76" s="31">
        <f t="shared" si="12"/>
        <v>30896056</v>
      </c>
      <c r="O76" s="36">
        <f t="shared" si="13"/>
        <v>0.26307380837534516</v>
      </c>
      <c r="P76" s="31">
        <v>26547697</v>
      </c>
      <c r="Q76" s="31">
        <v>35299365</v>
      </c>
      <c r="R76" s="31">
        <v>35839365</v>
      </c>
      <c r="S76" s="31">
        <v>38492847</v>
      </c>
      <c r="T76" s="36">
        <f t="shared" si="14"/>
        <v>1.0740381979424021</v>
      </c>
      <c r="U76" s="36">
        <f t="shared" si="15"/>
        <v>-0.83972056031828302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586756393</v>
      </c>
      <c r="E78" s="32">
        <f>SUM(E71:E77)</f>
        <v>753275951</v>
      </c>
      <c r="F78" s="32">
        <f>SUM(F71:F77)</f>
        <v>196436457</v>
      </c>
      <c r="G78" s="37">
        <f t="shared" si="8"/>
        <v>0.33478366719729974</v>
      </c>
      <c r="H78" s="32">
        <f>SUM(H71:H77)</f>
        <v>67854772</v>
      </c>
      <c r="I78" s="37">
        <f t="shared" si="9"/>
        <v>0.11564385630818343</v>
      </c>
      <c r="J78" s="32">
        <f>SUM(J71:J77)</f>
        <v>135190987</v>
      </c>
      <c r="K78" s="37">
        <f t="shared" si="10"/>
        <v>0.17947073289745846</v>
      </c>
      <c r="L78" s="32">
        <f>SUM(L71:L77)</f>
        <v>181020715</v>
      </c>
      <c r="M78" s="37">
        <f t="shared" si="11"/>
        <v>0.24031128932191279</v>
      </c>
      <c r="N78" s="32">
        <f t="shared" si="12"/>
        <v>580502931</v>
      </c>
      <c r="O78" s="37">
        <f t="shared" si="13"/>
        <v>0.77063781238384443</v>
      </c>
      <c r="P78" s="32">
        <f>SUM(P71:P77)</f>
        <v>213544052</v>
      </c>
      <c r="Q78" s="32">
        <f>SUM(Q71:Q77)</f>
        <v>500918683</v>
      </c>
      <c r="R78" s="32">
        <f>SUM(R71:R77)</f>
        <v>612973780</v>
      </c>
      <c r="S78" s="32">
        <f>SUM(S71:S77)</f>
        <v>457744516</v>
      </c>
      <c r="T78" s="37">
        <f t="shared" si="14"/>
        <v>0.74676035245749006</v>
      </c>
      <c r="U78" s="37">
        <f t="shared" si="15"/>
        <v>-0.15230270614140073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116592755</v>
      </c>
      <c r="E79" s="31">
        <v>111446775</v>
      </c>
      <c r="F79" s="31">
        <v>16151688</v>
      </c>
      <c r="G79" s="36">
        <f t="shared" si="8"/>
        <v>0.13853080322186401</v>
      </c>
      <c r="H79" s="31">
        <v>20599724</v>
      </c>
      <c r="I79" s="36">
        <f t="shared" si="9"/>
        <v>0.1766809953157038</v>
      </c>
      <c r="J79" s="31">
        <v>21161845</v>
      </c>
      <c r="K79" s="36">
        <f t="shared" si="10"/>
        <v>0.18988297328478101</v>
      </c>
      <c r="L79" s="31">
        <v>28690202</v>
      </c>
      <c r="M79" s="36">
        <f t="shared" si="11"/>
        <v>0.25743411597150301</v>
      </c>
      <c r="N79" s="31">
        <f t="shared" si="12"/>
        <v>86603459</v>
      </c>
      <c r="O79" s="36">
        <f t="shared" si="13"/>
        <v>0.77708358092910268</v>
      </c>
      <c r="P79" s="31">
        <v>25590040</v>
      </c>
      <c r="Q79" s="31">
        <v>104928636</v>
      </c>
      <c r="R79" s="31">
        <v>98187531</v>
      </c>
      <c r="S79" s="31">
        <v>72142802</v>
      </c>
      <c r="T79" s="36">
        <f t="shared" si="14"/>
        <v>0.73474504619125214</v>
      </c>
      <c r="U79" s="36">
        <f t="shared" si="15"/>
        <v>0.12114721196215394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111911174</v>
      </c>
      <c r="E80" s="31">
        <v>132779626</v>
      </c>
      <c r="F80" s="31">
        <v>19514825</v>
      </c>
      <c r="G80" s="36">
        <f t="shared" si="8"/>
        <v>0.17437780609825432</v>
      </c>
      <c r="H80" s="31">
        <v>27000399</v>
      </c>
      <c r="I80" s="36">
        <f t="shared" si="9"/>
        <v>0.24126633681816259</v>
      </c>
      <c r="J80" s="31">
        <v>23373183</v>
      </c>
      <c r="K80" s="36">
        <f t="shared" si="10"/>
        <v>0.17602989030862309</v>
      </c>
      <c r="L80" s="31">
        <v>18738766</v>
      </c>
      <c r="M80" s="36">
        <f t="shared" si="11"/>
        <v>0.14112681715190251</v>
      </c>
      <c r="N80" s="31">
        <f t="shared" si="12"/>
        <v>88627173</v>
      </c>
      <c r="O80" s="36">
        <f t="shared" si="13"/>
        <v>0.6674756938990023</v>
      </c>
      <c r="P80" s="31">
        <v>36420891</v>
      </c>
      <c r="Q80" s="31">
        <v>106371061</v>
      </c>
      <c r="R80" s="31">
        <v>107376061</v>
      </c>
      <c r="S80" s="31">
        <v>69045182</v>
      </c>
      <c r="T80" s="36">
        <f t="shared" si="14"/>
        <v>0.6430221164473523</v>
      </c>
      <c r="U80" s="36">
        <f t="shared" si="15"/>
        <v>-0.48549402594241864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443427840</v>
      </c>
      <c r="E81" s="31">
        <v>371856899</v>
      </c>
      <c r="F81" s="31">
        <v>90172248</v>
      </c>
      <c r="G81" s="36">
        <f t="shared" si="8"/>
        <v>0.20335269882919393</v>
      </c>
      <c r="H81" s="31">
        <v>90042096</v>
      </c>
      <c r="I81" s="36">
        <f t="shared" si="9"/>
        <v>0.20305918545845025</v>
      </c>
      <c r="J81" s="31">
        <v>88971355</v>
      </c>
      <c r="K81" s="36">
        <f t="shared" si="10"/>
        <v>0.23926234860577375</v>
      </c>
      <c r="L81" s="31">
        <v>89556509</v>
      </c>
      <c r="M81" s="36">
        <f t="shared" si="11"/>
        <v>0.24083594856203003</v>
      </c>
      <c r="N81" s="31">
        <f t="shared" si="12"/>
        <v>358742208</v>
      </c>
      <c r="O81" s="36">
        <f t="shared" si="13"/>
        <v>0.96473188735971249</v>
      </c>
      <c r="P81" s="31">
        <v>59496659</v>
      </c>
      <c r="Q81" s="31">
        <v>432391570</v>
      </c>
      <c r="R81" s="31">
        <v>432945210</v>
      </c>
      <c r="S81" s="31">
        <v>363386328</v>
      </c>
      <c r="T81" s="36">
        <f t="shared" si="14"/>
        <v>0.83933560091818549</v>
      </c>
      <c r="U81" s="36">
        <f t="shared" si="15"/>
        <v>0.50523593265968092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36413212</v>
      </c>
      <c r="E82" s="31">
        <v>34082234</v>
      </c>
      <c r="F82" s="31">
        <v>6610681</v>
      </c>
      <c r="G82" s="36">
        <f t="shared" si="8"/>
        <v>0.1815462200917623</v>
      </c>
      <c r="H82" s="31">
        <v>5767750</v>
      </c>
      <c r="I82" s="36">
        <f t="shared" si="9"/>
        <v>0.15839717737616774</v>
      </c>
      <c r="J82" s="31">
        <v>4166889</v>
      </c>
      <c r="K82" s="36">
        <f t="shared" si="10"/>
        <v>0.12225985538389297</v>
      </c>
      <c r="L82" s="31">
        <v>10224403</v>
      </c>
      <c r="M82" s="36">
        <f t="shared" si="11"/>
        <v>0.29999216013832897</v>
      </c>
      <c r="N82" s="31">
        <f t="shared" si="12"/>
        <v>26769723</v>
      </c>
      <c r="O82" s="36">
        <f t="shared" si="13"/>
        <v>0.78544507968579758</v>
      </c>
      <c r="P82" s="31">
        <v>2126482</v>
      </c>
      <c r="Q82" s="31">
        <v>35023226</v>
      </c>
      <c r="R82" s="31">
        <v>35551567</v>
      </c>
      <c r="S82" s="31">
        <v>18054383</v>
      </c>
      <c r="T82" s="36">
        <f t="shared" si="14"/>
        <v>0.5078364900202571</v>
      </c>
      <c r="U82" s="36">
        <f t="shared" si="15"/>
        <v>3.808130517916446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708344981</v>
      </c>
      <c r="E84" s="32">
        <f>SUM(E79:E83)</f>
        <v>650165534</v>
      </c>
      <c r="F84" s="32">
        <f>SUM(F79:F83)</f>
        <v>132449442</v>
      </c>
      <c r="G84" s="37">
        <f t="shared" si="8"/>
        <v>0.18698437280238173</v>
      </c>
      <c r="H84" s="32">
        <f>SUM(H79:H83)</f>
        <v>143409969</v>
      </c>
      <c r="I84" s="37">
        <f t="shared" si="9"/>
        <v>0.20245780353739812</v>
      </c>
      <c r="J84" s="32">
        <f>SUM(J79:J83)</f>
        <v>137673272</v>
      </c>
      <c r="K84" s="37">
        <f t="shared" si="10"/>
        <v>0.21175110768021732</v>
      </c>
      <c r="L84" s="32">
        <f>SUM(L79:L83)</f>
        <v>147209880</v>
      </c>
      <c r="M84" s="37">
        <f t="shared" si="11"/>
        <v>0.22641907683774576</v>
      </c>
      <c r="N84" s="32">
        <f t="shared" si="12"/>
        <v>560742563</v>
      </c>
      <c r="O84" s="37">
        <f t="shared" si="13"/>
        <v>0.86246122514393386</v>
      </c>
      <c r="P84" s="32">
        <f>SUM(P79:P83)</f>
        <v>123634072</v>
      </c>
      <c r="Q84" s="32">
        <f>SUM(Q79:Q83)</f>
        <v>678714493</v>
      </c>
      <c r="R84" s="32">
        <f>SUM(R79:R83)</f>
        <v>674060369</v>
      </c>
      <c r="S84" s="32">
        <f>SUM(S79:S83)</f>
        <v>522628695</v>
      </c>
      <c r="T84" s="37">
        <f t="shared" si="14"/>
        <v>0.7753440478563427</v>
      </c>
      <c r="U84" s="37">
        <f t="shared" si="15"/>
        <v>0.19069021685219578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4506457923</v>
      </c>
      <c r="E85" s="32">
        <f>SUM(E57,E59:E62,E64:E69,E71:E77,E79:E83)</f>
        <v>5061328387</v>
      </c>
      <c r="F85" s="32">
        <f>SUM(F57,F59:F62,F64:F69,F71:F77,F79:F83)</f>
        <v>1375918486</v>
      </c>
      <c r="G85" s="37">
        <f t="shared" si="8"/>
        <v>0.30532149850498003</v>
      </c>
      <c r="H85" s="32">
        <f>SUM(H57,H59:H62,H64:H69,H71:H77,H79:H83)</f>
        <v>885636158</v>
      </c>
      <c r="I85" s="37">
        <f t="shared" si="9"/>
        <v>0.19652600182504801</v>
      </c>
      <c r="J85" s="32">
        <f>SUM(J57,J59:J62,J64:J69,J71:J77,J79:J83)</f>
        <v>1701026978</v>
      </c>
      <c r="K85" s="37">
        <f t="shared" si="10"/>
        <v>0.33608310861019813</v>
      </c>
      <c r="L85" s="32">
        <f>SUM(L57,L59:L62,L64:L69,L71:L77,L79:L83)</f>
        <v>680970574</v>
      </c>
      <c r="M85" s="37">
        <f t="shared" si="11"/>
        <v>0.13454384342044867</v>
      </c>
      <c r="N85" s="32">
        <f t="shared" si="12"/>
        <v>4643552196</v>
      </c>
      <c r="O85" s="37">
        <f t="shared" si="13"/>
        <v>0.91745720509401119</v>
      </c>
      <c r="P85" s="32">
        <f>SUM(P57,P59:P62,P64:P69,P71:P77,P79:P83)</f>
        <v>1252319758</v>
      </c>
      <c r="Q85" s="32">
        <f>SUM(Q57,Q59:Q62,Q64:Q69,Q71:Q77,Q79:Q83)</f>
        <v>4925675464</v>
      </c>
      <c r="R85" s="32">
        <f>SUM(R57,R59:R62,R64:R69,R71:R77,R79:R83)</f>
        <v>5103110193</v>
      </c>
      <c r="S85" s="32">
        <f>SUM(S57,S59:S62,S64:S69,S71:S77,S79:S83)</f>
        <v>4079644120</v>
      </c>
      <c r="T85" s="37">
        <f t="shared" si="14"/>
        <v>0.7994426860693894</v>
      </c>
      <c r="U85" s="37">
        <f t="shared" si="15"/>
        <v>-0.45623266769540183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12041474490</v>
      </c>
      <c r="E88" s="31">
        <v>11152555477</v>
      </c>
      <c r="F88" s="31">
        <v>2648525163</v>
      </c>
      <c r="G88" s="36">
        <f t="shared" ref="G88:G99" si="16">IF(($D88      =0),0,($F88      /$D88      ))</f>
        <v>0.21995023659266166</v>
      </c>
      <c r="H88" s="31">
        <v>2656577208</v>
      </c>
      <c r="I88" s="36">
        <f t="shared" ref="I88:I99" si="17">IF(($D88      =0),0,($H88      /$D88      ))</f>
        <v>0.22061892920224921</v>
      </c>
      <c r="J88" s="31">
        <v>2282646293</v>
      </c>
      <c r="K88" s="36">
        <f t="shared" ref="K88:K99" si="18">IF(($E88      =0),0,($J88      /$E88      ))</f>
        <v>0.20467473107015866</v>
      </c>
      <c r="L88" s="31">
        <v>2765760241</v>
      </c>
      <c r="M88" s="36">
        <f t="shared" ref="M88:M99" si="19">IF(($E88      =0),0,($L88      /$E88      ))</f>
        <v>0.24799340803135644</v>
      </c>
      <c r="N88" s="31">
        <f t="shared" ref="N88:N99" si="20">$F88      +$H88      +$J88      +$L88</f>
        <v>10353508905</v>
      </c>
      <c r="O88" s="36">
        <f t="shared" ref="O88:O99" si="21">IF(($E88      =0),0,($N88      /$E88      ))</f>
        <v>0.92835305113273103</v>
      </c>
      <c r="P88" s="31">
        <v>2364104762</v>
      </c>
      <c r="Q88" s="31">
        <v>11133051521</v>
      </c>
      <c r="R88" s="31">
        <v>10953619427</v>
      </c>
      <c r="S88" s="31">
        <v>9440341632</v>
      </c>
      <c r="T88" s="36">
        <f t="shared" ref="T88:T99" si="22">IF(($R88      =0),0,($S88      /$R88      ))</f>
        <v>0.8618467799538605</v>
      </c>
      <c r="U88" s="36">
        <f t="shared" ref="U88:U99" si="23">IF(($P88      =0),0,(($L88      /$P88      )-1))</f>
        <v>0.16989749585386615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13080394776</v>
      </c>
      <c r="E89" s="31">
        <v>10032865000</v>
      </c>
      <c r="F89" s="31">
        <v>2517394146</v>
      </c>
      <c r="G89" s="36">
        <f t="shared" si="16"/>
        <v>0.19245551752145373</v>
      </c>
      <c r="H89" s="31">
        <v>2523864613</v>
      </c>
      <c r="I89" s="36">
        <f t="shared" si="17"/>
        <v>0.1929501866129304</v>
      </c>
      <c r="J89" s="31">
        <v>2396979377</v>
      </c>
      <c r="K89" s="36">
        <f t="shared" si="18"/>
        <v>0.23891275094402248</v>
      </c>
      <c r="L89" s="31">
        <v>2468057791</v>
      </c>
      <c r="M89" s="36">
        <f t="shared" si="19"/>
        <v>0.24599730894415503</v>
      </c>
      <c r="N89" s="31">
        <f t="shared" si="20"/>
        <v>9906295927</v>
      </c>
      <c r="O89" s="36">
        <f t="shared" si="21"/>
        <v>0.98738455336536468</v>
      </c>
      <c r="P89" s="31">
        <v>2429286063</v>
      </c>
      <c r="Q89" s="31">
        <v>11196091000</v>
      </c>
      <c r="R89" s="31">
        <v>11723223613</v>
      </c>
      <c r="S89" s="31">
        <v>10054065971</v>
      </c>
      <c r="T89" s="36">
        <f t="shared" si="22"/>
        <v>0.8576195680385168</v>
      </c>
      <c r="U89" s="36">
        <f t="shared" si="23"/>
        <v>1.5960132728098486E-2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5412584510</v>
      </c>
      <c r="E90" s="31">
        <v>6566663645</v>
      </c>
      <c r="F90" s="31">
        <v>1037064736</v>
      </c>
      <c r="G90" s="36">
        <f t="shared" si="16"/>
        <v>0.19160250229515585</v>
      </c>
      <c r="H90" s="31">
        <v>1555329703</v>
      </c>
      <c r="I90" s="36">
        <f t="shared" si="17"/>
        <v>0.28735434987231268</v>
      </c>
      <c r="J90" s="31">
        <v>2165264150</v>
      </c>
      <c r="K90" s="36">
        <f t="shared" si="18"/>
        <v>0.32973580908909184</v>
      </c>
      <c r="L90" s="31">
        <v>1951210613</v>
      </c>
      <c r="M90" s="36">
        <f t="shared" si="19"/>
        <v>0.29713880875955845</v>
      </c>
      <c r="N90" s="31">
        <f t="shared" si="20"/>
        <v>6708869202</v>
      </c>
      <c r="O90" s="36">
        <f t="shared" si="21"/>
        <v>1.0216556785435902</v>
      </c>
      <c r="P90" s="31">
        <v>1261246643</v>
      </c>
      <c r="Q90" s="31">
        <v>5156712495</v>
      </c>
      <c r="R90" s="31">
        <v>5149287475</v>
      </c>
      <c r="S90" s="31">
        <v>5006233214</v>
      </c>
      <c r="T90" s="36">
        <f t="shared" si="22"/>
        <v>0.97221862991830732</v>
      </c>
      <c r="U90" s="36">
        <f t="shared" si="23"/>
        <v>0.54704920233432874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30534453776</v>
      </c>
      <c r="E91" s="32">
        <f>SUM(E88:E90)</f>
        <v>27752084122</v>
      </c>
      <c r="F91" s="32">
        <f>SUM(F88:F90)</f>
        <v>6202984045</v>
      </c>
      <c r="G91" s="37">
        <f t="shared" si="16"/>
        <v>0.20314704466321676</v>
      </c>
      <c r="H91" s="32">
        <f>SUM(H88:H90)</f>
        <v>6735771524</v>
      </c>
      <c r="I91" s="37">
        <f t="shared" si="17"/>
        <v>0.2205957759524193</v>
      </c>
      <c r="J91" s="32">
        <f>SUM(J88:J90)</f>
        <v>6844889820</v>
      </c>
      <c r="K91" s="37">
        <f t="shared" si="18"/>
        <v>0.24664417237672714</v>
      </c>
      <c r="L91" s="32">
        <f>SUM(L88:L90)</f>
        <v>7185028645</v>
      </c>
      <c r="M91" s="37">
        <f t="shared" si="19"/>
        <v>0.25890050683812205</v>
      </c>
      <c r="N91" s="32">
        <f t="shared" si="20"/>
        <v>26968674034</v>
      </c>
      <c r="O91" s="37">
        <f t="shared" si="21"/>
        <v>0.97177112592495474</v>
      </c>
      <c r="P91" s="32">
        <f>SUM(P88:P90)</f>
        <v>6054637468</v>
      </c>
      <c r="Q91" s="32">
        <f>SUM(Q88:Q90)</f>
        <v>27485855016</v>
      </c>
      <c r="R91" s="32">
        <f>SUM(R88:R90)</f>
        <v>27826130515</v>
      </c>
      <c r="S91" s="32">
        <f>SUM(S88:S90)</f>
        <v>24500640817</v>
      </c>
      <c r="T91" s="37">
        <f t="shared" si="22"/>
        <v>0.88049040105639709</v>
      </c>
      <c r="U91" s="37">
        <f t="shared" si="23"/>
        <v>0.18669840811681104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1814070231</v>
      </c>
      <c r="E92" s="31">
        <v>1708080240</v>
      </c>
      <c r="F92" s="31">
        <v>543068365</v>
      </c>
      <c r="G92" s="36">
        <f t="shared" si="16"/>
        <v>0.29936457570368452</v>
      </c>
      <c r="H92" s="31">
        <v>482821776</v>
      </c>
      <c r="I92" s="36">
        <f t="shared" si="17"/>
        <v>0.26615384991674007</v>
      </c>
      <c r="J92" s="31">
        <v>552850443</v>
      </c>
      <c r="K92" s="36">
        <f t="shared" si="18"/>
        <v>0.32366772359593599</v>
      </c>
      <c r="L92" s="31">
        <v>733489520</v>
      </c>
      <c r="M92" s="36">
        <f t="shared" si="19"/>
        <v>0.42942333903470481</v>
      </c>
      <c r="N92" s="31">
        <f t="shared" si="20"/>
        <v>2312230104</v>
      </c>
      <c r="O92" s="36">
        <f t="shared" si="21"/>
        <v>1.3537011024727972</v>
      </c>
      <c r="P92" s="31">
        <v>547148010</v>
      </c>
      <c r="Q92" s="31">
        <v>1781699479</v>
      </c>
      <c r="R92" s="31">
        <v>1592180821</v>
      </c>
      <c r="S92" s="31">
        <v>1866382754</v>
      </c>
      <c r="T92" s="36">
        <f t="shared" si="22"/>
        <v>1.1722178344214587</v>
      </c>
      <c r="U92" s="36">
        <f t="shared" si="23"/>
        <v>0.34056874299880935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276152466</v>
      </c>
      <c r="E93" s="31">
        <v>288290395</v>
      </c>
      <c r="F93" s="31">
        <v>71705488</v>
      </c>
      <c r="G93" s="36">
        <f t="shared" si="16"/>
        <v>0.25965905370549902</v>
      </c>
      <c r="H93" s="31">
        <v>65162559</v>
      </c>
      <c r="I93" s="36">
        <f t="shared" si="17"/>
        <v>0.23596587763224972</v>
      </c>
      <c r="J93" s="31">
        <v>67837351</v>
      </c>
      <c r="K93" s="36">
        <f t="shared" si="18"/>
        <v>0.2353090917232952</v>
      </c>
      <c r="L93" s="31">
        <v>122626341</v>
      </c>
      <c r="M93" s="36">
        <f t="shared" si="19"/>
        <v>0.42535701198092291</v>
      </c>
      <c r="N93" s="31">
        <f t="shared" si="20"/>
        <v>327331739</v>
      </c>
      <c r="O93" s="36">
        <f t="shared" si="21"/>
        <v>1.1354236723703541</v>
      </c>
      <c r="P93" s="31">
        <v>86817381</v>
      </c>
      <c r="Q93" s="31">
        <v>262164617</v>
      </c>
      <c r="R93" s="31">
        <v>305693993</v>
      </c>
      <c r="S93" s="31">
        <v>256167025</v>
      </c>
      <c r="T93" s="36">
        <f t="shared" si="22"/>
        <v>0.8379851448373079</v>
      </c>
      <c r="U93" s="36">
        <f t="shared" si="23"/>
        <v>0.41246302972442805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201991462</v>
      </c>
      <c r="E94" s="31">
        <v>203766982</v>
      </c>
      <c r="F94" s="31">
        <v>69631957</v>
      </c>
      <c r="G94" s="36">
        <f t="shared" si="16"/>
        <v>0.34472722911426823</v>
      </c>
      <c r="H94" s="31">
        <v>55600734</v>
      </c>
      <c r="I94" s="36">
        <f t="shared" si="17"/>
        <v>0.2752627930382523</v>
      </c>
      <c r="J94" s="31">
        <v>-11828668</v>
      </c>
      <c r="K94" s="36">
        <f t="shared" si="18"/>
        <v>-5.8049973964869342E-2</v>
      </c>
      <c r="L94" s="31">
        <v>121842669</v>
      </c>
      <c r="M94" s="36">
        <f t="shared" si="19"/>
        <v>0.59795099188346423</v>
      </c>
      <c r="N94" s="31">
        <f t="shared" si="20"/>
        <v>235246692</v>
      </c>
      <c r="O94" s="36">
        <f t="shared" si="21"/>
        <v>1.1544887679594724</v>
      </c>
      <c r="P94" s="31">
        <v>68204587</v>
      </c>
      <c r="Q94" s="31">
        <v>190770646</v>
      </c>
      <c r="R94" s="31">
        <v>180936778</v>
      </c>
      <c r="S94" s="31">
        <v>190232537</v>
      </c>
      <c r="T94" s="36">
        <f t="shared" si="22"/>
        <v>1.0513757297037754</v>
      </c>
      <c r="U94" s="36">
        <f t="shared" si="23"/>
        <v>0.78642924705342776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0</v>
      </c>
      <c r="E95" s="31">
        <v>0</v>
      </c>
      <c r="F95" s="31">
        <v>0</v>
      </c>
      <c r="G95" s="36">
        <f t="shared" si="16"/>
        <v>0</v>
      </c>
      <c r="H95" s="31">
        <v>0</v>
      </c>
      <c r="I95" s="36">
        <f t="shared" si="17"/>
        <v>0</v>
      </c>
      <c r="J95" s="31">
        <v>0</v>
      </c>
      <c r="K95" s="36">
        <f t="shared" si="18"/>
        <v>0</v>
      </c>
      <c r="L95" s="31">
        <v>0</v>
      </c>
      <c r="M95" s="36">
        <f t="shared" si="19"/>
        <v>0</v>
      </c>
      <c r="N95" s="31">
        <f t="shared" si="20"/>
        <v>0</v>
      </c>
      <c r="O95" s="36">
        <f t="shared" si="21"/>
        <v>0</v>
      </c>
      <c r="P95" s="31">
        <v>0</v>
      </c>
      <c r="Q95" s="31">
        <v>0</v>
      </c>
      <c r="R95" s="31">
        <v>0</v>
      </c>
      <c r="S95" s="31">
        <v>0</v>
      </c>
      <c r="T95" s="36">
        <f t="shared" si="22"/>
        <v>0</v>
      </c>
      <c r="U95" s="36">
        <f t="shared" si="23"/>
        <v>0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2292214159</v>
      </c>
      <c r="E96" s="32">
        <f>SUM(E92:E95)</f>
        <v>2200137617</v>
      </c>
      <c r="F96" s="32">
        <f>SUM(F92:F95)</f>
        <v>684405810</v>
      </c>
      <c r="G96" s="37">
        <f t="shared" si="16"/>
        <v>0.2985784758866416</v>
      </c>
      <c r="H96" s="32">
        <f>SUM(H92:H95)</f>
        <v>603585069</v>
      </c>
      <c r="I96" s="37">
        <f t="shared" si="17"/>
        <v>0.26331966698230314</v>
      </c>
      <c r="J96" s="32">
        <f>SUM(J92:J95)</f>
        <v>608859126</v>
      </c>
      <c r="K96" s="37">
        <f t="shared" si="18"/>
        <v>0.27673683741211175</v>
      </c>
      <c r="L96" s="32">
        <f>SUM(L92:L95)</f>
        <v>977958530</v>
      </c>
      <c r="M96" s="37">
        <f t="shared" si="19"/>
        <v>0.44449879973121698</v>
      </c>
      <c r="N96" s="32">
        <f t="shared" si="20"/>
        <v>2874808535</v>
      </c>
      <c r="O96" s="37">
        <f t="shared" si="21"/>
        <v>1.3066494171941609</v>
      </c>
      <c r="P96" s="32">
        <f>SUM(P92:P95)</f>
        <v>702169978</v>
      </c>
      <c r="Q96" s="32">
        <f>SUM(Q92:Q95)</f>
        <v>2234634742</v>
      </c>
      <c r="R96" s="32">
        <f>SUM(R92:R95)</f>
        <v>2078811592</v>
      </c>
      <c r="S96" s="32">
        <f>SUM(S92:S95)</f>
        <v>2312782316</v>
      </c>
      <c r="T96" s="37">
        <f t="shared" si="22"/>
        <v>1.1125502305742385</v>
      </c>
      <c r="U96" s="37">
        <f t="shared" si="23"/>
        <v>0.39276608320044115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716419843</v>
      </c>
      <c r="E97" s="31">
        <v>875654902</v>
      </c>
      <c r="F97" s="31">
        <v>140937776</v>
      </c>
      <c r="G97" s="36">
        <f t="shared" si="16"/>
        <v>0.19672511499657053</v>
      </c>
      <c r="H97" s="31">
        <v>219787675</v>
      </c>
      <c r="I97" s="36">
        <f t="shared" si="17"/>
        <v>0.30678613545884154</v>
      </c>
      <c r="J97" s="31">
        <v>171338657</v>
      </c>
      <c r="K97" s="36">
        <f t="shared" si="18"/>
        <v>0.195669157574133</v>
      </c>
      <c r="L97" s="31">
        <v>251713389</v>
      </c>
      <c r="M97" s="36">
        <f t="shared" si="19"/>
        <v>0.28745729444908652</v>
      </c>
      <c r="N97" s="31">
        <f t="shared" si="20"/>
        <v>783777497</v>
      </c>
      <c r="O97" s="36">
        <f t="shared" si="21"/>
        <v>0.89507578294810941</v>
      </c>
      <c r="P97" s="31">
        <v>167694007</v>
      </c>
      <c r="Q97" s="31">
        <v>687087571</v>
      </c>
      <c r="R97" s="31">
        <v>678087127</v>
      </c>
      <c r="S97" s="31">
        <v>691164659</v>
      </c>
      <c r="T97" s="36">
        <f t="shared" si="22"/>
        <v>1.0192859169261297</v>
      </c>
      <c r="U97" s="36">
        <f t="shared" si="23"/>
        <v>0.50102793476692353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578750600</v>
      </c>
      <c r="E98" s="31">
        <v>585225202</v>
      </c>
      <c r="F98" s="31">
        <v>52708499</v>
      </c>
      <c r="G98" s="36">
        <f t="shared" si="16"/>
        <v>9.1072906015129837E-2</v>
      </c>
      <c r="H98" s="31">
        <v>135719007</v>
      </c>
      <c r="I98" s="36">
        <f t="shared" si="17"/>
        <v>0.2345034406875777</v>
      </c>
      <c r="J98" s="31">
        <v>254871942</v>
      </c>
      <c r="K98" s="36">
        <f t="shared" si="18"/>
        <v>0.43551087876765771</v>
      </c>
      <c r="L98" s="31">
        <v>192300174</v>
      </c>
      <c r="M98" s="36">
        <f t="shared" si="19"/>
        <v>0.32859175124860734</v>
      </c>
      <c r="N98" s="31">
        <f t="shared" si="20"/>
        <v>635599622</v>
      </c>
      <c r="O98" s="36">
        <f t="shared" si="21"/>
        <v>1.0860769834037325</v>
      </c>
      <c r="P98" s="31">
        <v>287949389</v>
      </c>
      <c r="Q98" s="31">
        <v>589317046</v>
      </c>
      <c r="R98" s="31">
        <v>288233799</v>
      </c>
      <c r="S98" s="31">
        <v>488982508</v>
      </c>
      <c r="T98" s="36">
        <f t="shared" si="22"/>
        <v>1.6964787255917895</v>
      </c>
      <c r="U98" s="36">
        <f t="shared" si="23"/>
        <v>-0.33217370362261822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409882458</v>
      </c>
      <c r="E99" s="31">
        <v>464836618</v>
      </c>
      <c r="F99" s="31">
        <v>133148643</v>
      </c>
      <c r="G99" s="36">
        <f t="shared" si="16"/>
        <v>0.32484591716779448</v>
      </c>
      <c r="H99" s="31">
        <v>171094676</v>
      </c>
      <c r="I99" s="36">
        <f t="shared" si="17"/>
        <v>0.41742375810579335</v>
      </c>
      <c r="J99" s="31">
        <v>138106812</v>
      </c>
      <c r="K99" s="36">
        <f t="shared" si="18"/>
        <v>0.29710828848685927</v>
      </c>
      <c r="L99" s="31">
        <v>-69930063</v>
      </c>
      <c r="M99" s="36">
        <f t="shared" si="19"/>
        <v>-0.15044009075894274</v>
      </c>
      <c r="N99" s="31">
        <f t="shared" si="20"/>
        <v>372420068</v>
      </c>
      <c r="O99" s="36">
        <f t="shared" si="21"/>
        <v>0.80118487567173546</v>
      </c>
      <c r="P99" s="31">
        <v>133209190</v>
      </c>
      <c r="Q99" s="31">
        <v>442982529</v>
      </c>
      <c r="R99" s="31">
        <v>430982526</v>
      </c>
      <c r="S99" s="31">
        <v>540361305</v>
      </c>
      <c r="T99" s="36">
        <f t="shared" si="22"/>
        <v>1.2537893589681175</v>
      </c>
      <c r="U99" s="36">
        <f t="shared" si="23"/>
        <v>-1.5249642535924135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     +$L100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=0),0,(($L100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1705052901</v>
      </c>
      <c r="E101" s="32">
        <f>SUM(E97:E100)</f>
        <v>1925716722</v>
      </c>
      <c r="F101" s="32">
        <f>SUM(F97:F100)</f>
        <v>326794918</v>
      </c>
      <c r="G101" s="37">
        <f>IF(($D101     =0),0,($F101     /$D101     ))</f>
        <v>0.19166262689464789</v>
      </c>
      <c r="H101" s="32">
        <f>SUM(H97:H100)</f>
        <v>526601358</v>
      </c>
      <c r="I101" s="37">
        <f>IF(($D101     =0),0,($H101     /$D101     ))</f>
        <v>0.30884751886064793</v>
      </c>
      <c r="J101" s="32">
        <f>SUM(J97:J100)</f>
        <v>564317411</v>
      </c>
      <c r="K101" s="37">
        <f>IF(($E101     =0),0,($J101     /$E101     ))</f>
        <v>0.29304279521128862</v>
      </c>
      <c r="L101" s="32">
        <f>SUM(L97:L100)</f>
        <v>374083500</v>
      </c>
      <c r="M101" s="37">
        <f>IF(($E101     =0),0,($L101     /$E101     ))</f>
        <v>0.1942567646250101</v>
      </c>
      <c r="N101" s="32">
        <f>$F101     +$H101     +$J101     +$L101</f>
        <v>1791797187</v>
      </c>
      <c r="O101" s="37">
        <f>IF(($E101     =0),0,($N101     /$E101     ))</f>
        <v>0.93045730274340943</v>
      </c>
      <c r="P101" s="32">
        <f>SUM(P97:P100)</f>
        <v>588852586</v>
      </c>
      <c r="Q101" s="32">
        <f>SUM(Q97:Q100)</f>
        <v>1719387146</v>
      </c>
      <c r="R101" s="32">
        <f>SUM(R97:R100)</f>
        <v>1397303452</v>
      </c>
      <c r="S101" s="32">
        <f>SUM(S97:S100)</f>
        <v>1720508472</v>
      </c>
      <c r="T101" s="37">
        <f>IF(($R101     =0),0,($S101     /$R101     ))</f>
        <v>1.231306248859106</v>
      </c>
      <c r="U101" s="37">
        <f>IF(($P101     =0),0,(($L101     /$P101     )-1))</f>
        <v>-0.36472470548002311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34531720836</v>
      </c>
      <c r="E102" s="32">
        <f>SUM(E88:E90,E92:E95,E97:E100)</f>
        <v>31877938461</v>
      </c>
      <c r="F102" s="32">
        <f>SUM(F88:F90,F92:F95,F97:F100)</f>
        <v>7214184773</v>
      </c>
      <c r="G102" s="37">
        <f>IF(($D102     =0),0,($F102     /$D102     ))</f>
        <v>0.20891471952011931</v>
      </c>
      <c r="H102" s="32">
        <f>SUM(H88:H90,H92:H95,H97:H100)</f>
        <v>7865957951</v>
      </c>
      <c r="I102" s="37">
        <f>IF(($D102     =0),0,($H102     /$D102     ))</f>
        <v>0.22778934152622896</v>
      </c>
      <c r="J102" s="32">
        <f>SUM(J88:J90,J92:J95,J97:J100)</f>
        <v>8018066357</v>
      </c>
      <c r="K102" s="37">
        <f>IF(($E102     =0),0,($J102     /$E102     ))</f>
        <v>0.25152399258218772</v>
      </c>
      <c r="L102" s="32">
        <f>SUM(L88:L90,L92:L95,L97:L100)</f>
        <v>8537070675</v>
      </c>
      <c r="M102" s="37">
        <f>IF(($E102     =0),0,($L102     /$E102     ))</f>
        <v>0.26780498009444348</v>
      </c>
      <c r="N102" s="32">
        <f>$F102     +$H102     +$J102     +$L102</f>
        <v>31635279756</v>
      </c>
      <c r="O102" s="37">
        <f>IF(($E102     =0),0,($N102     /$E102     ))</f>
        <v>0.99238787962098385</v>
      </c>
      <c r="P102" s="32">
        <f>SUM(P88:P90,P92:P95,P97:P100)</f>
        <v>7345660032</v>
      </c>
      <c r="Q102" s="32">
        <f>SUM(Q88:Q90,Q92:Q95,Q97:Q100)</f>
        <v>31439876904</v>
      </c>
      <c r="R102" s="32">
        <f>SUM(R88:R90,R92:R95,R97:R100)</f>
        <v>31302245559</v>
      </c>
      <c r="S102" s="32">
        <f>SUM(S88:S90,S92:S95,S97:S100)</f>
        <v>28533931605</v>
      </c>
      <c r="T102" s="37">
        <f>IF(($R102     =0),0,($S102     /$R102     ))</f>
        <v>0.91156180955829047</v>
      </c>
      <c r="U102" s="37">
        <f>IF(($P102     =0),0,(($L102     /$P102     )-1))</f>
        <v>0.16219245619996592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8539804020</v>
      </c>
      <c r="E105" s="31">
        <v>8843507091</v>
      </c>
      <c r="F105" s="31">
        <v>2143883662</v>
      </c>
      <c r="G105" s="36">
        <f t="shared" ref="G105:G136" si="24">IF(($D105     =0),0,($F105     /$D105     ))</f>
        <v>0.2510460025755954</v>
      </c>
      <c r="H105" s="31">
        <v>2387834712</v>
      </c>
      <c r="I105" s="36">
        <f t="shared" ref="I105:I136" si="25">IF(($D105     =0),0,($H105     /$D105     ))</f>
        <v>0.2796123548512065</v>
      </c>
      <c r="J105" s="31">
        <v>2167793422</v>
      </c>
      <c r="K105" s="36">
        <f t="shared" ref="K105:K136" si="26">IF(($E105     =0),0,($J105     /$E105     ))</f>
        <v>0.24512825055640586</v>
      </c>
      <c r="L105" s="31">
        <v>-581306465</v>
      </c>
      <c r="M105" s="36">
        <f t="shared" ref="M105:M136" si="27">IF(($E105     =0),0,($L105     /$E105     ))</f>
        <v>-6.5732571820018459E-2</v>
      </c>
      <c r="N105" s="31">
        <f t="shared" ref="N105:N136" si="28">$F105     +$H105     +$J105     +$L105</f>
        <v>6118205331</v>
      </c>
      <c r="O105" s="36">
        <f t="shared" ref="O105:O136" si="29">IF(($E105     =0),0,($N105     /$E105     ))</f>
        <v>0.69183020582710586</v>
      </c>
      <c r="P105" s="31">
        <v>1652110029</v>
      </c>
      <c r="Q105" s="31">
        <v>8687483690</v>
      </c>
      <c r="R105" s="31">
        <v>8486350153</v>
      </c>
      <c r="S105" s="31">
        <v>7583477011</v>
      </c>
      <c r="T105" s="36">
        <f t="shared" ref="T105:T136" si="30">IF(($R105     =0),0,($S105     /$R105     ))</f>
        <v>0.89360878048605785</v>
      </c>
      <c r="U105" s="36">
        <f t="shared" ref="U105:U136" si="31">IF(($P105     =0),0,(($L105     /$P105     )-1))</f>
        <v>-1.3518569918444578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8539804020</v>
      </c>
      <c r="E106" s="32">
        <f>E105</f>
        <v>8843507091</v>
      </c>
      <c r="F106" s="32">
        <f>F105</f>
        <v>2143883662</v>
      </c>
      <c r="G106" s="37">
        <f t="shared" si="24"/>
        <v>0.2510460025755954</v>
      </c>
      <c r="H106" s="32">
        <f>H105</f>
        <v>2387834712</v>
      </c>
      <c r="I106" s="37">
        <f t="shared" si="25"/>
        <v>0.2796123548512065</v>
      </c>
      <c r="J106" s="32">
        <f>J105</f>
        <v>2167793422</v>
      </c>
      <c r="K106" s="37">
        <f t="shared" si="26"/>
        <v>0.24512825055640586</v>
      </c>
      <c r="L106" s="32">
        <f>L105</f>
        <v>-581306465</v>
      </c>
      <c r="M106" s="37">
        <f t="shared" si="27"/>
        <v>-6.5732571820018459E-2</v>
      </c>
      <c r="N106" s="32">
        <f t="shared" si="28"/>
        <v>6118205331</v>
      </c>
      <c r="O106" s="37">
        <f t="shared" si="29"/>
        <v>0.69183020582710586</v>
      </c>
      <c r="P106" s="32">
        <f>P105</f>
        <v>1652110029</v>
      </c>
      <c r="Q106" s="32">
        <f>Q105</f>
        <v>8687483690</v>
      </c>
      <c r="R106" s="32">
        <f>R105</f>
        <v>8486350153</v>
      </c>
      <c r="S106" s="32">
        <f>S105</f>
        <v>7583477011</v>
      </c>
      <c r="T106" s="37">
        <f t="shared" si="30"/>
        <v>0.89360878048605785</v>
      </c>
      <c r="U106" s="37">
        <f t="shared" si="31"/>
        <v>-1.3518569918444578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0</v>
      </c>
      <c r="E107" s="31">
        <v>0</v>
      </c>
      <c r="F107" s="31">
        <v>0</v>
      </c>
      <c r="G107" s="36">
        <f t="shared" si="24"/>
        <v>0</v>
      </c>
      <c r="H107" s="31">
        <v>0</v>
      </c>
      <c r="I107" s="36">
        <f t="shared" si="25"/>
        <v>0</v>
      </c>
      <c r="J107" s="31">
        <v>0</v>
      </c>
      <c r="K107" s="36">
        <f t="shared" si="26"/>
        <v>0</v>
      </c>
      <c r="L107" s="31">
        <v>0</v>
      </c>
      <c r="M107" s="36">
        <f t="shared" si="27"/>
        <v>0</v>
      </c>
      <c r="N107" s="31">
        <f t="shared" si="28"/>
        <v>0</v>
      </c>
      <c r="O107" s="36">
        <f t="shared" si="29"/>
        <v>0</v>
      </c>
      <c r="P107" s="31">
        <v>0</v>
      </c>
      <c r="Q107" s="31">
        <v>0</v>
      </c>
      <c r="R107" s="31">
        <v>0</v>
      </c>
      <c r="S107" s="31">
        <v>0</v>
      </c>
      <c r="T107" s="36">
        <f t="shared" si="30"/>
        <v>0</v>
      </c>
      <c r="U107" s="36">
        <f t="shared" si="31"/>
        <v>0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0</v>
      </c>
      <c r="E108" s="31">
        <v>0</v>
      </c>
      <c r="F108" s="31">
        <v>0</v>
      </c>
      <c r="G108" s="36">
        <f t="shared" si="24"/>
        <v>0</v>
      </c>
      <c r="H108" s="31">
        <v>0</v>
      </c>
      <c r="I108" s="36">
        <f t="shared" si="25"/>
        <v>0</v>
      </c>
      <c r="J108" s="31">
        <v>0</v>
      </c>
      <c r="K108" s="36">
        <f t="shared" si="26"/>
        <v>0</v>
      </c>
      <c r="L108" s="31">
        <v>0</v>
      </c>
      <c r="M108" s="36">
        <f t="shared" si="27"/>
        <v>0</v>
      </c>
      <c r="N108" s="31">
        <f t="shared" si="28"/>
        <v>0</v>
      </c>
      <c r="O108" s="36">
        <f t="shared" si="29"/>
        <v>0</v>
      </c>
      <c r="P108" s="31">
        <v>0</v>
      </c>
      <c r="Q108" s="31">
        <v>0</v>
      </c>
      <c r="R108" s="31">
        <v>0</v>
      </c>
      <c r="S108" s="31">
        <v>0</v>
      </c>
      <c r="T108" s="36">
        <f t="shared" si="30"/>
        <v>0</v>
      </c>
      <c r="U108" s="36">
        <f t="shared" si="31"/>
        <v>0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0</v>
      </c>
      <c r="E110" s="31">
        <v>0</v>
      </c>
      <c r="F110" s="31">
        <v>0</v>
      </c>
      <c r="G110" s="36">
        <f t="shared" si="24"/>
        <v>0</v>
      </c>
      <c r="H110" s="31">
        <v>0</v>
      </c>
      <c r="I110" s="36">
        <f t="shared" si="25"/>
        <v>0</v>
      </c>
      <c r="J110" s="31">
        <v>0</v>
      </c>
      <c r="K110" s="36">
        <f t="shared" si="26"/>
        <v>0</v>
      </c>
      <c r="L110" s="31">
        <v>0</v>
      </c>
      <c r="M110" s="36">
        <f t="shared" si="27"/>
        <v>0</v>
      </c>
      <c r="N110" s="31">
        <f t="shared" si="28"/>
        <v>0</v>
      </c>
      <c r="O110" s="36">
        <f t="shared" si="29"/>
        <v>0</v>
      </c>
      <c r="P110" s="31">
        <v>0</v>
      </c>
      <c r="Q110" s="31">
        <v>0</v>
      </c>
      <c r="R110" s="31">
        <v>0</v>
      </c>
      <c r="S110" s="31">
        <v>0</v>
      </c>
      <c r="T110" s="36">
        <f t="shared" si="30"/>
        <v>0</v>
      </c>
      <c r="U110" s="36">
        <f t="shared" si="31"/>
        <v>0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206512449</v>
      </c>
      <c r="E111" s="31">
        <v>220972890</v>
      </c>
      <c r="F111" s="31">
        <v>220885899</v>
      </c>
      <c r="G111" s="36">
        <f t="shared" si="24"/>
        <v>1.0696008888064661</v>
      </c>
      <c r="H111" s="31">
        <v>218615086</v>
      </c>
      <c r="I111" s="36">
        <f t="shared" si="25"/>
        <v>1.0586048785853099</v>
      </c>
      <c r="J111" s="31">
        <v>225909622</v>
      </c>
      <c r="K111" s="36">
        <f t="shared" si="26"/>
        <v>1.0223408943965933</v>
      </c>
      <c r="L111" s="31">
        <v>217434317</v>
      </c>
      <c r="M111" s="36">
        <f t="shared" si="27"/>
        <v>0.98398639308197489</v>
      </c>
      <c r="N111" s="31">
        <f t="shared" si="28"/>
        <v>882844924</v>
      </c>
      <c r="O111" s="36">
        <f t="shared" si="29"/>
        <v>3.9952635094739448</v>
      </c>
      <c r="P111" s="31">
        <v>214511769</v>
      </c>
      <c r="Q111" s="31">
        <v>395001030</v>
      </c>
      <c r="R111" s="31">
        <v>216212611</v>
      </c>
      <c r="S111" s="31">
        <v>796222141</v>
      </c>
      <c r="T111" s="36">
        <f t="shared" si="30"/>
        <v>3.6825888060710761</v>
      </c>
      <c r="U111" s="36">
        <f t="shared" si="31"/>
        <v>1.3624184880970391E-2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206512449</v>
      </c>
      <c r="E112" s="32">
        <f>SUM(E107:E111)</f>
        <v>220972890</v>
      </c>
      <c r="F112" s="32">
        <f>SUM(F107:F111)</f>
        <v>220885899</v>
      </c>
      <c r="G112" s="37">
        <f t="shared" si="24"/>
        <v>1.0696008888064661</v>
      </c>
      <c r="H112" s="32">
        <f>SUM(H107:H111)</f>
        <v>218615086</v>
      </c>
      <c r="I112" s="37">
        <f t="shared" si="25"/>
        <v>1.0586048785853099</v>
      </c>
      <c r="J112" s="32">
        <f>SUM(J107:J111)</f>
        <v>225909622</v>
      </c>
      <c r="K112" s="37">
        <f t="shared" si="26"/>
        <v>1.0223408943965933</v>
      </c>
      <c r="L112" s="32">
        <f>SUM(L107:L111)</f>
        <v>217434317</v>
      </c>
      <c r="M112" s="37">
        <f t="shared" si="27"/>
        <v>0.98398639308197489</v>
      </c>
      <c r="N112" s="32">
        <f t="shared" si="28"/>
        <v>882844924</v>
      </c>
      <c r="O112" s="37">
        <f t="shared" si="29"/>
        <v>3.9952635094739448</v>
      </c>
      <c r="P112" s="32">
        <f>SUM(P107:P111)</f>
        <v>214511769</v>
      </c>
      <c r="Q112" s="32">
        <f>SUM(Q107:Q111)</f>
        <v>395001030</v>
      </c>
      <c r="R112" s="32">
        <f>SUM(R107:R111)</f>
        <v>216212611</v>
      </c>
      <c r="S112" s="32">
        <f>SUM(S107:S111)</f>
        <v>796222141</v>
      </c>
      <c r="T112" s="37">
        <f t="shared" si="30"/>
        <v>3.6825888060710761</v>
      </c>
      <c r="U112" s="37">
        <f t="shared" si="31"/>
        <v>1.3624184880970391E-2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2000000</v>
      </c>
      <c r="E113" s="31">
        <v>1700000</v>
      </c>
      <c r="F113" s="31">
        <v>245579</v>
      </c>
      <c r="G113" s="36">
        <f t="shared" si="24"/>
        <v>0.1227895</v>
      </c>
      <c r="H113" s="31">
        <v>274495</v>
      </c>
      <c r="I113" s="36">
        <f t="shared" si="25"/>
        <v>0.13724749999999999</v>
      </c>
      <c r="J113" s="31">
        <v>317818</v>
      </c>
      <c r="K113" s="36">
        <f t="shared" si="26"/>
        <v>0.18695176470588235</v>
      </c>
      <c r="L113" s="31">
        <v>684713</v>
      </c>
      <c r="M113" s="36">
        <f t="shared" si="27"/>
        <v>0.40277235294117647</v>
      </c>
      <c r="N113" s="31">
        <f t="shared" si="28"/>
        <v>1522605</v>
      </c>
      <c r="O113" s="36">
        <f t="shared" si="29"/>
        <v>0.89564999999999995</v>
      </c>
      <c r="P113" s="31">
        <v>608052</v>
      </c>
      <c r="Q113" s="31">
        <v>750000</v>
      </c>
      <c r="R113" s="31">
        <v>1750000</v>
      </c>
      <c r="S113" s="31">
        <v>1441762</v>
      </c>
      <c r="T113" s="36">
        <f t="shared" si="30"/>
        <v>0.82386400000000004</v>
      </c>
      <c r="U113" s="36">
        <f t="shared" si="31"/>
        <v>0.12607638820364042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0</v>
      </c>
      <c r="E114" s="31">
        <v>0</v>
      </c>
      <c r="F114" s="31">
        <v>0</v>
      </c>
      <c r="G114" s="36">
        <f t="shared" si="24"/>
        <v>0</v>
      </c>
      <c r="H114" s="31">
        <v>0</v>
      </c>
      <c r="I114" s="36">
        <f t="shared" si="25"/>
        <v>0</v>
      </c>
      <c r="J114" s="31">
        <v>0</v>
      </c>
      <c r="K114" s="36">
        <f t="shared" si="26"/>
        <v>0</v>
      </c>
      <c r="L114" s="31">
        <v>0</v>
      </c>
      <c r="M114" s="36">
        <f t="shared" si="27"/>
        <v>0</v>
      </c>
      <c r="N114" s="31">
        <f t="shared" si="28"/>
        <v>0</v>
      </c>
      <c r="O114" s="36">
        <f t="shared" si="29"/>
        <v>0</v>
      </c>
      <c r="P114" s="31">
        <v>0</v>
      </c>
      <c r="Q114" s="31">
        <v>0</v>
      </c>
      <c r="R114" s="31">
        <v>0</v>
      </c>
      <c r="S114" s="31">
        <v>0</v>
      </c>
      <c r="T114" s="36">
        <f t="shared" si="30"/>
        <v>0</v>
      </c>
      <c r="U114" s="36">
        <f t="shared" si="31"/>
        <v>0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0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1042192806</v>
      </c>
      <c r="E117" s="31">
        <v>238395392</v>
      </c>
      <c r="F117" s="31">
        <v>291721248</v>
      </c>
      <c r="G117" s="36">
        <f t="shared" si="24"/>
        <v>0.2799110167720732</v>
      </c>
      <c r="H117" s="31">
        <v>309680115</v>
      </c>
      <c r="I117" s="36">
        <f t="shared" si="25"/>
        <v>0.29714282541305509</v>
      </c>
      <c r="J117" s="31">
        <v>324214816</v>
      </c>
      <c r="K117" s="36">
        <f t="shared" si="26"/>
        <v>1.359987763521872</v>
      </c>
      <c r="L117" s="31">
        <v>344288538</v>
      </c>
      <c r="M117" s="36">
        <f t="shared" si="27"/>
        <v>1.4441912451059458</v>
      </c>
      <c r="N117" s="31">
        <f t="shared" si="28"/>
        <v>1269904717</v>
      </c>
      <c r="O117" s="36">
        <f t="shared" si="29"/>
        <v>5.3268844936398771</v>
      </c>
      <c r="P117" s="31">
        <v>201424735</v>
      </c>
      <c r="Q117" s="31">
        <v>1338423608</v>
      </c>
      <c r="R117" s="31">
        <v>982244227</v>
      </c>
      <c r="S117" s="31">
        <v>885980482</v>
      </c>
      <c r="T117" s="36">
        <f t="shared" si="30"/>
        <v>0.90199612035999266</v>
      </c>
      <c r="U117" s="36">
        <f t="shared" si="31"/>
        <v>0.70926643145391255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809794195</v>
      </c>
      <c r="E120" s="31">
        <v>873095357</v>
      </c>
      <c r="F120" s="31">
        <v>141616689</v>
      </c>
      <c r="G120" s="36">
        <f t="shared" si="24"/>
        <v>0.17487985203450365</v>
      </c>
      <c r="H120" s="31">
        <v>332430898</v>
      </c>
      <c r="I120" s="36">
        <f t="shared" si="25"/>
        <v>0.41051281924785843</v>
      </c>
      <c r="J120" s="31">
        <v>165510866</v>
      </c>
      <c r="K120" s="36">
        <f t="shared" si="26"/>
        <v>0.18956791451589405</v>
      </c>
      <c r="L120" s="31">
        <v>405712018</v>
      </c>
      <c r="M120" s="36">
        <f t="shared" si="27"/>
        <v>0.46468236802225943</v>
      </c>
      <c r="N120" s="31">
        <f t="shared" si="28"/>
        <v>1045270471</v>
      </c>
      <c r="O120" s="36">
        <f t="shared" si="29"/>
        <v>1.197200812740091</v>
      </c>
      <c r="P120" s="31">
        <v>101157811</v>
      </c>
      <c r="Q120" s="31">
        <v>655186410</v>
      </c>
      <c r="R120" s="31">
        <v>680677805</v>
      </c>
      <c r="S120" s="31">
        <v>458324409</v>
      </c>
      <c r="T120" s="36">
        <f t="shared" si="30"/>
        <v>0.67333532198835244</v>
      </c>
      <c r="U120" s="36">
        <f t="shared" si="31"/>
        <v>3.0106840390209708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1853987001</v>
      </c>
      <c r="E121" s="32">
        <f>SUM(E113:E120)</f>
        <v>1113190749</v>
      </c>
      <c r="F121" s="32">
        <f>SUM(F113:F120)</f>
        <v>433583516</v>
      </c>
      <c r="G121" s="37">
        <f t="shared" si="24"/>
        <v>0.23386545631988495</v>
      </c>
      <c r="H121" s="32">
        <f>SUM(H113:H120)</f>
        <v>642385508</v>
      </c>
      <c r="I121" s="37">
        <f t="shared" si="25"/>
        <v>0.34648867961507351</v>
      </c>
      <c r="J121" s="32">
        <f>SUM(J113:J120)</f>
        <v>490043500</v>
      </c>
      <c r="K121" s="37">
        <f t="shared" si="26"/>
        <v>0.4402152105919091</v>
      </c>
      <c r="L121" s="32">
        <f>SUM(L113:L120)</f>
        <v>750685269</v>
      </c>
      <c r="M121" s="37">
        <f t="shared" si="27"/>
        <v>0.67435457011689559</v>
      </c>
      <c r="N121" s="32">
        <f t="shared" si="28"/>
        <v>2316697793</v>
      </c>
      <c r="O121" s="37">
        <f t="shared" si="29"/>
        <v>2.0811328113183953</v>
      </c>
      <c r="P121" s="32">
        <f>SUM(P113:P120)</f>
        <v>303190598</v>
      </c>
      <c r="Q121" s="32">
        <f>SUM(Q113:Q120)</f>
        <v>1994360018</v>
      </c>
      <c r="R121" s="32">
        <f>SUM(R113:R120)</f>
        <v>1664672032</v>
      </c>
      <c r="S121" s="32">
        <f>SUM(S113:S120)</f>
        <v>1345746653</v>
      </c>
      <c r="T121" s="37">
        <f t="shared" si="30"/>
        <v>0.80841548793438245</v>
      </c>
      <c r="U121" s="37">
        <f t="shared" si="31"/>
        <v>1.4759516751241737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0</v>
      </c>
      <c r="E122" s="31">
        <v>0</v>
      </c>
      <c r="F122" s="31">
        <v>0</v>
      </c>
      <c r="G122" s="36">
        <f t="shared" si="24"/>
        <v>0</v>
      </c>
      <c r="H122" s="31">
        <v>0</v>
      </c>
      <c r="I122" s="36">
        <f t="shared" si="25"/>
        <v>0</v>
      </c>
      <c r="J122" s="31">
        <v>0</v>
      </c>
      <c r="K122" s="36">
        <f t="shared" si="26"/>
        <v>0</v>
      </c>
      <c r="L122" s="31">
        <v>0</v>
      </c>
      <c r="M122" s="36">
        <f t="shared" si="27"/>
        <v>0</v>
      </c>
      <c r="N122" s="31">
        <f t="shared" si="28"/>
        <v>0</v>
      </c>
      <c r="O122" s="36">
        <f t="shared" si="29"/>
        <v>0</v>
      </c>
      <c r="P122" s="31">
        <v>0</v>
      </c>
      <c r="Q122" s="31">
        <v>0</v>
      </c>
      <c r="R122" s="31">
        <v>0</v>
      </c>
      <c r="S122" s="31">
        <v>0</v>
      </c>
      <c r="T122" s="36">
        <f t="shared" si="30"/>
        <v>0</v>
      </c>
      <c r="U122" s="36">
        <f t="shared" si="31"/>
        <v>0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0</v>
      </c>
      <c r="E123" s="31">
        <v>0</v>
      </c>
      <c r="F123" s="31">
        <v>0</v>
      </c>
      <c r="G123" s="36">
        <f t="shared" si="24"/>
        <v>0</v>
      </c>
      <c r="H123" s="31">
        <v>0</v>
      </c>
      <c r="I123" s="36">
        <f t="shared" si="25"/>
        <v>0</v>
      </c>
      <c r="J123" s="31">
        <v>0</v>
      </c>
      <c r="K123" s="36">
        <f t="shared" si="26"/>
        <v>0</v>
      </c>
      <c r="L123" s="31">
        <v>0</v>
      </c>
      <c r="M123" s="36">
        <f t="shared" si="27"/>
        <v>0</v>
      </c>
      <c r="N123" s="31">
        <f t="shared" si="28"/>
        <v>0</v>
      </c>
      <c r="O123" s="36">
        <f t="shared" si="29"/>
        <v>0</v>
      </c>
      <c r="P123" s="31">
        <v>0</v>
      </c>
      <c r="Q123" s="31">
        <v>0</v>
      </c>
      <c r="R123" s="31">
        <v>0</v>
      </c>
      <c r="S123" s="31">
        <v>0</v>
      </c>
      <c r="T123" s="36">
        <f t="shared" si="30"/>
        <v>0</v>
      </c>
      <c r="U123" s="36">
        <f t="shared" si="31"/>
        <v>0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0</v>
      </c>
      <c r="E124" s="31">
        <v>0</v>
      </c>
      <c r="F124" s="31">
        <v>180099</v>
      </c>
      <c r="G124" s="36">
        <f t="shared" si="24"/>
        <v>0</v>
      </c>
      <c r="H124" s="31">
        <v>-139640</v>
      </c>
      <c r="I124" s="36">
        <f t="shared" si="25"/>
        <v>0</v>
      </c>
      <c r="J124" s="31">
        <v>-38769</v>
      </c>
      <c r="K124" s="36">
        <f t="shared" si="26"/>
        <v>0</v>
      </c>
      <c r="L124" s="31">
        <v>-35887</v>
      </c>
      <c r="M124" s="36">
        <f t="shared" si="27"/>
        <v>0</v>
      </c>
      <c r="N124" s="31">
        <f t="shared" si="28"/>
        <v>-34197</v>
      </c>
      <c r="O124" s="36">
        <f t="shared" si="29"/>
        <v>0</v>
      </c>
      <c r="P124" s="31">
        <v>-154521</v>
      </c>
      <c r="Q124" s="31">
        <v>0</v>
      </c>
      <c r="R124" s="31">
        <v>24950</v>
      </c>
      <c r="S124" s="31">
        <v>18785</v>
      </c>
      <c r="T124" s="36">
        <f t="shared" si="30"/>
        <v>0.75290581162324655</v>
      </c>
      <c r="U124" s="36">
        <f t="shared" si="31"/>
        <v>-0.76775325036726394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453051540</v>
      </c>
      <c r="E125" s="31">
        <v>669109653</v>
      </c>
      <c r="F125" s="31">
        <v>74922065</v>
      </c>
      <c r="G125" s="36">
        <f t="shared" si="24"/>
        <v>0.16537205678629854</v>
      </c>
      <c r="H125" s="31">
        <v>137837358</v>
      </c>
      <c r="I125" s="36">
        <f t="shared" si="25"/>
        <v>0.30424211338074253</v>
      </c>
      <c r="J125" s="31">
        <v>114981996</v>
      </c>
      <c r="K125" s="36">
        <f t="shared" si="26"/>
        <v>0.17184327783117487</v>
      </c>
      <c r="L125" s="31">
        <v>228225479</v>
      </c>
      <c r="M125" s="36">
        <f t="shared" si="27"/>
        <v>0.34108830738988011</v>
      </c>
      <c r="N125" s="31">
        <f t="shared" si="28"/>
        <v>555966898</v>
      </c>
      <c r="O125" s="36">
        <f t="shared" si="29"/>
        <v>0.83090551078927566</v>
      </c>
      <c r="P125" s="31">
        <v>124491858</v>
      </c>
      <c r="Q125" s="31">
        <v>556975068</v>
      </c>
      <c r="R125" s="31">
        <v>463659972</v>
      </c>
      <c r="S125" s="31">
        <v>481211407</v>
      </c>
      <c r="T125" s="36">
        <f t="shared" si="30"/>
        <v>1.0378541087432926</v>
      </c>
      <c r="U125" s="36">
        <f t="shared" si="31"/>
        <v>0.83325626805248576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453051540</v>
      </c>
      <c r="E126" s="32">
        <f>SUM(E122:E125)</f>
        <v>669109653</v>
      </c>
      <c r="F126" s="32">
        <f>SUM(F122:F125)</f>
        <v>75102164</v>
      </c>
      <c r="G126" s="37">
        <f t="shared" si="24"/>
        <v>0.16576958109446002</v>
      </c>
      <c r="H126" s="32">
        <f>SUM(H122:H125)</f>
        <v>137697718</v>
      </c>
      <c r="I126" s="37">
        <f t="shared" si="25"/>
        <v>0.30393389237789592</v>
      </c>
      <c r="J126" s="32">
        <f>SUM(J122:J125)</f>
        <v>114943227</v>
      </c>
      <c r="K126" s="37">
        <f t="shared" si="26"/>
        <v>0.17178533665542559</v>
      </c>
      <c r="L126" s="32">
        <f>SUM(L122:L125)</f>
        <v>228189592</v>
      </c>
      <c r="M126" s="37">
        <f t="shared" si="27"/>
        <v>0.34103467343042504</v>
      </c>
      <c r="N126" s="32">
        <f t="shared" si="28"/>
        <v>555932701</v>
      </c>
      <c r="O126" s="37">
        <f t="shared" si="29"/>
        <v>0.83085440257428178</v>
      </c>
      <c r="P126" s="32">
        <f>SUM(P122:P125)</f>
        <v>124337337</v>
      </c>
      <c r="Q126" s="32">
        <f>SUM(Q122:Q125)</f>
        <v>556975068</v>
      </c>
      <c r="R126" s="32">
        <f>SUM(R122:R125)</f>
        <v>463684922</v>
      </c>
      <c r="S126" s="32">
        <f>SUM(S122:S125)</f>
        <v>481230192</v>
      </c>
      <c r="T126" s="37">
        <f t="shared" si="30"/>
        <v>1.0378387762196848</v>
      </c>
      <c r="U126" s="37">
        <f t="shared" si="31"/>
        <v>0.83524593260349467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0</v>
      </c>
      <c r="E127" s="31">
        <v>0</v>
      </c>
      <c r="F127" s="31">
        <v>0</v>
      </c>
      <c r="G127" s="36">
        <f t="shared" si="24"/>
        <v>0</v>
      </c>
      <c r="H127" s="31">
        <v>0</v>
      </c>
      <c r="I127" s="36">
        <f t="shared" si="25"/>
        <v>0</v>
      </c>
      <c r="J127" s="31">
        <v>0</v>
      </c>
      <c r="K127" s="36">
        <f t="shared" si="26"/>
        <v>0</v>
      </c>
      <c r="L127" s="31">
        <v>0</v>
      </c>
      <c r="M127" s="36">
        <f t="shared" si="27"/>
        <v>0</v>
      </c>
      <c r="N127" s="31">
        <f t="shared" si="28"/>
        <v>0</v>
      </c>
      <c r="O127" s="36">
        <f t="shared" si="29"/>
        <v>0</v>
      </c>
      <c r="P127" s="31">
        <v>0</v>
      </c>
      <c r="Q127" s="31">
        <v>0</v>
      </c>
      <c r="R127" s="31">
        <v>0</v>
      </c>
      <c r="S127" s="31">
        <v>0</v>
      </c>
      <c r="T127" s="36">
        <f t="shared" si="30"/>
        <v>0</v>
      </c>
      <c r="U127" s="36">
        <f t="shared" si="31"/>
        <v>0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0</v>
      </c>
      <c r="E129" s="31">
        <v>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0</v>
      </c>
      <c r="Q129" s="31">
        <v>0</v>
      </c>
      <c r="R129" s="31">
        <v>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0</v>
      </c>
      <c r="E130" s="31">
        <v>0</v>
      </c>
      <c r="F130" s="31">
        <v>0</v>
      </c>
      <c r="G130" s="36">
        <f t="shared" si="24"/>
        <v>0</v>
      </c>
      <c r="H130" s="31">
        <v>0</v>
      </c>
      <c r="I130" s="36">
        <f t="shared" si="25"/>
        <v>0</v>
      </c>
      <c r="J130" s="31">
        <v>0</v>
      </c>
      <c r="K130" s="36">
        <f t="shared" si="26"/>
        <v>0</v>
      </c>
      <c r="L130" s="31">
        <v>0</v>
      </c>
      <c r="M130" s="36">
        <f t="shared" si="27"/>
        <v>0</v>
      </c>
      <c r="N130" s="31">
        <f t="shared" si="28"/>
        <v>0</v>
      </c>
      <c r="O130" s="36">
        <f t="shared" si="29"/>
        <v>0</v>
      </c>
      <c r="P130" s="31">
        <v>0</v>
      </c>
      <c r="Q130" s="31">
        <v>0</v>
      </c>
      <c r="R130" s="31">
        <v>0</v>
      </c>
      <c r="S130" s="31">
        <v>0</v>
      </c>
      <c r="T130" s="36">
        <f t="shared" si="30"/>
        <v>0</v>
      </c>
      <c r="U130" s="36">
        <f t="shared" si="31"/>
        <v>0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323176948</v>
      </c>
      <c r="E131" s="31">
        <v>352912983</v>
      </c>
      <c r="F131" s="31">
        <v>61972288</v>
      </c>
      <c r="G131" s="36">
        <f t="shared" si="24"/>
        <v>0.19175961770639655</v>
      </c>
      <c r="H131" s="31">
        <v>93767218</v>
      </c>
      <c r="I131" s="36">
        <f t="shared" si="25"/>
        <v>0.29014203698711827</v>
      </c>
      <c r="J131" s="31">
        <v>101747962</v>
      </c>
      <c r="K131" s="36">
        <f t="shared" si="26"/>
        <v>0.28830892288255655</v>
      </c>
      <c r="L131" s="31">
        <v>92143095</v>
      </c>
      <c r="M131" s="36">
        <f t="shared" si="27"/>
        <v>0.26109295899720414</v>
      </c>
      <c r="N131" s="31">
        <f t="shared" si="28"/>
        <v>349630563</v>
      </c>
      <c r="O131" s="36">
        <f t="shared" si="29"/>
        <v>0.99069906702752275</v>
      </c>
      <c r="P131" s="31">
        <v>122869345</v>
      </c>
      <c r="Q131" s="31">
        <v>300279793</v>
      </c>
      <c r="R131" s="31">
        <v>409020019</v>
      </c>
      <c r="S131" s="31">
        <v>385185149</v>
      </c>
      <c r="T131" s="36">
        <f t="shared" si="30"/>
        <v>0.94172688647789637</v>
      </c>
      <c r="U131" s="36">
        <f t="shared" si="31"/>
        <v>-0.25007254657376088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323176948</v>
      </c>
      <c r="E132" s="32">
        <f>SUM(E127:E131)</f>
        <v>352912983</v>
      </c>
      <c r="F132" s="32">
        <f>SUM(F127:F131)</f>
        <v>61972288</v>
      </c>
      <c r="G132" s="37">
        <f t="shared" si="24"/>
        <v>0.19175961770639655</v>
      </c>
      <c r="H132" s="32">
        <f>SUM(H127:H131)</f>
        <v>93767218</v>
      </c>
      <c r="I132" s="37">
        <f t="shared" si="25"/>
        <v>0.29014203698711827</v>
      </c>
      <c r="J132" s="32">
        <f>SUM(J127:J131)</f>
        <v>101747962</v>
      </c>
      <c r="K132" s="37">
        <f t="shared" si="26"/>
        <v>0.28830892288255655</v>
      </c>
      <c r="L132" s="32">
        <f>SUM(L127:L131)</f>
        <v>92143095</v>
      </c>
      <c r="M132" s="37">
        <f t="shared" si="27"/>
        <v>0.26109295899720414</v>
      </c>
      <c r="N132" s="32">
        <f t="shared" si="28"/>
        <v>349630563</v>
      </c>
      <c r="O132" s="37">
        <f t="shared" si="29"/>
        <v>0.99069906702752275</v>
      </c>
      <c r="P132" s="32">
        <f>SUM(P127:P131)</f>
        <v>122869345</v>
      </c>
      <c r="Q132" s="32">
        <f>SUM(Q127:Q131)</f>
        <v>300279793</v>
      </c>
      <c r="R132" s="32">
        <f>SUM(R127:R131)</f>
        <v>409020019</v>
      </c>
      <c r="S132" s="32">
        <f>SUM(S127:S131)</f>
        <v>385185149</v>
      </c>
      <c r="T132" s="37">
        <f t="shared" si="30"/>
        <v>0.94172688647789637</v>
      </c>
      <c r="U132" s="37">
        <f t="shared" si="31"/>
        <v>-0.25007254657376088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374727883</v>
      </c>
      <c r="E133" s="31">
        <v>404477366</v>
      </c>
      <c r="F133" s="31">
        <v>92993644</v>
      </c>
      <c r="G133" s="36">
        <f t="shared" si="24"/>
        <v>0.24816312908319127</v>
      </c>
      <c r="H133" s="31">
        <v>115020603</v>
      </c>
      <c r="I133" s="36">
        <f t="shared" si="25"/>
        <v>0.30694434072844268</v>
      </c>
      <c r="J133" s="31">
        <v>152171589</v>
      </c>
      <c r="K133" s="36">
        <f t="shared" si="26"/>
        <v>0.37621781041760444</v>
      </c>
      <c r="L133" s="31">
        <v>166046854</v>
      </c>
      <c r="M133" s="36">
        <f t="shared" si="27"/>
        <v>0.41052199197717282</v>
      </c>
      <c r="N133" s="31">
        <f t="shared" si="28"/>
        <v>526232690</v>
      </c>
      <c r="O133" s="36">
        <f t="shared" si="29"/>
        <v>1.3010188807449858</v>
      </c>
      <c r="P133" s="31">
        <v>140716556</v>
      </c>
      <c r="Q133" s="31">
        <v>657652391</v>
      </c>
      <c r="R133" s="31">
        <v>478670657</v>
      </c>
      <c r="S133" s="31">
        <v>416599104</v>
      </c>
      <c r="T133" s="36">
        <f t="shared" si="30"/>
        <v>0.87032513463636019</v>
      </c>
      <c r="U133" s="36">
        <f t="shared" si="31"/>
        <v>0.18000936577782656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0</v>
      </c>
      <c r="E134" s="31">
        <v>0</v>
      </c>
      <c r="F134" s="31">
        <v>0</v>
      </c>
      <c r="G134" s="36">
        <f t="shared" si="24"/>
        <v>0</v>
      </c>
      <c r="H134" s="31">
        <v>0</v>
      </c>
      <c r="I134" s="36">
        <f t="shared" si="25"/>
        <v>0</v>
      </c>
      <c r="J134" s="31">
        <v>0</v>
      </c>
      <c r="K134" s="36">
        <f t="shared" si="26"/>
        <v>0</v>
      </c>
      <c r="L134" s="31">
        <v>0</v>
      </c>
      <c r="M134" s="36">
        <f t="shared" si="27"/>
        <v>0</v>
      </c>
      <c r="N134" s="31">
        <f t="shared" si="28"/>
        <v>0</v>
      </c>
      <c r="O134" s="36">
        <f t="shared" si="29"/>
        <v>0</v>
      </c>
      <c r="P134" s="31">
        <v>0</v>
      </c>
      <c r="Q134" s="31">
        <v>0</v>
      </c>
      <c r="R134" s="31">
        <v>0</v>
      </c>
      <c r="S134" s="31">
        <v>0</v>
      </c>
      <c r="T134" s="36">
        <f t="shared" si="30"/>
        <v>0</v>
      </c>
      <c r="U134" s="36">
        <f t="shared" si="31"/>
        <v>0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51757734</v>
      </c>
      <c r="E136" s="31">
        <v>59131566</v>
      </c>
      <c r="F136" s="31">
        <v>22400071</v>
      </c>
      <c r="G136" s="36">
        <f t="shared" si="24"/>
        <v>0.43278693383292244</v>
      </c>
      <c r="H136" s="31">
        <v>21040843</v>
      </c>
      <c r="I136" s="36">
        <f t="shared" si="25"/>
        <v>0.40652558321042415</v>
      </c>
      <c r="J136" s="31">
        <v>29840746</v>
      </c>
      <c r="K136" s="36">
        <f t="shared" si="26"/>
        <v>0.50465002059982644</v>
      </c>
      <c r="L136" s="31">
        <v>24867879</v>
      </c>
      <c r="M136" s="36">
        <f t="shared" si="27"/>
        <v>0.42055167285777617</v>
      </c>
      <c r="N136" s="31">
        <f t="shared" si="28"/>
        <v>98149539</v>
      </c>
      <c r="O136" s="36">
        <f t="shared" si="29"/>
        <v>1.6598501551607816</v>
      </c>
      <c r="P136" s="31">
        <v>21328127</v>
      </c>
      <c r="Q136" s="31">
        <v>71303500</v>
      </c>
      <c r="R136" s="31">
        <v>51457124</v>
      </c>
      <c r="S136" s="31">
        <v>73857205</v>
      </c>
      <c r="T136" s="36">
        <f t="shared" si="30"/>
        <v>1.4353154482555224</v>
      </c>
      <c r="U136" s="36">
        <f t="shared" si="31"/>
        <v>0.16596637857604657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426485617</v>
      </c>
      <c r="E137" s="32">
        <f>SUM(E133:E136)</f>
        <v>463608932</v>
      </c>
      <c r="F137" s="32">
        <f>SUM(F133:F136)</f>
        <v>115393715</v>
      </c>
      <c r="G137" s="37">
        <f t="shared" ref="G137:G170" si="32">IF(($D137     =0),0,($F137     /$D137     ))</f>
        <v>0.27056883139859789</v>
      </c>
      <c r="H137" s="32">
        <f>SUM(H133:H136)</f>
        <v>136061446</v>
      </c>
      <c r="I137" s="37">
        <f t="shared" ref="I137:I170" si="33">IF(($D137     =0),0,($H137     /$D137     ))</f>
        <v>0.31902938944831988</v>
      </c>
      <c r="J137" s="32">
        <f>SUM(J133:J136)</f>
        <v>182012335</v>
      </c>
      <c r="K137" s="37">
        <f t="shared" ref="K137:K170" si="34">IF(($E137     =0),0,($J137     /$E137     ))</f>
        <v>0.39259885312131992</v>
      </c>
      <c r="L137" s="32">
        <f>SUM(L133:L136)</f>
        <v>190914733</v>
      </c>
      <c r="M137" s="37">
        <f t="shared" ref="M137:M170" si="35">IF(($E137     =0),0,($L137     /$E137     ))</f>
        <v>0.41180123984323924</v>
      </c>
      <c r="N137" s="32">
        <f t="shared" ref="N137:N170" si="36">$F137     +$H137     +$J137     +$L137</f>
        <v>624382229</v>
      </c>
      <c r="O137" s="37">
        <f t="shared" ref="O137:O170" si="37">IF(($E137     =0),0,($N137     /$E137     ))</f>
        <v>1.3467864527683431</v>
      </c>
      <c r="P137" s="32">
        <f>SUM(P133:P136)</f>
        <v>162044683</v>
      </c>
      <c r="Q137" s="32">
        <f>SUM(Q133:Q136)</f>
        <v>728955891</v>
      </c>
      <c r="R137" s="32">
        <f>SUM(R133:R136)</f>
        <v>530127781</v>
      </c>
      <c r="S137" s="32">
        <f>SUM(S133:S136)</f>
        <v>490456309</v>
      </c>
      <c r="T137" s="37">
        <f t="shared" ref="T137:T170" si="38">IF(($R137     =0),0,($S137     /$R137     ))</f>
        <v>0.92516620818255135</v>
      </c>
      <c r="U137" s="37">
        <f t="shared" ref="U137:U170" si="39">IF(($P137     =0),0,(($L137     /$P137     )-1))</f>
        <v>0.17816104462989379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0</v>
      </c>
      <c r="G139" s="36">
        <f t="shared" si="32"/>
        <v>0</v>
      </c>
      <c r="H139" s="31">
        <v>0</v>
      </c>
      <c r="I139" s="36">
        <f t="shared" si="33"/>
        <v>0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0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65082187</v>
      </c>
      <c r="E140" s="31">
        <v>105338541</v>
      </c>
      <c r="F140" s="31">
        <v>21160211</v>
      </c>
      <c r="G140" s="36">
        <f t="shared" si="32"/>
        <v>0.32513060755011197</v>
      </c>
      <c r="H140" s="31">
        <v>35252686</v>
      </c>
      <c r="I140" s="36">
        <f t="shared" si="33"/>
        <v>0.54166412692923183</v>
      </c>
      <c r="J140" s="31">
        <v>20894054</v>
      </c>
      <c r="K140" s="36">
        <f t="shared" si="34"/>
        <v>0.19835146568054327</v>
      </c>
      <c r="L140" s="31">
        <v>25872814</v>
      </c>
      <c r="M140" s="36">
        <f t="shared" si="35"/>
        <v>0.24561583779672816</v>
      </c>
      <c r="N140" s="31">
        <f t="shared" si="36"/>
        <v>103179765</v>
      </c>
      <c r="O140" s="36">
        <f t="shared" si="37"/>
        <v>0.97950630434495956</v>
      </c>
      <c r="P140" s="31">
        <v>18902650</v>
      </c>
      <c r="Q140" s="31">
        <v>54692305</v>
      </c>
      <c r="R140" s="31">
        <v>59807970</v>
      </c>
      <c r="S140" s="31">
        <v>80350168</v>
      </c>
      <c r="T140" s="36">
        <f t="shared" si="38"/>
        <v>1.3434692399691881</v>
      </c>
      <c r="U140" s="36">
        <f t="shared" si="39"/>
        <v>0.36874004438531105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18000</v>
      </c>
      <c r="E141" s="31">
        <v>18000</v>
      </c>
      <c r="F141" s="31">
        <v>512</v>
      </c>
      <c r="G141" s="36">
        <f t="shared" si="32"/>
        <v>2.8444444444444446E-2</v>
      </c>
      <c r="H141" s="31">
        <v>760</v>
      </c>
      <c r="I141" s="36">
        <f t="shared" si="33"/>
        <v>4.2222222222222223E-2</v>
      </c>
      <c r="J141" s="31">
        <v>743</v>
      </c>
      <c r="K141" s="36">
        <f t="shared" si="34"/>
        <v>4.1277777777777774E-2</v>
      </c>
      <c r="L141" s="31">
        <v>752</v>
      </c>
      <c r="M141" s="36">
        <f t="shared" si="35"/>
        <v>4.1777777777777775E-2</v>
      </c>
      <c r="N141" s="31">
        <f t="shared" si="36"/>
        <v>2767</v>
      </c>
      <c r="O141" s="36">
        <f t="shared" si="37"/>
        <v>0.15372222222222223</v>
      </c>
      <c r="P141" s="31">
        <v>2972</v>
      </c>
      <c r="Q141" s="31">
        <v>0</v>
      </c>
      <c r="R141" s="31">
        <v>18000</v>
      </c>
      <c r="S141" s="31">
        <v>14702</v>
      </c>
      <c r="T141" s="36">
        <f t="shared" si="38"/>
        <v>0.81677777777777782</v>
      </c>
      <c r="U141" s="36">
        <f t="shared" si="39"/>
        <v>-0.74697173620457602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0</v>
      </c>
      <c r="E142" s="31">
        <v>0</v>
      </c>
      <c r="F142" s="31">
        <v>0</v>
      </c>
      <c r="G142" s="36">
        <f t="shared" si="32"/>
        <v>0</v>
      </c>
      <c r="H142" s="31">
        <v>0</v>
      </c>
      <c r="I142" s="36">
        <f t="shared" si="33"/>
        <v>0</v>
      </c>
      <c r="J142" s="31">
        <v>0</v>
      </c>
      <c r="K142" s="36">
        <f t="shared" si="34"/>
        <v>0</v>
      </c>
      <c r="L142" s="31">
        <v>0</v>
      </c>
      <c r="M142" s="36">
        <f t="shared" si="35"/>
        <v>0</v>
      </c>
      <c r="N142" s="31">
        <f t="shared" si="36"/>
        <v>0</v>
      </c>
      <c r="O142" s="36">
        <f t="shared" si="37"/>
        <v>0</v>
      </c>
      <c r="P142" s="31">
        <v>0</v>
      </c>
      <c r="Q142" s="31">
        <v>0</v>
      </c>
      <c r="R142" s="31">
        <v>0</v>
      </c>
      <c r="S142" s="31">
        <v>0</v>
      </c>
      <c r="T142" s="36">
        <f t="shared" si="38"/>
        <v>0</v>
      </c>
      <c r="U142" s="36">
        <f t="shared" si="39"/>
        <v>0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378362206</v>
      </c>
      <c r="E143" s="31">
        <v>552249432</v>
      </c>
      <c r="F143" s="31">
        <v>90413373</v>
      </c>
      <c r="G143" s="36">
        <f t="shared" si="32"/>
        <v>0.23895984209374233</v>
      </c>
      <c r="H143" s="31">
        <v>144257778</v>
      </c>
      <c r="I143" s="36">
        <f t="shared" si="33"/>
        <v>0.38126899492704619</v>
      </c>
      <c r="J143" s="31">
        <v>135325328</v>
      </c>
      <c r="K143" s="36">
        <f t="shared" si="34"/>
        <v>0.24504385185134966</v>
      </c>
      <c r="L143" s="31">
        <v>113475034</v>
      </c>
      <c r="M143" s="36">
        <f t="shared" si="35"/>
        <v>0.20547786457478873</v>
      </c>
      <c r="N143" s="31">
        <f t="shared" si="36"/>
        <v>483471513</v>
      </c>
      <c r="O143" s="36">
        <f t="shared" si="37"/>
        <v>0.87545859712174412</v>
      </c>
      <c r="P143" s="31">
        <v>98718159</v>
      </c>
      <c r="Q143" s="31">
        <v>386071155</v>
      </c>
      <c r="R143" s="31">
        <v>443959883</v>
      </c>
      <c r="S143" s="31">
        <v>428787197</v>
      </c>
      <c r="T143" s="36">
        <f t="shared" si="38"/>
        <v>0.96582419587672519</v>
      </c>
      <c r="U143" s="36">
        <f t="shared" si="39"/>
        <v>0.14948490885045773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443462393</v>
      </c>
      <c r="E144" s="32">
        <f>SUM(E138:E143)</f>
        <v>657605973</v>
      </c>
      <c r="F144" s="32">
        <f>SUM(F138:F143)</f>
        <v>111574096</v>
      </c>
      <c r="G144" s="37">
        <f t="shared" si="32"/>
        <v>0.25159765013039109</v>
      </c>
      <c r="H144" s="32">
        <f>SUM(H138:H143)</f>
        <v>179511224</v>
      </c>
      <c r="I144" s="37">
        <f t="shared" si="33"/>
        <v>0.40479469473299845</v>
      </c>
      <c r="J144" s="32">
        <f>SUM(J138:J143)</f>
        <v>156220125</v>
      </c>
      <c r="K144" s="37">
        <f t="shared" si="34"/>
        <v>0.23755885958170883</v>
      </c>
      <c r="L144" s="32">
        <f>SUM(L138:L143)</f>
        <v>139348600</v>
      </c>
      <c r="M144" s="37">
        <f t="shared" si="35"/>
        <v>0.21190288063274632</v>
      </c>
      <c r="N144" s="32">
        <f t="shared" si="36"/>
        <v>586654045</v>
      </c>
      <c r="O144" s="37">
        <f t="shared" si="37"/>
        <v>0.89210571236706204</v>
      </c>
      <c r="P144" s="32">
        <f>SUM(P138:P143)</f>
        <v>117623781</v>
      </c>
      <c r="Q144" s="32">
        <f>SUM(Q138:Q143)</f>
        <v>440763460</v>
      </c>
      <c r="R144" s="32">
        <f>SUM(R138:R143)</f>
        <v>503785853</v>
      </c>
      <c r="S144" s="32">
        <f>SUM(S138:S143)</f>
        <v>509152067</v>
      </c>
      <c r="T144" s="37">
        <f t="shared" si="38"/>
        <v>1.0106517758846238</v>
      </c>
      <c r="U144" s="37">
        <f t="shared" si="39"/>
        <v>0.18469750602558843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0</v>
      </c>
      <c r="E145" s="31">
        <v>0</v>
      </c>
      <c r="F145" s="31">
        <v>2354226</v>
      </c>
      <c r="G145" s="36">
        <f t="shared" si="32"/>
        <v>0</v>
      </c>
      <c r="H145" s="31">
        <v>3000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2357226</v>
      </c>
      <c r="O145" s="36">
        <f t="shared" si="37"/>
        <v>0</v>
      </c>
      <c r="P145" s="31">
        <v>0</v>
      </c>
      <c r="Q145" s="31">
        <v>0</v>
      </c>
      <c r="R145" s="31">
        <v>1739130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0</v>
      </c>
      <c r="E146" s="31">
        <v>0</v>
      </c>
      <c r="F146" s="31">
        <v>0</v>
      </c>
      <c r="G146" s="36">
        <f t="shared" si="32"/>
        <v>0</v>
      </c>
      <c r="H146" s="31">
        <v>0</v>
      </c>
      <c r="I146" s="36">
        <f t="shared" si="33"/>
        <v>0</v>
      </c>
      <c r="J146" s="31">
        <v>0</v>
      </c>
      <c r="K146" s="36">
        <f t="shared" si="34"/>
        <v>0</v>
      </c>
      <c r="L146" s="31">
        <v>0</v>
      </c>
      <c r="M146" s="36">
        <f t="shared" si="35"/>
        <v>0</v>
      </c>
      <c r="N146" s="31">
        <f t="shared" si="36"/>
        <v>0</v>
      </c>
      <c r="O146" s="36">
        <f t="shared" si="37"/>
        <v>0</v>
      </c>
      <c r="P146" s="31">
        <v>0</v>
      </c>
      <c r="Q146" s="31">
        <v>0</v>
      </c>
      <c r="R146" s="31">
        <v>0</v>
      </c>
      <c r="S146" s="31">
        <v>0</v>
      </c>
      <c r="T146" s="36">
        <f t="shared" si="38"/>
        <v>0</v>
      </c>
      <c r="U146" s="36">
        <f t="shared" si="39"/>
        <v>0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287497360</v>
      </c>
      <c r="E149" s="31">
        <v>251197360</v>
      </c>
      <c r="F149" s="31">
        <v>51409032</v>
      </c>
      <c r="G149" s="36">
        <f t="shared" si="32"/>
        <v>0.17881566634211876</v>
      </c>
      <c r="H149" s="31">
        <v>71818645</v>
      </c>
      <c r="I149" s="36">
        <f t="shared" si="33"/>
        <v>0.24980627648198231</v>
      </c>
      <c r="J149" s="31">
        <v>69341585</v>
      </c>
      <c r="K149" s="36">
        <f t="shared" si="34"/>
        <v>0.27604424266242289</v>
      </c>
      <c r="L149" s="31">
        <v>53119218</v>
      </c>
      <c r="M149" s="36">
        <f t="shared" si="35"/>
        <v>0.21146407748871246</v>
      </c>
      <c r="N149" s="31">
        <f t="shared" si="36"/>
        <v>245688480</v>
      </c>
      <c r="O149" s="36">
        <f t="shared" si="37"/>
        <v>0.97806951474330783</v>
      </c>
      <c r="P149" s="31">
        <v>95224571</v>
      </c>
      <c r="Q149" s="31">
        <v>272606134</v>
      </c>
      <c r="R149" s="31">
        <v>274652710</v>
      </c>
      <c r="S149" s="31">
        <v>269189788</v>
      </c>
      <c r="T149" s="36">
        <f t="shared" si="38"/>
        <v>0.98010971018636595</v>
      </c>
      <c r="U149" s="36">
        <f t="shared" si="39"/>
        <v>-0.44216899648726171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287497360</v>
      </c>
      <c r="E150" s="32">
        <f>SUM(E145:E149)</f>
        <v>251197360</v>
      </c>
      <c r="F150" s="32">
        <f>SUM(F145:F149)</f>
        <v>53763258</v>
      </c>
      <c r="G150" s="37">
        <f t="shared" si="32"/>
        <v>0.18700435370954363</v>
      </c>
      <c r="H150" s="32">
        <f>SUM(H145:H149)</f>
        <v>71821645</v>
      </c>
      <c r="I150" s="37">
        <f t="shared" si="33"/>
        <v>0.24981671136041039</v>
      </c>
      <c r="J150" s="32">
        <f>SUM(J145:J149)</f>
        <v>69341585</v>
      </c>
      <c r="K150" s="37">
        <f t="shared" si="34"/>
        <v>0.27604424266242289</v>
      </c>
      <c r="L150" s="32">
        <f>SUM(L145:L149)</f>
        <v>53119218</v>
      </c>
      <c r="M150" s="37">
        <f t="shared" si="35"/>
        <v>0.21146407748871246</v>
      </c>
      <c r="N150" s="32">
        <f t="shared" si="36"/>
        <v>248045706</v>
      </c>
      <c r="O150" s="37">
        <f t="shared" si="37"/>
        <v>0.98745347482951251</v>
      </c>
      <c r="P150" s="32">
        <f>SUM(P145:P149)</f>
        <v>95224571</v>
      </c>
      <c r="Q150" s="32">
        <f>SUM(Q145:Q149)</f>
        <v>272606134</v>
      </c>
      <c r="R150" s="32">
        <f>SUM(R145:R149)</f>
        <v>276391840</v>
      </c>
      <c r="S150" s="32">
        <f>SUM(S145:S149)</f>
        <v>269189788</v>
      </c>
      <c r="T150" s="37">
        <f t="shared" si="38"/>
        <v>0.97394260264702459</v>
      </c>
      <c r="U150" s="37">
        <f t="shared" si="39"/>
        <v>-0.44216899648726171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162309</v>
      </c>
      <c r="E151" s="31">
        <v>131942</v>
      </c>
      <c r="F151" s="31">
        <v>0</v>
      </c>
      <c r="G151" s="36">
        <f t="shared" si="32"/>
        <v>0</v>
      </c>
      <c r="H151" s="31">
        <v>43274</v>
      </c>
      <c r="I151" s="36">
        <f t="shared" si="33"/>
        <v>0.26661491352913269</v>
      </c>
      <c r="J151" s="31">
        <v>21166</v>
      </c>
      <c r="K151" s="36">
        <f t="shared" si="34"/>
        <v>0.16041897197253338</v>
      </c>
      <c r="L151" s="31">
        <v>44512</v>
      </c>
      <c r="M151" s="36">
        <f t="shared" si="35"/>
        <v>0.3373603553076352</v>
      </c>
      <c r="N151" s="31">
        <f t="shared" si="36"/>
        <v>108952</v>
      </c>
      <c r="O151" s="36">
        <f t="shared" si="37"/>
        <v>0.82575677191493235</v>
      </c>
      <c r="P151" s="31">
        <v>19136</v>
      </c>
      <c r="Q151" s="31">
        <v>103958</v>
      </c>
      <c r="R151" s="31">
        <v>103958</v>
      </c>
      <c r="S151" s="31">
        <v>111876</v>
      </c>
      <c r="T151" s="36">
        <f t="shared" si="38"/>
        <v>1.0761653744781547</v>
      </c>
      <c r="U151" s="36">
        <f t="shared" si="39"/>
        <v>1.3260869565217392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1146580800</v>
      </c>
      <c r="E152" s="31">
        <v>1137683424</v>
      </c>
      <c r="F152" s="31">
        <v>342290144</v>
      </c>
      <c r="G152" s="36">
        <f t="shared" si="32"/>
        <v>0.29853120163882041</v>
      </c>
      <c r="H152" s="31">
        <v>301534582</v>
      </c>
      <c r="I152" s="36">
        <f t="shared" si="33"/>
        <v>0.26298589859519711</v>
      </c>
      <c r="J152" s="31">
        <v>291437706</v>
      </c>
      <c r="K152" s="36">
        <f t="shared" si="34"/>
        <v>0.25616766479318942</v>
      </c>
      <c r="L152" s="31">
        <v>367696412</v>
      </c>
      <c r="M152" s="36">
        <f t="shared" si="35"/>
        <v>0.32319747677012828</v>
      </c>
      <c r="N152" s="31">
        <f t="shared" si="36"/>
        <v>1302958844</v>
      </c>
      <c r="O152" s="36">
        <f t="shared" si="37"/>
        <v>1.1452736468805227</v>
      </c>
      <c r="P152" s="31">
        <v>381325558</v>
      </c>
      <c r="Q152" s="31">
        <v>1049454600</v>
      </c>
      <c r="R152" s="31">
        <v>1082525000</v>
      </c>
      <c r="S152" s="31">
        <v>1264489084</v>
      </c>
      <c r="T152" s="36">
        <f t="shared" si="38"/>
        <v>1.168092269462599</v>
      </c>
      <c r="U152" s="36">
        <f t="shared" si="39"/>
        <v>-3.5741496246627147E-2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0</v>
      </c>
      <c r="E153" s="31">
        <v>0</v>
      </c>
      <c r="F153" s="31">
        <v>0</v>
      </c>
      <c r="G153" s="36">
        <f t="shared" si="32"/>
        <v>0</v>
      </c>
      <c r="H153" s="31">
        <v>0</v>
      </c>
      <c r="I153" s="36">
        <f t="shared" si="33"/>
        <v>0</v>
      </c>
      <c r="J153" s="31">
        <v>0</v>
      </c>
      <c r="K153" s="36">
        <f t="shared" si="34"/>
        <v>0</v>
      </c>
      <c r="L153" s="31">
        <v>0</v>
      </c>
      <c r="M153" s="36">
        <f t="shared" si="35"/>
        <v>0</v>
      </c>
      <c r="N153" s="31">
        <f t="shared" si="36"/>
        <v>0</v>
      </c>
      <c r="O153" s="36">
        <f t="shared" si="37"/>
        <v>0</v>
      </c>
      <c r="P153" s="31">
        <v>0</v>
      </c>
      <c r="Q153" s="31">
        <v>0</v>
      </c>
      <c r="R153" s="31">
        <v>0</v>
      </c>
      <c r="S153" s="31">
        <v>0</v>
      </c>
      <c r="T153" s="36">
        <f t="shared" si="38"/>
        <v>0</v>
      </c>
      <c r="U153" s="36">
        <f t="shared" si="39"/>
        <v>0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16541</v>
      </c>
      <c r="G154" s="36">
        <f t="shared" si="32"/>
        <v>0</v>
      </c>
      <c r="H154" s="31">
        <v>82704</v>
      </c>
      <c r="I154" s="36">
        <f t="shared" si="33"/>
        <v>0</v>
      </c>
      <c r="J154" s="31">
        <v>16541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115786</v>
      </c>
      <c r="O154" s="36">
        <f t="shared" si="37"/>
        <v>0</v>
      </c>
      <c r="P154" s="31">
        <v>33082</v>
      </c>
      <c r="Q154" s="31">
        <v>0</v>
      </c>
      <c r="R154" s="31">
        <v>0</v>
      </c>
      <c r="S154" s="31">
        <v>99247</v>
      </c>
      <c r="T154" s="36">
        <f t="shared" si="38"/>
        <v>0</v>
      </c>
      <c r="U154" s="36">
        <f t="shared" si="39"/>
        <v>-1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0</v>
      </c>
      <c r="E155" s="31">
        <v>0</v>
      </c>
      <c r="F155" s="31">
        <v>0</v>
      </c>
      <c r="G155" s="36">
        <f t="shared" si="32"/>
        <v>0</v>
      </c>
      <c r="H155" s="31">
        <v>0</v>
      </c>
      <c r="I155" s="36">
        <f t="shared" si="33"/>
        <v>0</v>
      </c>
      <c r="J155" s="31">
        <v>0</v>
      </c>
      <c r="K155" s="36">
        <f t="shared" si="34"/>
        <v>0</v>
      </c>
      <c r="L155" s="31">
        <v>0</v>
      </c>
      <c r="M155" s="36">
        <f t="shared" si="35"/>
        <v>0</v>
      </c>
      <c r="N155" s="31">
        <f t="shared" si="36"/>
        <v>0</v>
      </c>
      <c r="O155" s="36">
        <f t="shared" si="37"/>
        <v>0</v>
      </c>
      <c r="P155" s="31">
        <v>0</v>
      </c>
      <c r="Q155" s="31">
        <v>0</v>
      </c>
      <c r="R155" s="31">
        <v>0</v>
      </c>
      <c r="S155" s="31">
        <v>0</v>
      </c>
      <c r="T155" s="36">
        <f t="shared" si="38"/>
        <v>0</v>
      </c>
      <c r="U155" s="36">
        <f t="shared" si="39"/>
        <v>0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687986102</v>
      </c>
      <c r="E156" s="31">
        <v>730742349</v>
      </c>
      <c r="F156" s="31">
        <v>143247519</v>
      </c>
      <c r="G156" s="36">
        <f t="shared" si="32"/>
        <v>0.20821280921747456</v>
      </c>
      <c r="H156" s="31">
        <v>147784847</v>
      </c>
      <c r="I156" s="36">
        <f t="shared" si="33"/>
        <v>0.21480789593043262</v>
      </c>
      <c r="J156" s="31">
        <v>152043563</v>
      </c>
      <c r="K156" s="36">
        <f t="shared" si="34"/>
        <v>0.20806726640117035</v>
      </c>
      <c r="L156" s="31">
        <v>159885772</v>
      </c>
      <c r="M156" s="36">
        <f t="shared" si="35"/>
        <v>0.21879910507280589</v>
      </c>
      <c r="N156" s="31">
        <f t="shared" si="36"/>
        <v>602961701</v>
      </c>
      <c r="O156" s="36">
        <f t="shared" si="37"/>
        <v>0.82513583867848339</v>
      </c>
      <c r="P156" s="31">
        <v>150877261</v>
      </c>
      <c r="Q156" s="31">
        <v>539457002</v>
      </c>
      <c r="R156" s="31">
        <v>625847065</v>
      </c>
      <c r="S156" s="31">
        <v>539563172</v>
      </c>
      <c r="T156" s="36">
        <f t="shared" si="38"/>
        <v>0.86213262340696606</v>
      </c>
      <c r="U156" s="36">
        <f t="shared" si="39"/>
        <v>5.9707545989981847E-2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1834729211</v>
      </c>
      <c r="E157" s="32">
        <f>SUM(E151:E156)</f>
        <v>1868557715</v>
      </c>
      <c r="F157" s="32">
        <f>SUM(F151:F156)</f>
        <v>485554204</v>
      </c>
      <c r="G157" s="37">
        <f t="shared" si="32"/>
        <v>0.26464624920609059</v>
      </c>
      <c r="H157" s="32">
        <f>SUM(H151:H156)</f>
        <v>449445407</v>
      </c>
      <c r="I157" s="37">
        <f t="shared" si="33"/>
        <v>0.24496552641413197</v>
      </c>
      <c r="J157" s="32">
        <f>SUM(J151:J156)</f>
        <v>443518976</v>
      </c>
      <c r="K157" s="37">
        <f t="shared" si="34"/>
        <v>0.23735899214651768</v>
      </c>
      <c r="L157" s="32">
        <f>SUM(L151:L156)</f>
        <v>527626696</v>
      </c>
      <c r="M157" s="37">
        <f t="shared" si="35"/>
        <v>0.28237109925180987</v>
      </c>
      <c r="N157" s="32">
        <f t="shared" si="36"/>
        <v>1906145283</v>
      </c>
      <c r="O157" s="37">
        <f t="shared" si="37"/>
        <v>1.0201158185793582</v>
      </c>
      <c r="P157" s="32">
        <f>SUM(P151:P156)</f>
        <v>532255037</v>
      </c>
      <c r="Q157" s="32">
        <f>SUM(Q151:Q156)</f>
        <v>1589015560</v>
      </c>
      <c r="R157" s="32">
        <f>SUM(R151:R156)</f>
        <v>1708476023</v>
      </c>
      <c r="S157" s="32">
        <f>SUM(S151:S156)</f>
        <v>1804263379</v>
      </c>
      <c r="T157" s="37">
        <f t="shared" si="38"/>
        <v>1.0560659644680304</v>
      </c>
      <c r="U157" s="37">
        <f t="shared" si="39"/>
        <v>-8.6957204314818126E-3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0</v>
      </c>
      <c r="E158" s="31">
        <v>0</v>
      </c>
      <c r="F158" s="31">
        <v>0</v>
      </c>
      <c r="G158" s="36">
        <f t="shared" si="32"/>
        <v>0</v>
      </c>
      <c r="H158" s="31">
        <v>0</v>
      </c>
      <c r="I158" s="36">
        <f t="shared" si="33"/>
        <v>0</v>
      </c>
      <c r="J158" s="31">
        <v>0</v>
      </c>
      <c r="K158" s="36">
        <f t="shared" si="34"/>
        <v>0</v>
      </c>
      <c r="L158" s="31">
        <v>0</v>
      </c>
      <c r="M158" s="36">
        <f t="shared" si="35"/>
        <v>0</v>
      </c>
      <c r="N158" s="31">
        <f t="shared" si="36"/>
        <v>0</v>
      </c>
      <c r="O158" s="36">
        <f t="shared" si="37"/>
        <v>0</v>
      </c>
      <c r="P158" s="31">
        <v>0</v>
      </c>
      <c r="Q158" s="31">
        <v>0</v>
      </c>
      <c r="R158" s="31">
        <v>0</v>
      </c>
      <c r="S158" s="31">
        <v>0</v>
      </c>
      <c r="T158" s="36">
        <f t="shared" si="38"/>
        <v>0</v>
      </c>
      <c r="U158" s="36">
        <f t="shared" si="39"/>
        <v>0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0</v>
      </c>
      <c r="E159" s="31">
        <v>0</v>
      </c>
      <c r="F159" s="31">
        <v>0</v>
      </c>
      <c r="G159" s="36">
        <f t="shared" si="32"/>
        <v>0</v>
      </c>
      <c r="H159" s="31">
        <v>0</v>
      </c>
      <c r="I159" s="36">
        <f t="shared" si="33"/>
        <v>0</v>
      </c>
      <c r="J159" s="31">
        <v>0</v>
      </c>
      <c r="K159" s="36">
        <f t="shared" si="34"/>
        <v>0</v>
      </c>
      <c r="L159" s="31">
        <v>0</v>
      </c>
      <c r="M159" s="36">
        <f t="shared" si="35"/>
        <v>0</v>
      </c>
      <c r="N159" s="31">
        <f t="shared" si="36"/>
        <v>0</v>
      </c>
      <c r="O159" s="36">
        <f t="shared" si="37"/>
        <v>0</v>
      </c>
      <c r="P159" s="31">
        <v>0</v>
      </c>
      <c r="Q159" s="31">
        <v>0</v>
      </c>
      <c r="R159" s="31">
        <v>0</v>
      </c>
      <c r="S159" s="31">
        <v>0</v>
      </c>
      <c r="T159" s="36">
        <f t="shared" si="38"/>
        <v>0</v>
      </c>
      <c r="U159" s="36">
        <f t="shared" si="39"/>
        <v>0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740060935</v>
      </c>
      <c r="E162" s="31">
        <v>791039726</v>
      </c>
      <c r="F162" s="31">
        <v>113625347</v>
      </c>
      <c r="G162" s="36">
        <f t="shared" si="32"/>
        <v>0.15353512342872144</v>
      </c>
      <c r="H162" s="31">
        <v>122458279</v>
      </c>
      <c r="I162" s="36">
        <f t="shared" si="33"/>
        <v>0.16547053520667188</v>
      </c>
      <c r="J162" s="31">
        <v>115321075</v>
      </c>
      <c r="K162" s="36">
        <f t="shared" si="34"/>
        <v>0.14578417645740335</v>
      </c>
      <c r="L162" s="31">
        <v>405367244</v>
      </c>
      <c r="M162" s="36">
        <f t="shared" si="35"/>
        <v>0.51244865545475782</v>
      </c>
      <c r="N162" s="31">
        <f t="shared" si="36"/>
        <v>756771945</v>
      </c>
      <c r="O162" s="36">
        <f t="shared" si="37"/>
        <v>0.9566800757614542</v>
      </c>
      <c r="P162" s="31">
        <v>-25265070</v>
      </c>
      <c r="Q162" s="31">
        <v>722854278</v>
      </c>
      <c r="R162" s="31">
        <v>918116214</v>
      </c>
      <c r="S162" s="31">
        <v>344049891</v>
      </c>
      <c r="T162" s="36">
        <f t="shared" si="38"/>
        <v>0.37473457690182999</v>
      </c>
      <c r="U162" s="36">
        <f t="shared" si="39"/>
        <v>-17.044572368095558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740060935</v>
      </c>
      <c r="E163" s="32">
        <f>SUM(E158:E162)</f>
        <v>791039726</v>
      </c>
      <c r="F163" s="32">
        <f>SUM(F158:F162)</f>
        <v>113625347</v>
      </c>
      <c r="G163" s="37">
        <f t="shared" si="32"/>
        <v>0.15353512342872144</v>
      </c>
      <c r="H163" s="32">
        <f>SUM(H158:H162)</f>
        <v>122458279</v>
      </c>
      <c r="I163" s="37">
        <f t="shared" si="33"/>
        <v>0.16547053520667188</v>
      </c>
      <c r="J163" s="32">
        <f>SUM(J158:J162)</f>
        <v>115321075</v>
      </c>
      <c r="K163" s="37">
        <f t="shared" si="34"/>
        <v>0.14578417645740335</v>
      </c>
      <c r="L163" s="32">
        <f>SUM(L158:L162)</f>
        <v>405367244</v>
      </c>
      <c r="M163" s="37">
        <f t="shared" si="35"/>
        <v>0.51244865545475782</v>
      </c>
      <c r="N163" s="32">
        <f t="shared" si="36"/>
        <v>756771945</v>
      </c>
      <c r="O163" s="37">
        <f t="shared" si="37"/>
        <v>0.9566800757614542</v>
      </c>
      <c r="P163" s="32">
        <f>SUM(P158:P162)</f>
        <v>-25265070</v>
      </c>
      <c r="Q163" s="32">
        <f>SUM(Q158:Q162)</f>
        <v>722854278</v>
      </c>
      <c r="R163" s="32">
        <f>SUM(R158:R162)</f>
        <v>918116214</v>
      </c>
      <c r="S163" s="32">
        <f>SUM(S158:S162)</f>
        <v>344049891</v>
      </c>
      <c r="T163" s="37">
        <f t="shared" si="38"/>
        <v>0.37473457690182999</v>
      </c>
      <c r="U163" s="37">
        <f t="shared" si="39"/>
        <v>-17.044572368095558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0</v>
      </c>
      <c r="E165" s="31">
        <v>0</v>
      </c>
      <c r="F165" s="31">
        <v>0</v>
      </c>
      <c r="G165" s="36">
        <f t="shared" si="32"/>
        <v>0</v>
      </c>
      <c r="H165" s="31">
        <v>0</v>
      </c>
      <c r="I165" s="36">
        <f t="shared" si="33"/>
        <v>0</v>
      </c>
      <c r="J165" s="31">
        <v>0</v>
      </c>
      <c r="K165" s="36">
        <f t="shared" si="34"/>
        <v>0</v>
      </c>
      <c r="L165" s="31">
        <v>0</v>
      </c>
      <c r="M165" s="36">
        <f t="shared" si="35"/>
        <v>0</v>
      </c>
      <c r="N165" s="31">
        <f t="shared" si="36"/>
        <v>0</v>
      </c>
      <c r="O165" s="36">
        <f t="shared" si="37"/>
        <v>0</v>
      </c>
      <c r="P165" s="31">
        <v>0</v>
      </c>
      <c r="Q165" s="31">
        <v>0</v>
      </c>
      <c r="R165" s="31">
        <v>0</v>
      </c>
      <c r="S165" s="31">
        <v>0</v>
      </c>
      <c r="T165" s="36">
        <f t="shared" si="38"/>
        <v>0</v>
      </c>
      <c r="U165" s="36">
        <f t="shared" si="39"/>
        <v>0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247826</v>
      </c>
      <c r="E166" s="31">
        <v>552873</v>
      </c>
      <c r="F166" s="31">
        <v>103189</v>
      </c>
      <c r="G166" s="36">
        <f t="shared" si="32"/>
        <v>0.41637681276379396</v>
      </c>
      <c r="H166" s="31">
        <v>82334</v>
      </c>
      <c r="I166" s="36">
        <f t="shared" si="33"/>
        <v>0.33222502885088734</v>
      </c>
      <c r="J166" s="31">
        <v>205199</v>
      </c>
      <c r="K166" s="36">
        <f t="shared" si="34"/>
        <v>0.37115033651489582</v>
      </c>
      <c r="L166" s="31">
        <v>541728</v>
      </c>
      <c r="M166" s="36">
        <f t="shared" si="35"/>
        <v>0.97984166345616441</v>
      </c>
      <c r="N166" s="31">
        <f t="shared" si="36"/>
        <v>932450</v>
      </c>
      <c r="O166" s="36">
        <f t="shared" si="37"/>
        <v>1.686553693162806</v>
      </c>
      <c r="P166" s="31">
        <v>79996</v>
      </c>
      <c r="Q166" s="31">
        <v>255000</v>
      </c>
      <c r="R166" s="31">
        <v>169510</v>
      </c>
      <c r="S166" s="31">
        <v>181152</v>
      </c>
      <c r="T166" s="36">
        <f t="shared" si="38"/>
        <v>1.0686803138457908</v>
      </c>
      <c r="U166" s="36">
        <f t="shared" si="39"/>
        <v>5.7719385969298465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0</v>
      </c>
      <c r="E167" s="31">
        <v>0</v>
      </c>
      <c r="F167" s="31">
        <v>0</v>
      </c>
      <c r="G167" s="36">
        <f t="shared" si="32"/>
        <v>0</v>
      </c>
      <c r="H167" s="31">
        <v>0</v>
      </c>
      <c r="I167" s="36">
        <f t="shared" si="33"/>
        <v>0</v>
      </c>
      <c r="J167" s="31">
        <v>0</v>
      </c>
      <c r="K167" s="36">
        <f t="shared" si="34"/>
        <v>0</v>
      </c>
      <c r="L167" s="31">
        <v>0</v>
      </c>
      <c r="M167" s="36">
        <f t="shared" si="35"/>
        <v>0</v>
      </c>
      <c r="N167" s="31">
        <f t="shared" si="36"/>
        <v>0</v>
      </c>
      <c r="O167" s="36">
        <f t="shared" si="37"/>
        <v>0</v>
      </c>
      <c r="P167" s="31">
        <v>0</v>
      </c>
      <c r="Q167" s="31">
        <v>0</v>
      </c>
      <c r="R167" s="31">
        <v>0</v>
      </c>
      <c r="S167" s="31">
        <v>0</v>
      </c>
      <c r="T167" s="36">
        <f t="shared" si="38"/>
        <v>0</v>
      </c>
      <c r="U167" s="36">
        <f t="shared" si="39"/>
        <v>0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185664754</v>
      </c>
      <c r="E168" s="31">
        <v>216448946</v>
      </c>
      <c r="F168" s="31">
        <v>51944033</v>
      </c>
      <c r="G168" s="36">
        <f t="shared" si="32"/>
        <v>0.27977325734102448</v>
      </c>
      <c r="H168" s="31">
        <v>56966303</v>
      </c>
      <c r="I168" s="36">
        <f t="shared" si="33"/>
        <v>0.3068234641885772</v>
      </c>
      <c r="J168" s="31">
        <v>48058801</v>
      </c>
      <c r="K168" s="36">
        <f t="shared" si="34"/>
        <v>0.22203296383804058</v>
      </c>
      <c r="L168" s="31">
        <v>55939700</v>
      </c>
      <c r="M168" s="36">
        <f t="shared" si="35"/>
        <v>0.25844293092561421</v>
      </c>
      <c r="N168" s="31">
        <f t="shared" si="36"/>
        <v>212908837</v>
      </c>
      <c r="O168" s="36">
        <f t="shared" si="37"/>
        <v>0.98364460042230928</v>
      </c>
      <c r="P168" s="31">
        <v>40724417</v>
      </c>
      <c r="Q168" s="31">
        <v>200518266</v>
      </c>
      <c r="R168" s="31">
        <v>209363981</v>
      </c>
      <c r="S168" s="31">
        <v>174651773</v>
      </c>
      <c r="T168" s="36">
        <f t="shared" si="38"/>
        <v>0.83420162420392652</v>
      </c>
      <c r="U168" s="36">
        <f t="shared" si="39"/>
        <v>0.37361573524797165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185912580</v>
      </c>
      <c r="E169" s="32">
        <f>SUM(E164:E168)</f>
        <v>217001819</v>
      </c>
      <c r="F169" s="32">
        <f>SUM(F164:F168)</f>
        <v>52047222</v>
      </c>
      <c r="G169" s="37">
        <f t="shared" si="32"/>
        <v>0.27995535320955689</v>
      </c>
      <c r="H169" s="32">
        <f>SUM(H164:H168)</f>
        <v>57048637</v>
      </c>
      <c r="I169" s="37">
        <f t="shared" si="33"/>
        <v>0.30685732509333152</v>
      </c>
      <c r="J169" s="32">
        <f>SUM(J164:J168)</f>
        <v>48264000</v>
      </c>
      <c r="K169" s="37">
        <f t="shared" si="34"/>
        <v>0.22241288217035637</v>
      </c>
      <c r="L169" s="32">
        <f>SUM(L164:L168)</f>
        <v>56481428</v>
      </c>
      <c r="M169" s="37">
        <f t="shared" si="35"/>
        <v>0.26028089653939723</v>
      </c>
      <c r="N169" s="32">
        <f t="shared" si="36"/>
        <v>213841287</v>
      </c>
      <c r="O169" s="37">
        <f t="shared" si="37"/>
        <v>0.98543545849263137</v>
      </c>
      <c r="P169" s="32">
        <f>SUM(P164:P168)</f>
        <v>40804413</v>
      </c>
      <c r="Q169" s="32">
        <f>SUM(Q164:Q168)</f>
        <v>200773266</v>
      </c>
      <c r="R169" s="32">
        <f>SUM(R164:R168)</f>
        <v>209533491</v>
      </c>
      <c r="S169" s="32">
        <f>SUM(S164:S168)</f>
        <v>174832925</v>
      </c>
      <c r="T169" s="37">
        <f t="shared" si="38"/>
        <v>0.83439131456078308</v>
      </c>
      <c r="U169" s="37">
        <f t="shared" si="39"/>
        <v>0.38419900808277774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15294680054</v>
      </c>
      <c r="E170" s="32">
        <f>SUM(E105,E107:E111,E113:E120,E122:E125,E127:E131,E133:E136,E138:E143,E145:E149,E151:E156,E158:E162,E164:E168)</f>
        <v>15448704891</v>
      </c>
      <c r="F170" s="32">
        <f>SUM(F105,F107:F111,F113:F120,F122:F125,F127:F131,F133:F136,F138:F143,F145:F149,F151:F156,F158:F162,F164:F168)</f>
        <v>3867385371</v>
      </c>
      <c r="G170" s="37">
        <f t="shared" si="32"/>
        <v>0.25285820673238385</v>
      </c>
      <c r="H170" s="32">
        <f>SUM(H105,H107:H111,H113:H120,H122:H125,H127:H131,H133:H136,H138:H143,H145:H149,H151:H156,H158:H162,H164:H168)</f>
        <v>4496646880</v>
      </c>
      <c r="I170" s="37">
        <f t="shared" si="33"/>
        <v>0.29400071555102569</v>
      </c>
      <c r="J170" s="32">
        <f>SUM(J105,J107:J111,J113:J120,J122:J125,J127:J131,J133:J136,J138:J143,J145:J149,J151:J156,J158:J162,J164:J168)</f>
        <v>4115115829</v>
      </c>
      <c r="K170" s="37">
        <f t="shared" si="34"/>
        <v>0.26637286801933513</v>
      </c>
      <c r="L170" s="32">
        <f>SUM(L105,L107:L111,L113:L120,L122:L125,L127:L131,L133:L136,L138:L143,L145:L149,L151:L156,L158:L162,L164:L168)</f>
        <v>2080003727</v>
      </c>
      <c r="M170" s="37">
        <f t="shared" si="35"/>
        <v>0.13463935920037895</v>
      </c>
      <c r="N170" s="32">
        <f t="shared" si="36"/>
        <v>14559151807</v>
      </c>
      <c r="O170" s="37">
        <f t="shared" si="37"/>
        <v>0.94241892182701803</v>
      </c>
      <c r="P170" s="32">
        <f>SUM(P105,P107:P111,P113:P120,P122:P125,P127:P131,P133:P136,P138:P143,P145:P149,P151:P156,P158:P162,P164:P168)</f>
        <v>3339706493</v>
      </c>
      <c r="Q170" s="32">
        <f>SUM(Q105,Q107:Q111,Q113:Q120,Q122:Q125,Q127:Q131,Q133:Q136,Q138:Q143,Q145:Q149,Q151:Q156,Q158:Q162,Q164:Q168)</f>
        <v>15889068188</v>
      </c>
      <c r="R170" s="32">
        <f>SUM(R105,R107:R111,R113:R120,R122:R125,R127:R131,R133:R136,R138:R143,R145:R149,R151:R156,R158:R162,R164:R168)</f>
        <v>15386370939</v>
      </c>
      <c r="S170" s="32">
        <f>SUM(S105,S107:S111,S113:S120,S122:S125,S127:S131,S133:S136,S138:S143,S145:S149,S151:S156,S158:S162,S164:S168)</f>
        <v>14183805505</v>
      </c>
      <c r="T170" s="37">
        <f t="shared" si="38"/>
        <v>0.92184216546139253</v>
      </c>
      <c r="U170" s="37">
        <f t="shared" si="39"/>
        <v>-0.37718966281627675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     +$L173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=0),0,(($L173     /$P173     )-1))</f>
        <v>0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0</v>
      </c>
      <c r="E174" s="31">
        <v>0</v>
      </c>
      <c r="F174" s="31">
        <v>108882</v>
      </c>
      <c r="G174" s="36">
        <f t="shared" si="40"/>
        <v>0</v>
      </c>
      <c r="H174" s="31">
        <v>660414</v>
      </c>
      <c r="I174" s="36">
        <f t="shared" si="41"/>
        <v>0</v>
      </c>
      <c r="J174" s="31">
        <v>-607512</v>
      </c>
      <c r="K174" s="36">
        <f t="shared" si="42"/>
        <v>0</v>
      </c>
      <c r="L174" s="31">
        <v>625840</v>
      </c>
      <c r="M174" s="36">
        <f t="shared" si="43"/>
        <v>0</v>
      </c>
      <c r="N174" s="31">
        <f t="shared" si="44"/>
        <v>787624</v>
      </c>
      <c r="O174" s="36">
        <f t="shared" si="45"/>
        <v>0</v>
      </c>
      <c r="P174" s="31">
        <v>2145891</v>
      </c>
      <c r="Q174" s="31">
        <v>0</v>
      </c>
      <c r="R174" s="31">
        <v>0</v>
      </c>
      <c r="S174" s="31">
        <v>2282823</v>
      </c>
      <c r="T174" s="36">
        <f t="shared" si="46"/>
        <v>0</v>
      </c>
      <c r="U174" s="36">
        <f t="shared" si="47"/>
        <v>-0.70835424539270631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0</v>
      </c>
      <c r="E175" s="31">
        <v>72873070</v>
      </c>
      <c r="F175" s="31">
        <v>11181696</v>
      </c>
      <c r="G175" s="36">
        <f t="shared" si="40"/>
        <v>0</v>
      </c>
      <c r="H175" s="31">
        <v>8485635</v>
      </c>
      <c r="I175" s="36">
        <f t="shared" si="41"/>
        <v>0</v>
      </c>
      <c r="J175" s="31">
        <v>8101234</v>
      </c>
      <c r="K175" s="36">
        <f t="shared" si="42"/>
        <v>0.11116910540478121</v>
      </c>
      <c r="L175" s="31">
        <v>8162702</v>
      </c>
      <c r="M175" s="36">
        <f t="shared" si="43"/>
        <v>0.11201259944174165</v>
      </c>
      <c r="N175" s="31">
        <f t="shared" si="44"/>
        <v>35931267</v>
      </c>
      <c r="O175" s="36">
        <f t="shared" si="45"/>
        <v>0.49306646474479532</v>
      </c>
      <c r="P175" s="31">
        <v>0</v>
      </c>
      <c r="Q175" s="31">
        <v>800000</v>
      </c>
      <c r="R175" s="31">
        <v>800000</v>
      </c>
      <c r="S175" s="31">
        <v>0</v>
      </c>
      <c r="T175" s="36">
        <f t="shared" si="46"/>
        <v>0</v>
      </c>
      <c r="U175" s="36">
        <f t="shared" si="47"/>
        <v>0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0</v>
      </c>
      <c r="E176" s="31">
        <v>0</v>
      </c>
      <c r="F176" s="31">
        <v>0</v>
      </c>
      <c r="G176" s="36">
        <f t="shared" si="40"/>
        <v>0</v>
      </c>
      <c r="H176" s="31">
        <v>0</v>
      </c>
      <c r="I176" s="36">
        <f t="shared" si="41"/>
        <v>0</v>
      </c>
      <c r="J176" s="31">
        <v>0</v>
      </c>
      <c r="K176" s="36">
        <f t="shared" si="42"/>
        <v>0</v>
      </c>
      <c r="L176" s="31">
        <v>0</v>
      </c>
      <c r="M176" s="36">
        <f t="shared" si="43"/>
        <v>0</v>
      </c>
      <c r="N176" s="31">
        <f t="shared" si="44"/>
        <v>0</v>
      </c>
      <c r="O176" s="36">
        <f t="shared" si="45"/>
        <v>0</v>
      </c>
      <c r="P176" s="31">
        <v>0</v>
      </c>
      <c r="Q176" s="31">
        <v>0</v>
      </c>
      <c r="R176" s="31">
        <v>0</v>
      </c>
      <c r="S176" s="31">
        <v>0</v>
      </c>
      <c r="T176" s="36">
        <f t="shared" si="46"/>
        <v>0</v>
      </c>
      <c r="U176" s="36">
        <f t="shared" si="47"/>
        <v>0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90200</v>
      </c>
      <c r="F177" s="31">
        <v>1453558</v>
      </c>
      <c r="G177" s="36">
        <f t="shared" si="40"/>
        <v>0</v>
      </c>
      <c r="H177" s="31">
        <v>1633106</v>
      </c>
      <c r="I177" s="36">
        <f t="shared" si="41"/>
        <v>0</v>
      </c>
      <c r="J177" s="31">
        <v>1765092</v>
      </c>
      <c r="K177" s="36">
        <f t="shared" si="42"/>
        <v>19.568647450110866</v>
      </c>
      <c r="L177" s="31">
        <v>1690207</v>
      </c>
      <c r="M177" s="36">
        <f t="shared" si="43"/>
        <v>18.738436807095344</v>
      </c>
      <c r="N177" s="31">
        <f t="shared" si="44"/>
        <v>6541963</v>
      </c>
      <c r="O177" s="36">
        <f t="shared" si="45"/>
        <v>72.527305986696234</v>
      </c>
      <c r="P177" s="31">
        <v>436159</v>
      </c>
      <c r="Q177" s="31">
        <v>65004</v>
      </c>
      <c r="R177" s="31">
        <v>0</v>
      </c>
      <c r="S177" s="31">
        <v>4000074</v>
      </c>
      <c r="T177" s="36">
        <f t="shared" si="46"/>
        <v>0</v>
      </c>
      <c r="U177" s="36">
        <f t="shared" si="47"/>
        <v>2.8752083529171699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991794000</v>
      </c>
      <c r="E178" s="31">
        <v>1096916785</v>
      </c>
      <c r="F178" s="31">
        <v>196226463</v>
      </c>
      <c r="G178" s="36">
        <f t="shared" si="40"/>
        <v>0.1978500202663053</v>
      </c>
      <c r="H178" s="31">
        <v>244821758</v>
      </c>
      <c r="I178" s="36">
        <f t="shared" si="41"/>
        <v>0.24684738766316391</v>
      </c>
      <c r="J178" s="31">
        <v>226683487</v>
      </c>
      <c r="K178" s="36">
        <f t="shared" si="42"/>
        <v>0.20665513564914589</v>
      </c>
      <c r="L178" s="31">
        <v>253156183</v>
      </c>
      <c r="M178" s="36">
        <f t="shared" si="43"/>
        <v>0.23078886790851688</v>
      </c>
      <c r="N178" s="31">
        <f t="shared" si="44"/>
        <v>920887891</v>
      </c>
      <c r="O178" s="36">
        <f t="shared" si="45"/>
        <v>0.83952393070546372</v>
      </c>
      <c r="P178" s="31">
        <v>373291405</v>
      </c>
      <c r="Q178" s="31">
        <v>1083440451</v>
      </c>
      <c r="R178" s="31">
        <v>1004070331</v>
      </c>
      <c r="S178" s="31">
        <v>833590824</v>
      </c>
      <c r="T178" s="36">
        <f t="shared" si="46"/>
        <v>0.83021158803665518</v>
      </c>
      <c r="U178" s="36">
        <f t="shared" si="47"/>
        <v>-0.32182691696316978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991794000</v>
      </c>
      <c r="E179" s="32">
        <f>SUM(E173:E178)</f>
        <v>1169880055</v>
      </c>
      <c r="F179" s="32">
        <f>SUM(F173:F178)</f>
        <v>208970599</v>
      </c>
      <c r="G179" s="37">
        <f t="shared" si="40"/>
        <v>0.21069959991691822</v>
      </c>
      <c r="H179" s="32">
        <f>SUM(H173:H178)</f>
        <v>255600913</v>
      </c>
      <c r="I179" s="37">
        <f t="shared" si="41"/>
        <v>0.25771572826615202</v>
      </c>
      <c r="J179" s="32">
        <f>SUM(J173:J178)</f>
        <v>235942301</v>
      </c>
      <c r="K179" s="37">
        <f t="shared" si="42"/>
        <v>0.2016807620504309</v>
      </c>
      <c r="L179" s="32">
        <f>SUM(L173:L178)</f>
        <v>263634932</v>
      </c>
      <c r="M179" s="37">
        <f t="shared" si="43"/>
        <v>0.22535210415225004</v>
      </c>
      <c r="N179" s="32">
        <f t="shared" si="44"/>
        <v>964148745</v>
      </c>
      <c r="O179" s="37">
        <f t="shared" si="45"/>
        <v>0.82414324518080617</v>
      </c>
      <c r="P179" s="32">
        <f>SUM(P173:P178)</f>
        <v>375873455</v>
      </c>
      <c r="Q179" s="32">
        <f>SUM(Q173:Q178)</f>
        <v>1084305455</v>
      </c>
      <c r="R179" s="32">
        <f>SUM(R173:R178)</f>
        <v>1004870331</v>
      </c>
      <c r="S179" s="32">
        <f>SUM(S173:S178)</f>
        <v>839873721</v>
      </c>
      <c r="T179" s="37">
        <f t="shared" si="46"/>
        <v>0.83580308333334608</v>
      </c>
      <c r="U179" s="37">
        <f t="shared" si="47"/>
        <v>-0.29860720810944208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0</v>
      </c>
      <c r="E180" s="31">
        <v>0</v>
      </c>
      <c r="F180" s="31">
        <v>1543</v>
      </c>
      <c r="G180" s="36">
        <f t="shared" si="40"/>
        <v>0</v>
      </c>
      <c r="H180" s="31">
        <v>31529</v>
      </c>
      <c r="I180" s="36">
        <f t="shared" si="41"/>
        <v>0</v>
      </c>
      <c r="J180" s="31">
        <v>-21517</v>
      </c>
      <c r="K180" s="36">
        <f t="shared" si="42"/>
        <v>0</v>
      </c>
      <c r="L180" s="31">
        <v>1727</v>
      </c>
      <c r="M180" s="36">
        <f t="shared" si="43"/>
        <v>0</v>
      </c>
      <c r="N180" s="31">
        <f t="shared" si="44"/>
        <v>13282</v>
      </c>
      <c r="O180" s="36">
        <f t="shared" si="45"/>
        <v>0</v>
      </c>
      <c r="P180" s="31">
        <v>1642</v>
      </c>
      <c r="Q180" s="31">
        <v>0</v>
      </c>
      <c r="R180" s="31">
        <v>0</v>
      </c>
      <c r="S180" s="31">
        <v>50570</v>
      </c>
      <c r="T180" s="36">
        <f t="shared" si="46"/>
        <v>0</v>
      </c>
      <c r="U180" s="36">
        <f t="shared" si="47"/>
        <v>5.1766138855054766E-2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640212</v>
      </c>
      <c r="E182" s="31">
        <v>99853</v>
      </c>
      <c r="F182" s="31">
        <v>26839</v>
      </c>
      <c r="G182" s="36">
        <f t="shared" si="40"/>
        <v>4.1922050820665656E-2</v>
      </c>
      <c r="H182" s="31">
        <v>45601</v>
      </c>
      <c r="I182" s="36">
        <f t="shared" si="41"/>
        <v>7.122796823552198E-2</v>
      </c>
      <c r="J182" s="31">
        <v>39704</v>
      </c>
      <c r="K182" s="36">
        <f t="shared" si="42"/>
        <v>0.39762450802679938</v>
      </c>
      <c r="L182" s="31">
        <v>35406</v>
      </c>
      <c r="M182" s="36">
        <f t="shared" si="43"/>
        <v>0.35458123441458944</v>
      </c>
      <c r="N182" s="31">
        <f t="shared" si="44"/>
        <v>147550</v>
      </c>
      <c r="O182" s="36">
        <f t="shared" si="45"/>
        <v>1.4776721781018096</v>
      </c>
      <c r="P182" s="31">
        <v>67420</v>
      </c>
      <c r="Q182" s="31">
        <v>110310</v>
      </c>
      <c r="R182" s="31">
        <v>610310</v>
      </c>
      <c r="S182" s="31">
        <v>246619</v>
      </c>
      <c r="T182" s="36">
        <f t="shared" si="46"/>
        <v>0.40408808638233029</v>
      </c>
      <c r="U182" s="36">
        <f t="shared" si="47"/>
        <v>-0.47484425986354195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0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0</v>
      </c>
      <c r="Q183" s="31">
        <v>0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1085903262</v>
      </c>
      <c r="E184" s="31">
        <v>1092654518</v>
      </c>
      <c r="F184" s="31">
        <v>186010100</v>
      </c>
      <c r="G184" s="36">
        <f t="shared" si="40"/>
        <v>0.17129527694521282</v>
      </c>
      <c r="H184" s="31">
        <v>246106019</v>
      </c>
      <c r="I184" s="36">
        <f t="shared" si="41"/>
        <v>0.2266371486413308</v>
      </c>
      <c r="J184" s="31">
        <v>189511493</v>
      </c>
      <c r="K184" s="36">
        <f t="shared" si="42"/>
        <v>0.17344136676145608</v>
      </c>
      <c r="L184" s="31">
        <v>211314298</v>
      </c>
      <c r="M184" s="36">
        <f t="shared" si="43"/>
        <v>0.19339534548101325</v>
      </c>
      <c r="N184" s="31">
        <f t="shared" si="44"/>
        <v>832941910</v>
      </c>
      <c r="O184" s="36">
        <f t="shared" si="45"/>
        <v>0.76231040670075734</v>
      </c>
      <c r="P184" s="31">
        <v>338500339</v>
      </c>
      <c r="Q184" s="31">
        <v>888502057</v>
      </c>
      <c r="R184" s="31">
        <v>1008637833</v>
      </c>
      <c r="S184" s="31">
        <v>1055572461</v>
      </c>
      <c r="T184" s="36">
        <f t="shared" si="46"/>
        <v>1.0465326864256141</v>
      </c>
      <c r="U184" s="36">
        <f t="shared" si="47"/>
        <v>-0.37573386595633518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1086543474</v>
      </c>
      <c r="E185" s="32">
        <f>SUM(E180:E184)</f>
        <v>1092754371</v>
      </c>
      <c r="F185" s="32">
        <f>SUM(F180:F184)</f>
        <v>186038482</v>
      </c>
      <c r="G185" s="37">
        <f t="shared" si="40"/>
        <v>0.17122046788898204</v>
      </c>
      <c r="H185" s="32">
        <f>SUM(H180:H184)</f>
        <v>246183149</v>
      </c>
      <c r="I185" s="37">
        <f t="shared" si="41"/>
        <v>0.22657459631477203</v>
      </c>
      <c r="J185" s="32">
        <f>SUM(J180:J184)</f>
        <v>189529680</v>
      </c>
      <c r="K185" s="37">
        <f t="shared" si="42"/>
        <v>0.17344216141323493</v>
      </c>
      <c r="L185" s="32">
        <f>SUM(L180:L184)</f>
        <v>211351431</v>
      </c>
      <c r="M185" s="37">
        <f t="shared" si="43"/>
        <v>0.19341165463066357</v>
      </c>
      <c r="N185" s="32">
        <f t="shared" si="44"/>
        <v>833102742</v>
      </c>
      <c r="O185" s="37">
        <f t="shared" si="45"/>
        <v>0.76238792917168752</v>
      </c>
      <c r="P185" s="32">
        <f>SUM(P180:P184)</f>
        <v>338569401</v>
      </c>
      <c r="Q185" s="32">
        <f>SUM(Q180:Q184)</f>
        <v>888612367</v>
      </c>
      <c r="R185" s="32">
        <f>SUM(R180:R184)</f>
        <v>1009248143</v>
      </c>
      <c r="S185" s="32">
        <f>SUM(S180:S184)</f>
        <v>1055869650</v>
      </c>
      <c r="T185" s="37">
        <f t="shared" si="46"/>
        <v>1.0461942955489787</v>
      </c>
      <c r="U185" s="37">
        <f t="shared" si="47"/>
        <v>-0.37575152870947126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162148</v>
      </c>
      <c r="Q186" s="31">
        <v>0</v>
      </c>
      <c r="R186" s="31">
        <v>0</v>
      </c>
      <c r="S186" s="31">
        <v>162148</v>
      </c>
      <c r="T186" s="36">
        <f t="shared" si="46"/>
        <v>0</v>
      </c>
      <c r="U186" s="36">
        <f t="shared" si="47"/>
        <v>-1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6350397</v>
      </c>
      <c r="E187" s="31">
        <v>6958397</v>
      </c>
      <c r="F187" s="31">
        <v>2288362</v>
      </c>
      <c r="G187" s="36">
        <f t="shared" si="40"/>
        <v>0.36034943957047094</v>
      </c>
      <c r="H187" s="31">
        <v>1000433</v>
      </c>
      <c r="I187" s="36">
        <f t="shared" si="41"/>
        <v>0.15753865466993638</v>
      </c>
      <c r="J187" s="31">
        <v>1793562</v>
      </c>
      <c r="K187" s="36">
        <f t="shared" si="42"/>
        <v>0.2577550547920735</v>
      </c>
      <c r="L187" s="31">
        <v>1789601</v>
      </c>
      <c r="M187" s="36">
        <f t="shared" si="43"/>
        <v>0.25718581449146982</v>
      </c>
      <c r="N187" s="31">
        <f t="shared" si="44"/>
        <v>6871958</v>
      </c>
      <c r="O187" s="36">
        <f t="shared" si="45"/>
        <v>0.98757774240245277</v>
      </c>
      <c r="P187" s="31">
        <v>1680750</v>
      </c>
      <c r="Q187" s="31">
        <v>5224628</v>
      </c>
      <c r="R187" s="31">
        <v>6191804</v>
      </c>
      <c r="S187" s="31">
        <v>6410403</v>
      </c>
      <c r="T187" s="36">
        <f t="shared" si="46"/>
        <v>1.0353045735943838</v>
      </c>
      <c r="U187" s="36">
        <f t="shared" si="47"/>
        <v>6.4763349695076577E-2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603102020</v>
      </c>
      <c r="E188" s="31">
        <v>590896104</v>
      </c>
      <c r="F188" s="31">
        <v>213451852</v>
      </c>
      <c r="G188" s="36">
        <f t="shared" si="40"/>
        <v>0.35392329145241463</v>
      </c>
      <c r="H188" s="31">
        <v>193437363</v>
      </c>
      <c r="I188" s="36">
        <f t="shared" si="41"/>
        <v>0.32073738204358859</v>
      </c>
      <c r="J188" s="31">
        <v>170090223</v>
      </c>
      <c r="K188" s="36">
        <f t="shared" si="42"/>
        <v>0.28785131912123757</v>
      </c>
      <c r="L188" s="31">
        <v>123300694</v>
      </c>
      <c r="M188" s="36">
        <f t="shared" si="43"/>
        <v>0.20866729898087127</v>
      </c>
      <c r="N188" s="31">
        <f t="shared" si="44"/>
        <v>700280132</v>
      </c>
      <c r="O188" s="36">
        <f t="shared" si="45"/>
        <v>1.1851155004399894</v>
      </c>
      <c r="P188" s="31">
        <v>138609589</v>
      </c>
      <c r="Q188" s="31">
        <v>612879263</v>
      </c>
      <c r="R188" s="31">
        <v>596975468</v>
      </c>
      <c r="S188" s="31">
        <v>680071199</v>
      </c>
      <c r="T188" s="36">
        <f t="shared" si="46"/>
        <v>1.1391945489458539</v>
      </c>
      <c r="U188" s="36">
        <f t="shared" si="47"/>
        <v>-0.11044614669480046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387873000</v>
      </c>
      <c r="E190" s="31">
        <v>425028000</v>
      </c>
      <c r="F190" s="31">
        <v>65734028</v>
      </c>
      <c r="G190" s="36">
        <f t="shared" si="40"/>
        <v>0.16947306979346333</v>
      </c>
      <c r="H190" s="31">
        <v>57712287</v>
      </c>
      <c r="I190" s="36">
        <f t="shared" si="41"/>
        <v>0.14879171017317525</v>
      </c>
      <c r="J190" s="31">
        <v>68443828</v>
      </c>
      <c r="K190" s="36">
        <f t="shared" si="42"/>
        <v>0.16103369189794556</v>
      </c>
      <c r="L190" s="31">
        <v>79098935</v>
      </c>
      <c r="M190" s="36">
        <f t="shared" si="43"/>
        <v>0.18610288028082855</v>
      </c>
      <c r="N190" s="31">
        <f t="shared" si="44"/>
        <v>270989078</v>
      </c>
      <c r="O190" s="36">
        <f t="shared" si="45"/>
        <v>0.63757935477192096</v>
      </c>
      <c r="P190" s="31">
        <v>71839061</v>
      </c>
      <c r="Q190" s="31">
        <v>350367000</v>
      </c>
      <c r="R190" s="31">
        <v>382725000</v>
      </c>
      <c r="S190" s="31">
        <v>277698088</v>
      </c>
      <c r="T190" s="36">
        <f t="shared" si="46"/>
        <v>0.72558126069632245</v>
      </c>
      <c r="U190" s="36">
        <f t="shared" si="47"/>
        <v>0.10105747345444849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997325417</v>
      </c>
      <c r="E191" s="32">
        <f>SUM(E186:E190)</f>
        <v>1022882501</v>
      </c>
      <c r="F191" s="32">
        <f>SUM(F186:F190)</f>
        <v>281474242</v>
      </c>
      <c r="G191" s="37">
        <f t="shared" si="40"/>
        <v>0.28222908711851269</v>
      </c>
      <c r="H191" s="32">
        <f>SUM(H186:H190)</f>
        <v>252150083</v>
      </c>
      <c r="I191" s="37">
        <f t="shared" si="41"/>
        <v>0.25282628789154782</v>
      </c>
      <c r="J191" s="32">
        <f>SUM(J186:J190)</f>
        <v>240327613</v>
      </c>
      <c r="K191" s="37">
        <f t="shared" si="42"/>
        <v>0.23495133875596527</v>
      </c>
      <c r="L191" s="32">
        <f>SUM(L186:L190)</f>
        <v>204189230</v>
      </c>
      <c r="M191" s="37">
        <f t="shared" si="43"/>
        <v>0.19962139326890294</v>
      </c>
      <c r="N191" s="32">
        <f t="shared" si="44"/>
        <v>978141168</v>
      </c>
      <c r="O191" s="37">
        <f t="shared" si="45"/>
        <v>0.95625955771434201</v>
      </c>
      <c r="P191" s="32">
        <f>SUM(P186:P190)</f>
        <v>212291548</v>
      </c>
      <c r="Q191" s="32">
        <f>SUM(Q186:Q190)</f>
        <v>968470891</v>
      </c>
      <c r="R191" s="32">
        <f>SUM(R186:R190)</f>
        <v>985892272</v>
      </c>
      <c r="S191" s="32">
        <f>SUM(S186:S190)</f>
        <v>964341838</v>
      </c>
      <c r="T191" s="37">
        <f t="shared" si="46"/>
        <v>0.97814118782340953</v>
      </c>
      <c r="U191" s="37">
        <f t="shared" si="47"/>
        <v>-3.8165994248626434E-2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80187156</v>
      </c>
      <c r="E192" s="31">
        <v>80187156</v>
      </c>
      <c r="F192" s="31">
        <v>3968047</v>
      </c>
      <c r="G192" s="36">
        <f t="shared" si="40"/>
        <v>4.9484820237295855E-2</v>
      </c>
      <c r="H192" s="31">
        <v>22208075</v>
      </c>
      <c r="I192" s="36">
        <f t="shared" si="41"/>
        <v>0.2769530197579273</v>
      </c>
      <c r="J192" s="31">
        <v>15266359</v>
      </c>
      <c r="K192" s="36">
        <f t="shared" si="42"/>
        <v>0.19038409343261906</v>
      </c>
      <c r="L192" s="31">
        <v>27462007</v>
      </c>
      <c r="M192" s="36">
        <f t="shared" si="43"/>
        <v>0.34247388696513942</v>
      </c>
      <c r="N192" s="31">
        <f t="shared" si="44"/>
        <v>68904488</v>
      </c>
      <c r="O192" s="36">
        <f t="shared" si="45"/>
        <v>0.85929582039298169</v>
      </c>
      <c r="P192" s="31">
        <v>25089251</v>
      </c>
      <c r="Q192" s="31">
        <v>85524638</v>
      </c>
      <c r="R192" s="31">
        <v>75824376</v>
      </c>
      <c r="S192" s="31">
        <v>63571006</v>
      </c>
      <c r="T192" s="36">
        <f t="shared" si="46"/>
        <v>0.83839801068722275</v>
      </c>
      <c r="U192" s="36">
        <f t="shared" si="47"/>
        <v>9.4572611992283173E-2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147955510</v>
      </c>
      <c r="E193" s="31">
        <v>115559308</v>
      </c>
      <c r="F193" s="31">
        <v>33207061</v>
      </c>
      <c r="G193" s="36">
        <f t="shared" si="40"/>
        <v>0.22443950211790017</v>
      </c>
      <c r="H193" s="31">
        <v>35963981</v>
      </c>
      <c r="I193" s="36">
        <f t="shared" si="41"/>
        <v>0.24307294131864368</v>
      </c>
      <c r="J193" s="31">
        <v>25933609</v>
      </c>
      <c r="K193" s="36">
        <f t="shared" si="42"/>
        <v>0.22441817495134186</v>
      </c>
      <c r="L193" s="31">
        <v>36338918</v>
      </c>
      <c r="M193" s="36">
        <f t="shared" si="43"/>
        <v>0.31446119424668068</v>
      </c>
      <c r="N193" s="31">
        <f t="shared" si="44"/>
        <v>131443569</v>
      </c>
      <c r="O193" s="36">
        <f t="shared" si="45"/>
        <v>1.137455487358924</v>
      </c>
      <c r="P193" s="31">
        <v>51582452</v>
      </c>
      <c r="Q193" s="31">
        <v>138018380</v>
      </c>
      <c r="R193" s="31">
        <v>132716914</v>
      </c>
      <c r="S193" s="31">
        <v>134461940</v>
      </c>
      <c r="T193" s="36">
        <f t="shared" si="46"/>
        <v>1.0131484823403896</v>
      </c>
      <c r="U193" s="36">
        <f t="shared" si="47"/>
        <v>-0.29551782455010089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58267883</v>
      </c>
      <c r="E194" s="31">
        <v>59273189</v>
      </c>
      <c r="F194" s="31">
        <v>8946437</v>
      </c>
      <c r="G194" s="36">
        <f t="shared" si="40"/>
        <v>0.15353976392106095</v>
      </c>
      <c r="H194" s="31">
        <v>14012918</v>
      </c>
      <c r="I194" s="36">
        <f t="shared" si="41"/>
        <v>0.24049128402348169</v>
      </c>
      <c r="J194" s="31">
        <v>17382217</v>
      </c>
      <c r="K194" s="36">
        <f t="shared" si="42"/>
        <v>0.29325597784185359</v>
      </c>
      <c r="L194" s="31">
        <v>5368250</v>
      </c>
      <c r="M194" s="36">
        <f t="shared" si="43"/>
        <v>9.0567929456267321E-2</v>
      </c>
      <c r="N194" s="31">
        <f t="shared" si="44"/>
        <v>45709822</v>
      </c>
      <c r="O194" s="36">
        <f t="shared" si="45"/>
        <v>0.77117197119257408</v>
      </c>
      <c r="P194" s="31">
        <v>7041344</v>
      </c>
      <c r="Q194" s="31">
        <v>40897678</v>
      </c>
      <c r="R194" s="31">
        <v>31070678</v>
      </c>
      <c r="S194" s="31">
        <v>26172777</v>
      </c>
      <c r="T194" s="36">
        <f t="shared" si="46"/>
        <v>0.84236259665785218</v>
      </c>
      <c r="U194" s="36">
        <f t="shared" si="47"/>
        <v>-0.2376100358113451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208279832</v>
      </c>
      <c r="E195" s="31">
        <v>253754877</v>
      </c>
      <c r="F195" s="31">
        <v>27834756</v>
      </c>
      <c r="G195" s="36">
        <f t="shared" si="40"/>
        <v>0.1336411487022901</v>
      </c>
      <c r="H195" s="31">
        <v>82974647</v>
      </c>
      <c r="I195" s="36">
        <f t="shared" si="41"/>
        <v>0.39838061229087224</v>
      </c>
      <c r="J195" s="31">
        <v>34288993</v>
      </c>
      <c r="K195" s="36">
        <f t="shared" si="42"/>
        <v>0.13512643936297628</v>
      </c>
      <c r="L195" s="31">
        <v>37194048</v>
      </c>
      <c r="M195" s="36">
        <f t="shared" si="43"/>
        <v>0.14657471194139848</v>
      </c>
      <c r="N195" s="31">
        <f t="shared" si="44"/>
        <v>182292444</v>
      </c>
      <c r="O195" s="36">
        <f t="shared" si="45"/>
        <v>0.71838006092785367</v>
      </c>
      <c r="P195" s="31">
        <v>18652723</v>
      </c>
      <c r="Q195" s="31">
        <v>185225184</v>
      </c>
      <c r="R195" s="31">
        <v>169188546</v>
      </c>
      <c r="S195" s="31">
        <v>133333592</v>
      </c>
      <c r="T195" s="36">
        <f t="shared" si="46"/>
        <v>0.78807694227716807</v>
      </c>
      <c r="U195" s="36">
        <f t="shared" si="47"/>
        <v>0.99402778886492871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75087732</v>
      </c>
      <c r="E196" s="31">
        <v>74583292</v>
      </c>
      <c r="F196" s="31">
        <v>14591421</v>
      </c>
      <c r="G196" s="36">
        <f t="shared" si="40"/>
        <v>0.19432496642727204</v>
      </c>
      <c r="H196" s="31">
        <v>16716981</v>
      </c>
      <c r="I196" s="36">
        <f t="shared" si="41"/>
        <v>0.22263265322756054</v>
      </c>
      <c r="J196" s="31">
        <v>17213986</v>
      </c>
      <c r="K196" s="36">
        <f t="shared" si="42"/>
        <v>0.23080217483561868</v>
      </c>
      <c r="L196" s="31">
        <v>16518281</v>
      </c>
      <c r="M196" s="36">
        <f t="shared" si="43"/>
        <v>0.22147428139803751</v>
      </c>
      <c r="N196" s="31">
        <f t="shared" si="44"/>
        <v>65040669</v>
      </c>
      <c r="O196" s="36">
        <f t="shared" si="45"/>
        <v>0.87205414585347074</v>
      </c>
      <c r="P196" s="31">
        <v>16935287</v>
      </c>
      <c r="Q196" s="31">
        <v>76760920</v>
      </c>
      <c r="R196" s="31">
        <v>70971920</v>
      </c>
      <c r="S196" s="31">
        <v>62717267</v>
      </c>
      <c r="T196" s="36">
        <f t="shared" si="46"/>
        <v>0.88369128241141004</v>
      </c>
      <c r="U196" s="36">
        <f t="shared" si="47"/>
        <v>-2.4623497670869132E-2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569778113</v>
      </c>
      <c r="E198" s="32">
        <f>SUM(E192:E197)</f>
        <v>583357822</v>
      </c>
      <c r="F198" s="32">
        <f>SUM(F192:F197)</f>
        <v>88547722</v>
      </c>
      <c r="G198" s="37">
        <f t="shared" si="40"/>
        <v>0.15540737697658807</v>
      </c>
      <c r="H198" s="32">
        <f>SUM(H192:H197)</f>
        <v>171876602</v>
      </c>
      <c r="I198" s="37">
        <f t="shared" si="41"/>
        <v>0.30165532525465749</v>
      </c>
      <c r="J198" s="32">
        <f>SUM(J192:J197)</f>
        <v>110085164</v>
      </c>
      <c r="K198" s="37">
        <f t="shared" si="42"/>
        <v>0.18870950186727761</v>
      </c>
      <c r="L198" s="32">
        <f>SUM(L192:L197)</f>
        <v>122881504</v>
      </c>
      <c r="M198" s="37">
        <f t="shared" si="43"/>
        <v>0.21064516385279566</v>
      </c>
      <c r="N198" s="32">
        <f t="shared" si="44"/>
        <v>493390992</v>
      </c>
      <c r="O198" s="37">
        <f t="shared" si="45"/>
        <v>0.84577762291494563</v>
      </c>
      <c r="P198" s="32">
        <f>SUM(P192:P197)</f>
        <v>119301057</v>
      </c>
      <c r="Q198" s="32">
        <f>SUM(Q192:Q197)</f>
        <v>526426800</v>
      </c>
      <c r="R198" s="32">
        <f>SUM(R192:R197)</f>
        <v>479772434</v>
      </c>
      <c r="S198" s="32">
        <f>SUM(S192:S197)</f>
        <v>420256582</v>
      </c>
      <c r="T198" s="37">
        <f t="shared" si="46"/>
        <v>0.87594982999794435</v>
      </c>
      <c r="U198" s="37">
        <f t="shared" si="47"/>
        <v>3.0011863180726017E-2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0</v>
      </c>
      <c r="E199" s="31">
        <v>0</v>
      </c>
      <c r="F199" s="31">
        <v>0</v>
      </c>
      <c r="G199" s="36">
        <f t="shared" si="40"/>
        <v>0</v>
      </c>
      <c r="H199" s="31">
        <v>0</v>
      </c>
      <c r="I199" s="36">
        <f t="shared" si="41"/>
        <v>0</v>
      </c>
      <c r="J199" s="31">
        <v>0</v>
      </c>
      <c r="K199" s="36">
        <f t="shared" si="42"/>
        <v>0</v>
      </c>
      <c r="L199" s="31">
        <v>0</v>
      </c>
      <c r="M199" s="36">
        <f t="shared" si="43"/>
        <v>0</v>
      </c>
      <c r="N199" s="31">
        <f t="shared" si="44"/>
        <v>0</v>
      </c>
      <c r="O199" s="36">
        <f t="shared" si="45"/>
        <v>0</v>
      </c>
      <c r="P199" s="31">
        <v>0</v>
      </c>
      <c r="Q199" s="31">
        <v>0</v>
      </c>
      <c r="R199" s="31">
        <v>0</v>
      </c>
      <c r="S199" s="31">
        <v>0</v>
      </c>
      <c r="T199" s="36">
        <f t="shared" si="46"/>
        <v>0</v>
      </c>
      <c r="U199" s="36">
        <f t="shared" si="47"/>
        <v>0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0</v>
      </c>
      <c r="E200" s="31">
        <v>0</v>
      </c>
      <c r="F200" s="31">
        <v>0</v>
      </c>
      <c r="G200" s="36">
        <f t="shared" si="40"/>
        <v>0</v>
      </c>
      <c r="H200" s="31">
        <v>0</v>
      </c>
      <c r="I200" s="36">
        <f t="shared" si="41"/>
        <v>0</v>
      </c>
      <c r="J200" s="31">
        <v>0</v>
      </c>
      <c r="K200" s="36">
        <f t="shared" si="42"/>
        <v>0</v>
      </c>
      <c r="L200" s="31">
        <v>0</v>
      </c>
      <c r="M200" s="36">
        <f t="shared" si="43"/>
        <v>0</v>
      </c>
      <c r="N200" s="31">
        <f t="shared" si="44"/>
        <v>0</v>
      </c>
      <c r="O200" s="36">
        <f t="shared" si="45"/>
        <v>0</v>
      </c>
      <c r="P200" s="31">
        <v>0</v>
      </c>
      <c r="Q200" s="31">
        <v>0</v>
      </c>
      <c r="R200" s="31">
        <v>0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20000000</v>
      </c>
      <c r="E201" s="31">
        <v>22435000</v>
      </c>
      <c r="F201" s="31">
        <v>439920</v>
      </c>
      <c r="G201" s="36">
        <f t="shared" si="40"/>
        <v>2.1996000000000002E-2</v>
      </c>
      <c r="H201" s="31">
        <v>4559644</v>
      </c>
      <c r="I201" s="36">
        <f t="shared" si="41"/>
        <v>0.2279822</v>
      </c>
      <c r="J201" s="31">
        <v>10103606</v>
      </c>
      <c r="K201" s="36">
        <f t="shared" si="42"/>
        <v>0.45035016714954312</v>
      </c>
      <c r="L201" s="31">
        <v>-15262066</v>
      </c>
      <c r="M201" s="36">
        <f t="shared" si="43"/>
        <v>-0.68027929574325829</v>
      </c>
      <c r="N201" s="31">
        <f t="shared" si="44"/>
        <v>-158896</v>
      </c>
      <c r="O201" s="36">
        <f t="shared" si="45"/>
        <v>-7.0825050144862935E-3</v>
      </c>
      <c r="P201" s="31">
        <v>2361000</v>
      </c>
      <c r="Q201" s="31">
        <v>20000000</v>
      </c>
      <c r="R201" s="31">
        <v>30000000</v>
      </c>
      <c r="S201" s="31">
        <v>17530206</v>
      </c>
      <c r="T201" s="36">
        <f t="shared" si="46"/>
        <v>0.58434019999999998</v>
      </c>
      <c r="U201" s="36">
        <f t="shared" si="47"/>
        <v>-7.4642380347310464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532654289</v>
      </c>
      <c r="E203" s="31">
        <v>619500534</v>
      </c>
      <c r="F203" s="31">
        <v>210448840</v>
      </c>
      <c r="G203" s="36">
        <f t="shared" si="40"/>
        <v>0.39509461267099644</v>
      </c>
      <c r="H203" s="31">
        <v>197015906</v>
      </c>
      <c r="I203" s="36">
        <f t="shared" si="41"/>
        <v>0.36987575256340421</v>
      </c>
      <c r="J203" s="31">
        <v>199758994</v>
      </c>
      <c r="K203" s="36">
        <f t="shared" si="42"/>
        <v>0.32245168976722788</v>
      </c>
      <c r="L203" s="31">
        <v>193296592</v>
      </c>
      <c r="M203" s="36">
        <f t="shared" si="43"/>
        <v>0.31202005711265457</v>
      </c>
      <c r="N203" s="31">
        <f t="shared" si="44"/>
        <v>800520332</v>
      </c>
      <c r="O203" s="36">
        <f t="shared" si="45"/>
        <v>1.292202811886519</v>
      </c>
      <c r="P203" s="31">
        <v>185065189</v>
      </c>
      <c r="Q203" s="31">
        <v>537507902</v>
      </c>
      <c r="R203" s="31">
        <v>570196456</v>
      </c>
      <c r="S203" s="31">
        <v>662241491</v>
      </c>
      <c r="T203" s="36">
        <f t="shared" si="46"/>
        <v>1.1614268802119667</v>
      </c>
      <c r="U203" s="36">
        <f t="shared" si="47"/>
        <v>4.4478397285185878E-2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552654289</v>
      </c>
      <c r="E204" s="32">
        <f>SUM(E199:E203)</f>
        <v>641935534</v>
      </c>
      <c r="F204" s="32">
        <f>SUM(F199:F203)</f>
        <v>210888760</v>
      </c>
      <c r="G204" s="37">
        <f t="shared" si="40"/>
        <v>0.38159255107129009</v>
      </c>
      <c r="H204" s="32">
        <f>SUM(H199:H203)</f>
        <v>201575550</v>
      </c>
      <c r="I204" s="37">
        <f t="shared" si="41"/>
        <v>0.36474076834677382</v>
      </c>
      <c r="J204" s="32">
        <f>SUM(J199:J203)</f>
        <v>209862600</v>
      </c>
      <c r="K204" s="37">
        <f t="shared" si="42"/>
        <v>0.32692161266149816</v>
      </c>
      <c r="L204" s="32">
        <f>SUM(L199:L203)</f>
        <v>178034526</v>
      </c>
      <c r="M204" s="37">
        <f t="shared" si="43"/>
        <v>0.27734019472428834</v>
      </c>
      <c r="N204" s="32">
        <f t="shared" si="44"/>
        <v>800361436</v>
      </c>
      <c r="O204" s="37">
        <f t="shared" si="45"/>
        <v>1.2467940994212046</v>
      </c>
      <c r="P204" s="32">
        <f>SUM(P199:P203)</f>
        <v>187426189</v>
      </c>
      <c r="Q204" s="32">
        <f>SUM(Q199:Q203)</f>
        <v>557507902</v>
      </c>
      <c r="R204" s="32">
        <f>SUM(R199:R203)</f>
        <v>600196456</v>
      </c>
      <c r="S204" s="32">
        <f>SUM(S199:S203)</f>
        <v>679771697</v>
      </c>
      <c r="T204" s="37">
        <f t="shared" si="46"/>
        <v>1.1325819907873631</v>
      </c>
      <c r="U204" s="37">
        <f t="shared" si="47"/>
        <v>-5.0108595016035928E-2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4198095293</v>
      </c>
      <c r="E205" s="32">
        <f>SUM(E173:E178,E180:E184,E186:E190,E192:E197,E199:E203)</f>
        <v>4510810283</v>
      </c>
      <c r="F205" s="32">
        <f>SUM(F173:F178,F180:F184,F186:F190,F192:F197,F199:F203)</f>
        <v>975919805</v>
      </c>
      <c r="G205" s="37">
        <f t="shared" si="40"/>
        <v>0.23246728263345307</v>
      </c>
      <c r="H205" s="32">
        <f>SUM(H173:H178,H180:H184,H186:H190,H192:H197,H199:H203)</f>
        <v>1127386297</v>
      </c>
      <c r="I205" s="37">
        <f t="shared" si="41"/>
        <v>0.26854709536485027</v>
      </c>
      <c r="J205" s="32">
        <f>SUM(J173:J178,J180:J184,J186:J190,J192:J197,J199:J203)</f>
        <v>985747358</v>
      </c>
      <c r="K205" s="37">
        <f t="shared" si="42"/>
        <v>0.21852999708611331</v>
      </c>
      <c r="L205" s="32">
        <f>SUM(L173:L178,L180:L184,L186:L190,L192:L197,L199:L203)</f>
        <v>980091623</v>
      </c>
      <c r="M205" s="37">
        <f t="shared" si="43"/>
        <v>0.2172761791143589</v>
      </c>
      <c r="N205" s="32">
        <f t="shared" si="44"/>
        <v>4069145083</v>
      </c>
      <c r="O205" s="37">
        <f t="shared" si="45"/>
        <v>0.9020873917786979</v>
      </c>
      <c r="P205" s="32">
        <f>SUM(P173:P178,P180:P184,P186:P190,P192:P197,P199:P203)</f>
        <v>1233461650</v>
      </c>
      <c r="Q205" s="32">
        <f>SUM(Q173:Q178,Q180:Q184,Q186:Q190,Q192:Q197,Q199:Q203)</f>
        <v>4025323415</v>
      </c>
      <c r="R205" s="32">
        <f>SUM(R173:R178,R180:R184,R186:R190,R192:R197,R199:R203)</f>
        <v>4079979636</v>
      </c>
      <c r="S205" s="32">
        <f>SUM(S173:S178,S180:S184,S186:S190,S192:S197,S199:S203)</f>
        <v>3960113488</v>
      </c>
      <c r="T205" s="37">
        <f t="shared" si="46"/>
        <v>0.97062089552056774</v>
      </c>
      <c r="U205" s="37">
        <f t="shared" si="47"/>
        <v>-0.20541378566573187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69502772</v>
      </c>
      <c r="E208" s="31">
        <v>98087629</v>
      </c>
      <c r="F208" s="31">
        <v>16338138</v>
      </c>
      <c r="G208" s="36">
        <f t="shared" ref="G208:G231" si="48">IF(($D208     =0),0,($F208     /$D208     ))</f>
        <v>0.23507174649091694</v>
      </c>
      <c r="H208" s="31">
        <v>25960891</v>
      </c>
      <c r="I208" s="36">
        <f t="shared" ref="I208:I231" si="49">IF(($D208     =0),0,($H208     /$D208     ))</f>
        <v>0.37352310207138212</v>
      </c>
      <c r="J208" s="31">
        <v>13501656</v>
      </c>
      <c r="K208" s="36">
        <f t="shared" ref="K208:K231" si="50">IF(($E208     =0),0,($J208     /$E208     ))</f>
        <v>0.1376489179894439</v>
      </c>
      <c r="L208" s="31">
        <v>24202453</v>
      </c>
      <c r="M208" s="36">
        <f t="shared" ref="M208:M231" si="51">IF(($E208     =0),0,($L208     /$E208     ))</f>
        <v>0.24674317492168152</v>
      </c>
      <c r="N208" s="31">
        <f t="shared" ref="N208:N231" si="52">$F208     +$H208     +$J208     +$L208</f>
        <v>80003138</v>
      </c>
      <c r="O208" s="36">
        <f t="shared" ref="O208:O231" si="53">IF(($E208     =0),0,($N208     /$E208     ))</f>
        <v>0.81562923699582957</v>
      </c>
      <c r="P208" s="31">
        <v>15883109</v>
      </c>
      <c r="Q208" s="31">
        <v>92208108</v>
      </c>
      <c r="R208" s="31">
        <v>74600084</v>
      </c>
      <c r="S208" s="31">
        <v>63695156</v>
      </c>
      <c r="T208" s="36">
        <f t="shared" ref="T208:T231" si="54">IF(($R208     =0),0,($S208     /$R208     ))</f>
        <v>0.85382150508034282</v>
      </c>
      <c r="U208" s="36">
        <f t="shared" ref="U208:U231" si="55">IF(($P208     =0),0,(($L208     /$P208     )-1))</f>
        <v>0.52378561401297441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121670383</v>
      </c>
      <c r="E209" s="31">
        <v>131386858</v>
      </c>
      <c r="F209" s="31">
        <v>14503163</v>
      </c>
      <c r="G209" s="36">
        <f t="shared" si="48"/>
        <v>0.11920043845016909</v>
      </c>
      <c r="H209" s="31">
        <v>25161920</v>
      </c>
      <c r="I209" s="36">
        <f t="shared" si="49"/>
        <v>0.2068039844996625</v>
      </c>
      <c r="J209" s="31">
        <v>25853294</v>
      </c>
      <c r="K209" s="36">
        <f t="shared" si="50"/>
        <v>0.19677229818525685</v>
      </c>
      <c r="L209" s="31">
        <v>24229485</v>
      </c>
      <c r="M209" s="36">
        <f t="shared" si="51"/>
        <v>0.1844133071513134</v>
      </c>
      <c r="N209" s="31">
        <f t="shared" si="52"/>
        <v>89747862</v>
      </c>
      <c r="O209" s="36">
        <f t="shared" si="53"/>
        <v>0.68308096689548659</v>
      </c>
      <c r="P209" s="31">
        <v>30314591</v>
      </c>
      <c r="Q209" s="31">
        <v>116384504</v>
      </c>
      <c r="R209" s="31">
        <v>162185730</v>
      </c>
      <c r="S209" s="31">
        <v>75257568</v>
      </c>
      <c r="T209" s="36">
        <f t="shared" si="54"/>
        <v>0.46402089752285852</v>
      </c>
      <c r="U209" s="36">
        <f t="shared" si="55"/>
        <v>-0.20073191817102198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125086835</v>
      </c>
      <c r="E210" s="31">
        <v>111780437</v>
      </c>
      <c r="F210" s="31">
        <v>13492003</v>
      </c>
      <c r="G210" s="36">
        <f t="shared" si="48"/>
        <v>0.10786109505448754</v>
      </c>
      <c r="H210" s="31">
        <v>22873871</v>
      </c>
      <c r="I210" s="36">
        <f t="shared" si="49"/>
        <v>0.18286393608088333</v>
      </c>
      <c r="J210" s="31">
        <v>17681524</v>
      </c>
      <c r="K210" s="36">
        <f t="shared" si="50"/>
        <v>0.15818084518671188</v>
      </c>
      <c r="L210" s="31">
        <v>54849082</v>
      </c>
      <c r="M210" s="36">
        <f t="shared" si="51"/>
        <v>0.49068587914001444</v>
      </c>
      <c r="N210" s="31">
        <f t="shared" si="52"/>
        <v>108896480</v>
      </c>
      <c r="O210" s="36">
        <f t="shared" si="53"/>
        <v>0.97419980564219832</v>
      </c>
      <c r="P210" s="31">
        <v>45573964</v>
      </c>
      <c r="Q210" s="31">
        <v>98660431</v>
      </c>
      <c r="R210" s="31">
        <v>106579938</v>
      </c>
      <c r="S210" s="31">
        <v>123724651</v>
      </c>
      <c r="T210" s="36">
        <f t="shared" si="54"/>
        <v>1.1608624786402109</v>
      </c>
      <c r="U210" s="36">
        <f t="shared" si="55"/>
        <v>0.20351791211315295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83298981</v>
      </c>
      <c r="E211" s="31">
        <v>101980472</v>
      </c>
      <c r="F211" s="31">
        <v>7956052</v>
      </c>
      <c r="G211" s="36">
        <f t="shared" si="48"/>
        <v>9.5511996719383638E-2</v>
      </c>
      <c r="H211" s="31">
        <v>16622501</v>
      </c>
      <c r="I211" s="36">
        <f t="shared" si="49"/>
        <v>0.19955227303440842</v>
      </c>
      <c r="J211" s="31">
        <v>13224932</v>
      </c>
      <c r="K211" s="36">
        <f t="shared" si="50"/>
        <v>0.12968102363754505</v>
      </c>
      <c r="L211" s="31">
        <v>15089979</v>
      </c>
      <c r="M211" s="36">
        <f t="shared" si="51"/>
        <v>0.14796929945568402</v>
      </c>
      <c r="N211" s="31">
        <f t="shared" si="52"/>
        <v>52893464</v>
      </c>
      <c r="O211" s="36">
        <f t="shared" si="53"/>
        <v>0.51866267102588037</v>
      </c>
      <c r="P211" s="31">
        <v>16537020</v>
      </c>
      <c r="Q211" s="31">
        <v>124039135</v>
      </c>
      <c r="R211" s="31">
        <v>140375695</v>
      </c>
      <c r="S211" s="31">
        <v>54293629</v>
      </c>
      <c r="T211" s="36">
        <f t="shared" si="54"/>
        <v>0.38677371463770849</v>
      </c>
      <c r="U211" s="36">
        <f t="shared" si="55"/>
        <v>-8.7503129342529684E-2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170873328</v>
      </c>
      <c r="E212" s="31">
        <v>144478369</v>
      </c>
      <c r="F212" s="31">
        <v>4588324</v>
      </c>
      <c r="G212" s="36">
        <f t="shared" si="48"/>
        <v>2.6852195446207965E-2</v>
      </c>
      <c r="H212" s="31">
        <v>8844729</v>
      </c>
      <c r="I212" s="36">
        <f t="shared" si="49"/>
        <v>5.1761905169892868E-2</v>
      </c>
      <c r="J212" s="31">
        <v>64340262</v>
      </c>
      <c r="K212" s="36">
        <f t="shared" si="50"/>
        <v>0.44532799231696751</v>
      </c>
      <c r="L212" s="31">
        <v>59019564</v>
      </c>
      <c r="M212" s="36">
        <f t="shared" si="51"/>
        <v>0.40850104004150267</v>
      </c>
      <c r="N212" s="31">
        <f t="shared" si="52"/>
        <v>136792879</v>
      </c>
      <c r="O212" s="36">
        <f t="shared" si="53"/>
        <v>0.94680525497903423</v>
      </c>
      <c r="P212" s="31">
        <v>13564065</v>
      </c>
      <c r="Q212" s="31">
        <v>122165962</v>
      </c>
      <c r="R212" s="31">
        <v>137348721</v>
      </c>
      <c r="S212" s="31">
        <v>45873703</v>
      </c>
      <c r="T212" s="36">
        <f t="shared" si="54"/>
        <v>0.33399439518625001</v>
      </c>
      <c r="U212" s="36">
        <f t="shared" si="55"/>
        <v>3.3511708326375613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11514736</v>
      </c>
      <c r="E213" s="31">
        <v>12832816</v>
      </c>
      <c r="F213" s="31">
        <v>3381801</v>
      </c>
      <c r="G213" s="36">
        <f t="shared" si="48"/>
        <v>0.29369331611250138</v>
      </c>
      <c r="H213" s="31">
        <v>2850243</v>
      </c>
      <c r="I213" s="36">
        <f t="shared" si="49"/>
        <v>0.24753003455745751</v>
      </c>
      <c r="J213" s="31">
        <v>266880</v>
      </c>
      <c r="K213" s="36">
        <f t="shared" si="50"/>
        <v>2.0796682505227225E-2</v>
      </c>
      <c r="L213" s="31">
        <v>18323885</v>
      </c>
      <c r="M213" s="36">
        <f t="shared" si="51"/>
        <v>1.4278927555729</v>
      </c>
      <c r="N213" s="31">
        <f t="shared" si="52"/>
        <v>24822809</v>
      </c>
      <c r="O213" s="36">
        <f t="shared" si="53"/>
        <v>1.9343228329619937</v>
      </c>
      <c r="P213" s="31">
        <v>18479195</v>
      </c>
      <c r="Q213" s="31">
        <v>10752609</v>
      </c>
      <c r="R213" s="31">
        <v>13752609</v>
      </c>
      <c r="S213" s="31">
        <v>31429188</v>
      </c>
      <c r="T213" s="36">
        <f t="shared" si="54"/>
        <v>2.2853254971474866</v>
      </c>
      <c r="U213" s="36">
        <f t="shared" si="55"/>
        <v>-8.404586888119292E-3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507025729</v>
      </c>
      <c r="E214" s="31">
        <v>490667986</v>
      </c>
      <c r="F214" s="31">
        <v>112701906</v>
      </c>
      <c r="G214" s="36">
        <f t="shared" si="48"/>
        <v>0.22228044762596258</v>
      </c>
      <c r="H214" s="31">
        <v>104624224</v>
      </c>
      <c r="I214" s="36">
        <f t="shared" si="49"/>
        <v>0.20634894447338786</v>
      </c>
      <c r="J214" s="31">
        <v>211300190</v>
      </c>
      <c r="K214" s="36">
        <f t="shared" si="50"/>
        <v>0.4306378162605457</v>
      </c>
      <c r="L214" s="31">
        <v>238215323</v>
      </c>
      <c r="M214" s="36">
        <f t="shared" si="51"/>
        <v>0.48549188004289318</v>
      </c>
      <c r="N214" s="31">
        <f t="shared" si="52"/>
        <v>666841643</v>
      </c>
      <c r="O214" s="36">
        <f t="shared" si="53"/>
        <v>1.3590486072592476</v>
      </c>
      <c r="P214" s="31">
        <v>82479974</v>
      </c>
      <c r="Q214" s="31">
        <v>516161373</v>
      </c>
      <c r="R214" s="31">
        <v>515760908</v>
      </c>
      <c r="S214" s="31">
        <v>420383738</v>
      </c>
      <c r="T214" s="36">
        <f t="shared" si="54"/>
        <v>0.81507483696302163</v>
      </c>
      <c r="U214" s="36">
        <f t="shared" si="55"/>
        <v>1.8881595307001429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17578250</v>
      </c>
      <c r="E215" s="31">
        <v>20971840</v>
      </c>
      <c r="F215" s="31">
        <v>4717941</v>
      </c>
      <c r="G215" s="36">
        <f t="shared" si="48"/>
        <v>0.26839651273590942</v>
      </c>
      <c r="H215" s="31">
        <v>5487477</v>
      </c>
      <c r="I215" s="36">
        <f t="shared" si="49"/>
        <v>0.31217424942755961</v>
      </c>
      <c r="J215" s="31">
        <v>4986453</v>
      </c>
      <c r="K215" s="36">
        <f t="shared" si="50"/>
        <v>0.23776897973663733</v>
      </c>
      <c r="L215" s="31">
        <v>5493017</v>
      </c>
      <c r="M215" s="36">
        <f t="shared" si="51"/>
        <v>0.26192346498924274</v>
      </c>
      <c r="N215" s="31">
        <f t="shared" si="52"/>
        <v>20684888</v>
      </c>
      <c r="O215" s="36">
        <f t="shared" si="53"/>
        <v>0.98631727115980283</v>
      </c>
      <c r="P215" s="31">
        <v>4189828</v>
      </c>
      <c r="Q215" s="31">
        <v>16648870</v>
      </c>
      <c r="R215" s="31">
        <v>16798870</v>
      </c>
      <c r="S215" s="31">
        <v>14419992</v>
      </c>
      <c r="T215" s="36">
        <f t="shared" si="54"/>
        <v>0.85839059412924801</v>
      </c>
      <c r="U215" s="36">
        <f t="shared" si="55"/>
        <v>0.31103639576612685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1106551014</v>
      </c>
      <c r="E216" s="32">
        <f>SUM(E208:E215)</f>
        <v>1112186407</v>
      </c>
      <c r="F216" s="32">
        <f>SUM(F208:F215)</f>
        <v>177679328</v>
      </c>
      <c r="G216" s="37">
        <f t="shared" si="48"/>
        <v>0.16057039011488358</v>
      </c>
      <c r="H216" s="32">
        <f>SUM(H208:H215)</f>
        <v>212425856</v>
      </c>
      <c r="I216" s="37">
        <f t="shared" si="49"/>
        <v>0.19197113672339014</v>
      </c>
      <c r="J216" s="32">
        <f>SUM(J208:J215)</f>
        <v>351155191</v>
      </c>
      <c r="K216" s="37">
        <f t="shared" si="50"/>
        <v>0.31573411506368104</v>
      </c>
      <c r="L216" s="32">
        <f>SUM(L208:L215)</f>
        <v>439422788</v>
      </c>
      <c r="M216" s="37">
        <f t="shared" si="51"/>
        <v>0.39509814652859715</v>
      </c>
      <c r="N216" s="32">
        <f t="shared" si="52"/>
        <v>1180683163</v>
      </c>
      <c r="O216" s="37">
        <f t="shared" si="53"/>
        <v>1.0615874781141792</v>
      </c>
      <c r="P216" s="32">
        <f>SUM(P208:P215)</f>
        <v>227021746</v>
      </c>
      <c r="Q216" s="32">
        <f>SUM(Q208:Q215)</f>
        <v>1097020992</v>
      </c>
      <c r="R216" s="32">
        <f>SUM(R208:R215)</f>
        <v>1167402555</v>
      </c>
      <c r="S216" s="32">
        <f>SUM(S208:S215)</f>
        <v>829077625</v>
      </c>
      <c r="T216" s="37">
        <f t="shared" si="54"/>
        <v>0.71019000382434494</v>
      </c>
      <c r="U216" s="37">
        <f t="shared" si="55"/>
        <v>0.93559778189706999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114299191</v>
      </c>
      <c r="E217" s="31">
        <v>114299191</v>
      </c>
      <c r="F217" s="31">
        <v>14998825</v>
      </c>
      <c r="G217" s="36">
        <f t="shared" si="48"/>
        <v>0.13122424462304375</v>
      </c>
      <c r="H217" s="31">
        <v>23341543</v>
      </c>
      <c r="I217" s="36">
        <f t="shared" si="49"/>
        <v>0.204214420030322</v>
      </c>
      <c r="J217" s="31">
        <v>32546781</v>
      </c>
      <c r="K217" s="36">
        <f t="shared" si="50"/>
        <v>0.28475075558496299</v>
      </c>
      <c r="L217" s="31">
        <v>28431580</v>
      </c>
      <c r="M217" s="36">
        <f t="shared" si="51"/>
        <v>0.24874699244371729</v>
      </c>
      <c r="N217" s="31">
        <f t="shared" si="52"/>
        <v>99318729</v>
      </c>
      <c r="O217" s="36">
        <f t="shared" si="53"/>
        <v>0.86893641268204602</v>
      </c>
      <c r="P217" s="31">
        <v>19745545</v>
      </c>
      <c r="Q217" s="31">
        <v>113796317</v>
      </c>
      <c r="R217" s="31">
        <v>113796317</v>
      </c>
      <c r="S217" s="31">
        <v>106651730</v>
      </c>
      <c r="T217" s="36">
        <f t="shared" si="54"/>
        <v>0.93721600849349107</v>
      </c>
      <c r="U217" s="36">
        <f t="shared" si="55"/>
        <v>0.43989846823675927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600474370</v>
      </c>
      <c r="E218" s="31">
        <v>644143457</v>
      </c>
      <c r="F218" s="31">
        <v>84771738</v>
      </c>
      <c r="G218" s="36">
        <f t="shared" si="48"/>
        <v>0.14117461499647355</v>
      </c>
      <c r="H218" s="31">
        <v>129817571</v>
      </c>
      <c r="I218" s="36">
        <f t="shared" si="49"/>
        <v>0.21619169357719631</v>
      </c>
      <c r="J218" s="31">
        <v>130205904</v>
      </c>
      <c r="K218" s="36">
        <f t="shared" si="50"/>
        <v>0.20213805261084877</v>
      </c>
      <c r="L218" s="31">
        <v>148063365</v>
      </c>
      <c r="M218" s="36">
        <f t="shared" si="51"/>
        <v>0.22986085380666996</v>
      </c>
      <c r="N218" s="31">
        <f t="shared" si="52"/>
        <v>492858578</v>
      </c>
      <c r="O218" s="36">
        <f t="shared" si="53"/>
        <v>0.76513790933375891</v>
      </c>
      <c r="P218" s="31">
        <v>93882247</v>
      </c>
      <c r="Q218" s="31">
        <v>597725421</v>
      </c>
      <c r="R218" s="31">
        <v>591037968</v>
      </c>
      <c r="S218" s="31">
        <v>385277422</v>
      </c>
      <c r="T218" s="36">
        <f t="shared" si="54"/>
        <v>0.65186577319851646</v>
      </c>
      <c r="U218" s="36">
        <f t="shared" si="55"/>
        <v>0.57711782292556335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178941414</v>
      </c>
      <c r="E219" s="31">
        <v>187015073</v>
      </c>
      <c r="F219" s="31">
        <v>32716351</v>
      </c>
      <c r="G219" s="36">
        <f t="shared" si="48"/>
        <v>0.18283275105895833</v>
      </c>
      <c r="H219" s="31">
        <v>35409036</v>
      </c>
      <c r="I219" s="36">
        <f t="shared" si="49"/>
        <v>0.19788060912495081</v>
      </c>
      <c r="J219" s="31">
        <v>43110614</v>
      </c>
      <c r="K219" s="36">
        <f t="shared" si="50"/>
        <v>0.23051946192593792</v>
      </c>
      <c r="L219" s="31">
        <v>40067774</v>
      </c>
      <c r="M219" s="36">
        <f t="shared" si="51"/>
        <v>0.21424890174494116</v>
      </c>
      <c r="N219" s="31">
        <f t="shared" si="52"/>
        <v>151303775</v>
      </c>
      <c r="O219" s="36">
        <f t="shared" si="53"/>
        <v>0.80904588369729968</v>
      </c>
      <c r="P219" s="31">
        <v>22300529</v>
      </c>
      <c r="Q219" s="31">
        <v>164745153</v>
      </c>
      <c r="R219" s="31">
        <v>161688454</v>
      </c>
      <c r="S219" s="31">
        <v>137488950</v>
      </c>
      <c r="T219" s="36">
        <f t="shared" si="54"/>
        <v>0.85033251663102671</v>
      </c>
      <c r="U219" s="36">
        <f t="shared" si="55"/>
        <v>0.79671854421031885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15110256</v>
      </c>
      <c r="E220" s="31">
        <v>18110256</v>
      </c>
      <c r="F220" s="31">
        <v>8209104</v>
      </c>
      <c r="G220" s="36">
        <f t="shared" si="48"/>
        <v>0.54328027268366597</v>
      </c>
      <c r="H220" s="31">
        <v>2065246</v>
      </c>
      <c r="I220" s="36">
        <f t="shared" si="49"/>
        <v>0.13667842556737622</v>
      </c>
      <c r="J220" s="31">
        <v>5707822</v>
      </c>
      <c r="K220" s="36">
        <f t="shared" si="50"/>
        <v>0.31517069664835218</v>
      </c>
      <c r="L220" s="31">
        <v>24014044</v>
      </c>
      <c r="M220" s="36">
        <f t="shared" si="51"/>
        <v>1.3259914161345925</v>
      </c>
      <c r="N220" s="31">
        <f t="shared" si="52"/>
        <v>39996216</v>
      </c>
      <c r="O220" s="36">
        <f t="shared" si="53"/>
        <v>2.2084842975162804</v>
      </c>
      <c r="P220" s="31">
        <v>6563538</v>
      </c>
      <c r="Q220" s="31">
        <v>15534408</v>
      </c>
      <c r="R220" s="31">
        <v>25948230</v>
      </c>
      <c r="S220" s="31">
        <v>15212409</v>
      </c>
      <c r="T220" s="36">
        <f t="shared" si="54"/>
        <v>0.58625998767545995</v>
      </c>
      <c r="U220" s="36">
        <f t="shared" si="55"/>
        <v>2.6587041927692048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216252680</v>
      </c>
      <c r="E221" s="31">
        <v>240040102</v>
      </c>
      <c r="F221" s="31">
        <v>35317685</v>
      </c>
      <c r="G221" s="36">
        <f t="shared" si="48"/>
        <v>0.16331675057159986</v>
      </c>
      <c r="H221" s="31">
        <v>66037100</v>
      </c>
      <c r="I221" s="36">
        <f t="shared" si="49"/>
        <v>0.3053700883614483</v>
      </c>
      <c r="J221" s="31">
        <v>57840271</v>
      </c>
      <c r="K221" s="36">
        <f t="shared" si="50"/>
        <v>0.24096086661386271</v>
      </c>
      <c r="L221" s="31">
        <v>56254044</v>
      </c>
      <c r="M221" s="36">
        <f t="shared" si="51"/>
        <v>0.23435269161816971</v>
      </c>
      <c r="N221" s="31">
        <f t="shared" si="52"/>
        <v>215449100</v>
      </c>
      <c r="O221" s="36">
        <f t="shared" si="53"/>
        <v>0.89755460943771803</v>
      </c>
      <c r="P221" s="31">
        <v>67301243</v>
      </c>
      <c r="Q221" s="31">
        <v>211923193</v>
      </c>
      <c r="R221" s="31">
        <v>214811622</v>
      </c>
      <c r="S221" s="31">
        <v>202811921</v>
      </c>
      <c r="T221" s="36">
        <f t="shared" si="54"/>
        <v>0.94413849265567207</v>
      </c>
      <c r="U221" s="36">
        <f t="shared" si="55"/>
        <v>-0.16414554185871422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140406324</v>
      </c>
      <c r="E222" s="31">
        <v>138062775</v>
      </c>
      <c r="F222" s="31">
        <v>22166548</v>
      </c>
      <c r="G222" s="36">
        <f t="shared" si="48"/>
        <v>0.15787428492181022</v>
      </c>
      <c r="H222" s="31">
        <v>29575830</v>
      </c>
      <c r="I222" s="36">
        <f t="shared" si="49"/>
        <v>0.2106445718214231</v>
      </c>
      <c r="J222" s="31">
        <v>12379252</v>
      </c>
      <c r="K222" s="36">
        <f t="shared" si="50"/>
        <v>8.96639372922933E-2</v>
      </c>
      <c r="L222" s="31">
        <v>22409393</v>
      </c>
      <c r="M222" s="36">
        <f t="shared" si="51"/>
        <v>0.16231307099252495</v>
      </c>
      <c r="N222" s="31">
        <f t="shared" si="52"/>
        <v>86531023</v>
      </c>
      <c r="O222" s="36">
        <f t="shared" si="53"/>
        <v>0.62675129483671466</v>
      </c>
      <c r="P222" s="31">
        <v>20095588</v>
      </c>
      <c r="Q222" s="31">
        <v>108413865</v>
      </c>
      <c r="R222" s="31">
        <v>135611214</v>
      </c>
      <c r="S222" s="31">
        <v>103996174</v>
      </c>
      <c r="T222" s="36">
        <f t="shared" si="54"/>
        <v>0.76687001710640246</v>
      </c>
      <c r="U222" s="36">
        <f t="shared" si="55"/>
        <v>0.11513995012238509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1265484235</v>
      </c>
      <c r="E224" s="32">
        <f>SUM(E217:E223)</f>
        <v>1341670854</v>
      </c>
      <c r="F224" s="32">
        <f>SUM(F217:F223)</f>
        <v>198180251</v>
      </c>
      <c r="G224" s="37">
        <f t="shared" si="48"/>
        <v>0.15660428278665992</v>
      </c>
      <c r="H224" s="32">
        <f>SUM(H217:H223)</f>
        <v>286246326</v>
      </c>
      <c r="I224" s="37">
        <f t="shared" si="49"/>
        <v>0.22619509440194646</v>
      </c>
      <c r="J224" s="32">
        <f>SUM(J217:J223)</f>
        <v>281790644</v>
      </c>
      <c r="K224" s="37">
        <f t="shared" si="50"/>
        <v>0.21002963816340009</v>
      </c>
      <c r="L224" s="32">
        <f>SUM(L217:L223)</f>
        <v>319240200</v>
      </c>
      <c r="M224" s="37">
        <f t="shared" si="51"/>
        <v>0.23794226359485335</v>
      </c>
      <c r="N224" s="32">
        <f t="shared" si="52"/>
        <v>1085457421</v>
      </c>
      <c r="O224" s="37">
        <f t="shared" si="53"/>
        <v>0.80903406209046258</v>
      </c>
      <c r="P224" s="32">
        <f>SUM(P217:P223)</f>
        <v>229888690</v>
      </c>
      <c r="Q224" s="32">
        <f>SUM(Q217:Q223)</f>
        <v>1212138357</v>
      </c>
      <c r="R224" s="32">
        <f>SUM(R217:R223)</f>
        <v>1242893805</v>
      </c>
      <c r="S224" s="32">
        <f>SUM(S217:S223)</f>
        <v>951438606</v>
      </c>
      <c r="T224" s="37">
        <f t="shared" si="54"/>
        <v>0.76550273416158832</v>
      </c>
      <c r="U224" s="37">
        <f t="shared" si="55"/>
        <v>0.38867292688474575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94278467</v>
      </c>
      <c r="E225" s="31">
        <v>76745138</v>
      </c>
      <c r="F225" s="31">
        <v>8534775</v>
      </c>
      <c r="G225" s="36">
        <f t="shared" si="48"/>
        <v>9.0527299303668138E-2</v>
      </c>
      <c r="H225" s="31">
        <v>8494456</v>
      </c>
      <c r="I225" s="36">
        <f t="shared" si="49"/>
        <v>9.0099640674047021E-2</v>
      </c>
      <c r="J225" s="31">
        <v>7002616</v>
      </c>
      <c r="K225" s="36">
        <f t="shared" si="50"/>
        <v>9.1245076658797594E-2</v>
      </c>
      <c r="L225" s="31">
        <v>9277606</v>
      </c>
      <c r="M225" s="36">
        <f t="shared" si="51"/>
        <v>0.12088851804527344</v>
      </c>
      <c r="N225" s="31">
        <f t="shared" si="52"/>
        <v>33309453</v>
      </c>
      <c r="O225" s="36">
        <f t="shared" si="53"/>
        <v>0.4340268825889661</v>
      </c>
      <c r="P225" s="31">
        <v>10784584</v>
      </c>
      <c r="Q225" s="31">
        <v>65764987</v>
      </c>
      <c r="R225" s="31">
        <v>70166148</v>
      </c>
      <c r="S225" s="31">
        <v>30496910</v>
      </c>
      <c r="T225" s="36">
        <f t="shared" si="54"/>
        <v>0.43463850972694124</v>
      </c>
      <c r="U225" s="36">
        <f t="shared" si="55"/>
        <v>-0.13973445800041984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218387301</v>
      </c>
      <c r="E226" s="31">
        <v>250113573</v>
      </c>
      <c r="F226" s="31">
        <v>57264236</v>
      </c>
      <c r="G226" s="36">
        <f t="shared" si="48"/>
        <v>0.26221412938291683</v>
      </c>
      <c r="H226" s="31">
        <v>87808076</v>
      </c>
      <c r="I226" s="36">
        <f t="shared" si="49"/>
        <v>0.4020750089310367</v>
      </c>
      <c r="J226" s="31">
        <v>59639475</v>
      </c>
      <c r="K226" s="36">
        <f t="shared" si="50"/>
        <v>0.23844957426600755</v>
      </c>
      <c r="L226" s="31">
        <v>63197111</v>
      </c>
      <c r="M226" s="36">
        <f t="shared" si="51"/>
        <v>0.25267365637929612</v>
      </c>
      <c r="N226" s="31">
        <f t="shared" si="52"/>
        <v>267908898</v>
      </c>
      <c r="O226" s="36">
        <f t="shared" si="53"/>
        <v>1.0711489775886733</v>
      </c>
      <c r="P226" s="31">
        <v>64001808</v>
      </c>
      <c r="Q226" s="31">
        <v>229349108</v>
      </c>
      <c r="R226" s="31">
        <v>226905508</v>
      </c>
      <c r="S226" s="31">
        <v>274534051</v>
      </c>
      <c r="T226" s="36">
        <f t="shared" si="54"/>
        <v>1.2099047458997778</v>
      </c>
      <c r="U226" s="36">
        <f t="shared" si="55"/>
        <v>-1.2573035436748925E-2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289361755</v>
      </c>
      <c r="E227" s="31">
        <v>300253272</v>
      </c>
      <c r="F227" s="31">
        <v>28886213</v>
      </c>
      <c r="G227" s="36">
        <f t="shared" si="48"/>
        <v>9.9827335509490536E-2</v>
      </c>
      <c r="H227" s="31">
        <v>96929429</v>
      </c>
      <c r="I227" s="36">
        <f t="shared" si="49"/>
        <v>0.33497664195463567</v>
      </c>
      <c r="J227" s="31">
        <v>51911892</v>
      </c>
      <c r="K227" s="36">
        <f t="shared" si="50"/>
        <v>0.1728936762427688</v>
      </c>
      <c r="L227" s="31">
        <v>64979516</v>
      </c>
      <c r="M227" s="36">
        <f t="shared" si="51"/>
        <v>0.21641567989307373</v>
      </c>
      <c r="N227" s="31">
        <f t="shared" si="52"/>
        <v>242707050</v>
      </c>
      <c r="O227" s="36">
        <f t="shared" si="53"/>
        <v>0.80834106613832335</v>
      </c>
      <c r="P227" s="31">
        <v>52116483</v>
      </c>
      <c r="Q227" s="31">
        <v>174767183</v>
      </c>
      <c r="R227" s="31">
        <v>265653548</v>
      </c>
      <c r="S227" s="31">
        <v>242296922</v>
      </c>
      <c r="T227" s="36">
        <f t="shared" si="54"/>
        <v>0.91207862204046297</v>
      </c>
      <c r="U227" s="36">
        <f t="shared" si="55"/>
        <v>0.24681314354999739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339137342</v>
      </c>
      <c r="E228" s="31">
        <v>378957453</v>
      </c>
      <c r="F228" s="31">
        <v>87533178</v>
      </c>
      <c r="G228" s="36">
        <f t="shared" si="48"/>
        <v>0.2581053961318126</v>
      </c>
      <c r="H228" s="31">
        <v>121865292</v>
      </c>
      <c r="I228" s="36">
        <f t="shared" si="49"/>
        <v>0.35933905503098507</v>
      </c>
      <c r="J228" s="31">
        <v>145093654</v>
      </c>
      <c r="K228" s="36">
        <f t="shared" si="50"/>
        <v>0.38287584226506821</v>
      </c>
      <c r="L228" s="31">
        <v>192841659</v>
      </c>
      <c r="M228" s="36">
        <f t="shared" si="51"/>
        <v>0.50887416904820715</v>
      </c>
      <c r="N228" s="31">
        <f t="shared" si="52"/>
        <v>547333783</v>
      </c>
      <c r="O228" s="36">
        <f t="shared" si="53"/>
        <v>1.4443146022516675</v>
      </c>
      <c r="P228" s="31">
        <v>224298411</v>
      </c>
      <c r="Q228" s="31">
        <v>277537401</v>
      </c>
      <c r="R228" s="31">
        <v>382345399</v>
      </c>
      <c r="S228" s="31">
        <v>556357205</v>
      </c>
      <c r="T228" s="36">
        <f t="shared" si="54"/>
        <v>1.4551167778012153</v>
      </c>
      <c r="U228" s="36">
        <f t="shared" si="55"/>
        <v>-0.14024509518259587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5872001</v>
      </c>
      <c r="E229" s="31">
        <v>5832001</v>
      </c>
      <c r="F229" s="31">
        <v>691380</v>
      </c>
      <c r="G229" s="36">
        <f t="shared" si="48"/>
        <v>0.11774180556168161</v>
      </c>
      <c r="H229" s="31">
        <v>699976</v>
      </c>
      <c r="I229" s="36">
        <f t="shared" si="49"/>
        <v>0.11920570177014615</v>
      </c>
      <c r="J229" s="31">
        <v>732910</v>
      </c>
      <c r="K229" s="36">
        <f t="shared" si="50"/>
        <v>0.12567041740905052</v>
      </c>
      <c r="L229" s="31">
        <v>659002</v>
      </c>
      <c r="M229" s="36">
        <f t="shared" si="51"/>
        <v>0.11299758007586075</v>
      </c>
      <c r="N229" s="31">
        <f t="shared" si="52"/>
        <v>2783268</v>
      </c>
      <c r="O229" s="36">
        <f t="shared" si="53"/>
        <v>0.47724065890935202</v>
      </c>
      <c r="P229" s="31">
        <v>650739</v>
      </c>
      <c r="Q229" s="31">
        <v>5273124</v>
      </c>
      <c r="R229" s="31">
        <v>5455124</v>
      </c>
      <c r="S229" s="31">
        <v>2741950</v>
      </c>
      <c r="T229" s="36">
        <f t="shared" si="54"/>
        <v>0.50263752024701913</v>
      </c>
      <c r="U229" s="36">
        <f t="shared" si="55"/>
        <v>1.2697871189524479E-2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947036866</v>
      </c>
      <c r="E230" s="32">
        <f>SUM(E225:E229)</f>
        <v>1011901437</v>
      </c>
      <c r="F230" s="32">
        <f>SUM(F225:F229)</f>
        <v>182909782</v>
      </c>
      <c r="G230" s="37">
        <f t="shared" si="48"/>
        <v>0.19313903034478069</v>
      </c>
      <c r="H230" s="32">
        <f>SUM(H225:H229)</f>
        <v>315797229</v>
      </c>
      <c r="I230" s="37">
        <f t="shared" si="49"/>
        <v>0.33345822146695608</v>
      </c>
      <c r="J230" s="32">
        <f>SUM(J225:J229)</f>
        <v>264380547</v>
      </c>
      <c r="K230" s="37">
        <f t="shared" si="50"/>
        <v>0.26127104610485891</v>
      </c>
      <c r="L230" s="32">
        <f>SUM(L225:L229)</f>
        <v>330954894</v>
      </c>
      <c r="M230" s="37">
        <f t="shared" si="51"/>
        <v>0.32706238166949059</v>
      </c>
      <c r="N230" s="32">
        <f t="shared" si="52"/>
        <v>1094042452</v>
      </c>
      <c r="O230" s="37">
        <f t="shared" si="53"/>
        <v>1.0811749168412339</v>
      </c>
      <c r="P230" s="32">
        <f>SUM(P225:P229)</f>
        <v>351852025</v>
      </c>
      <c r="Q230" s="32">
        <f>SUM(Q225:Q229)</f>
        <v>752691803</v>
      </c>
      <c r="R230" s="32">
        <f>SUM(R225:R229)</f>
        <v>950525727</v>
      </c>
      <c r="S230" s="32">
        <f>SUM(S225:S229)</f>
        <v>1106427038</v>
      </c>
      <c r="T230" s="37">
        <f t="shared" si="54"/>
        <v>1.1640158772893476</v>
      </c>
      <c r="U230" s="37">
        <f t="shared" si="55"/>
        <v>-5.9391816772974337E-2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3319072115</v>
      </c>
      <c r="E231" s="32">
        <f>SUM(E208:E215,E217:E223,E225:E229)</f>
        <v>3465758698</v>
      </c>
      <c r="F231" s="32">
        <f>SUM(F208:F215,F217:F223,F225:F229)</f>
        <v>558769361</v>
      </c>
      <c r="G231" s="37">
        <f t="shared" si="48"/>
        <v>0.16835107573430955</v>
      </c>
      <c r="H231" s="32">
        <f>SUM(H208:H215,H217:H223,H225:H229)</f>
        <v>814469411</v>
      </c>
      <c r="I231" s="37">
        <f t="shared" si="49"/>
        <v>0.24539069438086011</v>
      </c>
      <c r="J231" s="32">
        <f>SUM(J208:J215,J217:J223,J225:J229)</f>
        <v>897326382</v>
      </c>
      <c r="K231" s="37">
        <f t="shared" si="50"/>
        <v>0.25891196133124444</v>
      </c>
      <c r="L231" s="32">
        <f>SUM(L208:L215,L217:L223,L225:L229)</f>
        <v>1089617882</v>
      </c>
      <c r="M231" s="37">
        <f t="shared" si="51"/>
        <v>0.31439519509214259</v>
      </c>
      <c r="N231" s="32">
        <f t="shared" si="52"/>
        <v>3360183036</v>
      </c>
      <c r="O231" s="37">
        <f t="shared" si="53"/>
        <v>0.96953750355992041</v>
      </c>
      <c r="P231" s="32">
        <f>SUM(P208:P215,P217:P223,P225:P229)</f>
        <v>808762461</v>
      </c>
      <c r="Q231" s="32">
        <f>SUM(Q208:Q215,Q217:Q223,Q225:Q229)</f>
        <v>3061851152</v>
      </c>
      <c r="R231" s="32">
        <f>SUM(R208:R215,R217:R223,R225:R229)</f>
        <v>3360822087</v>
      </c>
      <c r="S231" s="32">
        <f>SUM(S208:S215,S217:S223,S225:S229)</f>
        <v>2886943269</v>
      </c>
      <c r="T231" s="37">
        <f t="shared" si="54"/>
        <v>0.85899913600514255</v>
      </c>
      <c r="U231" s="37">
        <f t="shared" si="55"/>
        <v>0.34726564911622426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177845116</v>
      </c>
      <c r="E234" s="31">
        <v>178176037</v>
      </c>
      <c r="F234" s="31">
        <v>7170434</v>
      </c>
      <c r="G234" s="36">
        <f t="shared" ref="G234:G260" si="56">IF(($D234     =0),0,($F234     /$D234     ))</f>
        <v>4.0318419539842748E-2</v>
      </c>
      <c r="H234" s="31">
        <v>28488572</v>
      </c>
      <c r="I234" s="36">
        <f t="shared" ref="I234:I260" si="57">IF(($D234     =0),0,($H234     /$D234     ))</f>
        <v>0.16018754206328611</v>
      </c>
      <c r="J234" s="31">
        <v>24891329</v>
      </c>
      <c r="K234" s="36">
        <f t="shared" ref="K234:K260" si="58">IF(($E234     =0),0,($J234     /$E234     ))</f>
        <v>0.13970076683207405</v>
      </c>
      <c r="L234" s="31">
        <v>20159776</v>
      </c>
      <c r="M234" s="36">
        <f t="shared" ref="M234:M260" si="59">IF(($E234     =0),0,($L234     /$E234     ))</f>
        <v>0.11314527104450078</v>
      </c>
      <c r="N234" s="31">
        <f t="shared" ref="N234:N260" si="60">$F234     +$H234     +$J234     +$L234</f>
        <v>80710111</v>
      </c>
      <c r="O234" s="36">
        <f t="shared" ref="O234:O260" si="61">IF(($E234     =0),0,($N234     /$E234     ))</f>
        <v>0.45297960578166863</v>
      </c>
      <c r="P234" s="31">
        <v>13753722</v>
      </c>
      <c r="Q234" s="31">
        <v>153669798</v>
      </c>
      <c r="R234" s="31">
        <v>161330658</v>
      </c>
      <c r="S234" s="31">
        <v>55363493</v>
      </c>
      <c r="T234" s="36">
        <f t="shared" ref="T234:T260" si="62">IF(($R234     =0),0,($S234     /$R234     ))</f>
        <v>0.34316783732450901</v>
      </c>
      <c r="U234" s="36">
        <f t="shared" ref="U234:U260" si="63">IF(($P234     =0),0,(($L234     /$P234     )-1))</f>
        <v>0.46576875699537923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314117195</v>
      </c>
      <c r="E235" s="31">
        <v>400339289</v>
      </c>
      <c r="F235" s="31">
        <v>41462220</v>
      </c>
      <c r="G235" s="36">
        <f t="shared" si="56"/>
        <v>0.13199602142124056</v>
      </c>
      <c r="H235" s="31">
        <v>130617187</v>
      </c>
      <c r="I235" s="36">
        <f t="shared" si="57"/>
        <v>0.41582310385778148</v>
      </c>
      <c r="J235" s="31">
        <v>124088803</v>
      </c>
      <c r="K235" s="36">
        <f t="shared" si="58"/>
        <v>0.3099590932230486</v>
      </c>
      <c r="L235" s="31">
        <v>134602966</v>
      </c>
      <c r="M235" s="36">
        <f t="shared" si="59"/>
        <v>0.33622222374481964</v>
      </c>
      <c r="N235" s="31">
        <f t="shared" si="60"/>
        <v>430771176</v>
      </c>
      <c r="O235" s="36">
        <f t="shared" si="61"/>
        <v>1.0760152396633746</v>
      </c>
      <c r="P235" s="31">
        <v>98226972</v>
      </c>
      <c r="Q235" s="31">
        <v>317527122</v>
      </c>
      <c r="R235" s="31">
        <v>308923785</v>
      </c>
      <c r="S235" s="31">
        <v>275011392</v>
      </c>
      <c r="T235" s="36">
        <f t="shared" si="62"/>
        <v>0.89022407905561562</v>
      </c>
      <c r="U235" s="36">
        <f t="shared" si="63"/>
        <v>0.37032592229352246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1052198005</v>
      </c>
      <c r="E236" s="31">
        <v>1051781109</v>
      </c>
      <c r="F236" s="31">
        <v>141385140</v>
      </c>
      <c r="G236" s="36">
        <f t="shared" si="56"/>
        <v>0.13437122987132066</v>
      </c>
      <c r="H236" s="31">
        <v>201851338</v>
      </c>
      <c r="I236" s="36">
        <f t="shared" si="57"/>
        <v>0.19183778817371927</v>
      </c>
      <c r="J236" s="31">
        <v>152148710</v>
      </c>
      <c r="K236" s="36">
        <f t="shared" si="58"/>
        <v>0.1446581505391917</v>
      </c>
      <c r="L236" s="31">
        <v>143731226</v>
      </c>
      <c r="M236" s="36">
        <f t="shared" si="59"/>
        <v>0.13665507468246418</v>
      </c>
      <c r="N236" s="31">
        <f t="shared" si="60"/>
        <v>639116414</v>
      </c>
      <c r="O236" s="36">
        <f t="shared" si="61"/>
        <v>0.6076515432071713</v>
      </c>
      <c r="P236" s="31">
        <v>210643106</v>
      </c>
      <c r="Q236" s="31">
        <v>1117338203</v>
      </c>
      <c r="R236" s="31">
        <v>1140574733</v>
      </c>
      <c r="S236" s="31">
        <v>738871771</v>
      </c>
      <c r="T236" s="36">
        <f t="shared" si="62"/>
        <v>0.64780653965267176</v>
      </c>
      <c r="U236" s="36">
        <f t="shared" si="63"/>
        <v>-0.31765520966064753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15318950</v>
      </c>
      <c r="E237" s="31">
        <v>15372834</v>
      </c>
      <c r="F237" s="31">
        <v>1451644</v>
      </c>
      <c r="G237" s="36">
        <f t="shared" si="56"/>
        <v>9.4761325025540258E-2</v>
      </c>
      <c r="H237" s="31">
        <v>3480690</v>
      </c>
      <c r="I237" s="36">
        <f t="shared" si="57"/>
        <v>0.22721465896814078</v>
      </c>
      <c r="J237" s="31">
        <v>883030</v>
      </c>
      <c r="K237" s="36">
        <f t="shared" si="58"/>
        <v>5.7440937695677971E-2</v>
      </c>
      <c r="L237" s="31">
        <v>8967889</v>
      </c>
      <c r="M237" s="36">
        <f t="shared" si="59"/>
        <v>0.58335951588366852</v>
      </c>
      <c r="N237" s="31">
        <f t="shared" si="60"/>
        <v>14783253</v>
      </c>
      <c r="O237" s="36">
        <f t="shared" si="61"/>
        <v>0.96164786531878244</v>
      </c>
      <c r="P237" s="31">
        <v>-386721</v>
      </c>
      <c r="Q237" s="31">
        <v>21294501</v>
      </c>
      <c r="R237" s="31">
        <v>18995772</v>
      </c>
      <c r="S237" s="31">
        <v>10425514</v>
      </c>
      <c r="T237" s="36">
        <f t="shared" si="62"/>
        <v>0.54883339303082812</v>
      </c>
      <c r="U237" s="36">
        <f t="shared" si="63"/>
        <v>-24.189557846612932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494039249</v>
      </c>
      <c r="E238" s="31">
        <v>574841600</v>
      </c>
      <c r="F238" s="31">
        <v>56784802</v>
      </c>
      <c r="G238" s="36">
        <f t="shared" si="56"/>
        <v>0.11493985976810518</v>
      </c>
      <c r="H238" s="31">
        <v>112201741</v>
      </c>
      <c r="I238" s="36">
        <f t="shared" si="57"/>
        <v>0.22711098607471164</v>
      </c>
      <c r="J238" s="31">
        <v>205967641</v>
      </c>
      <c r="K238" s="36">
        <f t="shared" si="58"/>
        <v>0.35830329781282355</v>
      </c>
      <c r="L238" s="31">
        <v>96129862</v>
      </c>
      <c r="M238" s="36">
        <f t="shared" si="59"/>
        <v>0.16722843649450561</v>
      </c>
      <c r="N238" s="31">
        <f t="shared" si="60"/>
        <v>471084046</v>
      </c>
      <c r="O238" s="36">
        <f t="shared" si="61"/>
        <v>0.81950235682316663</v>
      </c>
      <c r="P238" s="31">
        <v>74650386</v>
      </c>
      <c r="Q238" s="31">
        <v>492992874</v>
      </c>
      <c r="R238" s="31">
        <v>501492874</v>
      </c>
      <c r="S238" s="31">
        <v>430585470</v>
      </c>
      <c r="T238" s="36">
        <f t="shared" si="62"/>
        <v>0.85860735480759798</v>
      </c>
      <c r="U238" s="36">
        <f t="shared" si="63"/>
        <v>0.28773429249247284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3583847</v>
      </c>
      <c r="E239" s="31">
        <v>3633864</v>
      </c>
      <c r="F239" s="31">
        <v>230350</v>
      </c>
      <c r="G239" s="36">
        <f t="shared" si="56"/>
        <v>6.4274507254355448E-2</v>
      </c>
      <c r="H239" s="31">
        <v>225009</v>
      </c>
      <c r="I239" s="36">
        <f t="shared" si="57"/>
        <v>6.2784209258933202E-2</v>
      </c>
      <c r="J239" s="31">
        <v>249794</v>
      </c>
      <c r="K239" s="36">
        <f t="shared" si="58"/>
        <v>6.8740602290014149E-2</v>
      </c>
      <c r="L239" s="31">
        <v>749843</v>
      </c>
      <c r="M239" s="36">
        <f t="shared" si="59"/>
        <v>0.20634866907512223</v>
      </c>
      <c r="N239" s="31">
        <f t="shared" si="60"/>
        <v>1454996</v>
      </c>
      <c r="O239" s="36">
        <f t="shared" si="61"/>
        <v>0.40039913436496249</v>
      </c>
      <c r="P239" s="31">
        <v>558102</v>
      </c>
      <c r="Q239" s="31">
        <v>1104124</v>
      </c>
      <c r="R239" s="31">
        <v>1104124</v>
      </c>
      <c r="S239" s="31">
        <v>1232837</v>
      </c>
      <c r="T239" s="36">
        <f t="shared" si="62"/>
        <v>1.1165747687759708</v>
      </c>
      <c r="U239" s="36">
        <f t="shared" si="63"/>
        <v>0.34355906268029868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2057102362</v>
      </c>
      <c r="E240" s="32">
        <f>SUM(E234:E239)</f>
        <v>2224144733</v>
      </c>
      <c r="F240" s="32">
        <f>SUM(F234:F239)</f>
        <v>248484590</v>
      </c>
      <c r="G240" s="37">
        <f t="shared" si="56"/>
        <v>0.12079349797567342</v>
      </c>
      <c r="H240" s="32">
        <f>SUM(H234:H239)</f>
        <v>476864537</v>
      </c>
      <c r="I240" s="37">
        <f t="shared" si="57"/>
        <v>0.23181371321569655</v>
      </c>
      <c r="J240" s="32">
        <f>SUM(J234:J239)</f>
        <v>508229307</v>
      </c>
      <c r="K240" s="37">
        <f t="shared" si="58"/>
        <v>0.22850550122000537</v>
      </c>
      <c r="L240" s="32">
        <f>SUM(L234:L239)</f>
        <v>404341562</v>
      </c>
      <c r="M240" s="37">
        <f t="shared" si="59"/>
        <v>0.18179642538577548</v>
      </c>
      <c r="N240" s="32">
        <f t="shared" si="60"/>
        <v>1637919996</v>
      </c>
      <c r="O240" s="37">
        <f t="shared" si="61"/>
        <v>0.73642689331225275</v>
      </c>
      <c r="P240" s="32">
        <f>SUM(P234:P239)</f>
        <v>397445567</v>
      </c>
      <c r="Q240" s="32">
        <f>SUM(Q234:Q239)</f>
        <v>2103926622</v>
      </c>
      <c r="R240" s="32">
        <f>SUM(R234:R239)</f>
        <v>2132421946</v>
      </c>
      <c r="S240" s="32">
        <f>SUM(S234:S239)</f>
        <v>1511490477</v>
      </c>
      <c r="T240" s="37">
        <f t="shared" si="62"/>
        <v>0.70881397550576508</v>
      </c>
      <c r="U240" s="37">
        <f t="shared" si="63"/>
        <v>1.7350791083298178E-2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100008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8752840</v>
      </c>
      <c r="E242" s="31">
        <v>7512960</v>
      </c>
      <c r="F242" s="31">
        <v>1145617</v>
      </c>
      <c r="G242" s="36">
        <f t="shared" si="56"/>
        <v>0.13088517555444862</v>
      </c>
      <c r="H242" s="31">
        <v>1466937</v>
      </c>
      <c r="I242" s="36">
        <f t="shared" si="57"/>
        <v>0.16759554613131281</v>
      </c>
      <c r="J242" s="31">
        <v>1346464</v>
      </c>
      <c r="K242" s="36">
        <f t="shared" si="58"/>
        <v>0.17921884317233155</v>
      </c>
      <c r="L242" s="31">
        <v>1266560</v>
      </c>
      <c r="M242" s="36">
        <f t="shared" si="59"/>
        <v>0.16858335462986626</v>
      </c>
      <c r="N242" s="31">
        <f t="shared" si="60"/>
        <v>5225578</v>
      </c>
      <c r="O242" s="36">
        <f t="shared" si="61"/>
        <v>0.69554183703893002</v>
      </c>
      <c r="P242" s="31">
        <v>1841534</v>
      </c>
      <c r="Q242" s="31">
        <v>15138851</v>
      </c>
      <c r="R242" s="31">
        <v>6349755</v>
      </c>
      <c r="S242" s="31">
        <v>5060258</v>
      </c>
      <c r="T242" s="36">
        <f t="shared" si="62"/>
        <v>0.79692177099746364</v>
      </c>
      <c r="U242" s="36">
        <f t="shared" si="63"/>
        <v>-0.31222556846628957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114823704</v>
      </c>
      <c r="E243" s="31">
        <v>144710049</v>
      </c>
      <c r="F243" s="31">
        <v>14001799</v>
      </c>
      <c r="G243" s="36">
        <f t="shared" si="56"/>
        <v>0.12194171161731553</v>
      </c>
      <c r="H243" s="31">
        <v>53081918</v>
      </c>
      <c r="I243" s="36">
        <f t="shared" si="57"/>
        <v>0.46229059114832249</v>
      </c>
      <c r="J243" s="31">
        <v>47991542</v>
      </c>
      <c r="K243" s="36">
        <f t="shared" si="58"/>
        <v>0.331639318289499</v>
      </c>
      <c r="L243" s="31">
        <v>57166060</v>
      </c>
      <c r="M243" s="36">
        <f t="shared" si="59"/>
        <v>0.39503863342621076</v>
      </c>
      <c r="N243" s="31">
        <f t="shared" si="60"/>
        <v>172241319</v>
      </c>
      <c r="O243" s="36">
        <f t="shared" si="61"/>
        <v>1.190251265826052</v>
      </c>
      <c r="P243" s="31">
        <v>50629234</v>
      </c>
      <c r="Q243" s="31">
        <v>118436498</v>
      </c>
      <c r="R243" s="31">
        <v>126136998</v>
      </c>
      <c r="S243" s="31">
        <v>110456118</v>
      </c>
      <c r="T243" s="36">
        <f t="shared" si="62"/>
        <v>0.8756837387235108</v>
      </c>
      <c r="U243" s="36">
        <f t="shared" si="63"/>
        <v>0.12911169068842709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93565116</v>
      </c>
      <c r="E244" s="31">
        <v>93865116</v>
      </c>
      <c r="F244" s="31">
        <v>17978691</v>
      </c>
      <c r="G244" s="36">
        <f t="shared" si="56"/>
        <v>0.19215164549146713</v>
      </c>
      <c r="H244" s="31">
        <v>4487700</v>
      </c>
      <c r="I244" s="36">
        <f t="shared" si="57"/>
        <v>4.7963388406422752E-2</v>
      </c>
      <c r="J244" s="31">
        <v>482348</v>
      </c>
      <c r="K244" s="36">
        <f t="shared" si="58"/>
        <v>5.1387354595076621E-3</v>
      </c>
      <c r="L244" s="31">
        <v>1150897</v>
      </c>
      <c r="M244" s="36">
        <f t="shared" si="59"/>
        <v>1.2261179115785677E-2</v>
      </c>
      <c r="N244" s="31">
        <f t="shared" si="60"/>
        <v>24099636</v>
      </c>
      <c r="O244" s="36">
        <f t="shared" si="61"/>
        <v>0.25674752268989898</v>
      </c>
      <c r="P244" s="31">
        <v>15841652</v>
      </c>
      <c r="Q244" s="31">
        <v>26578627</v>
      </c>
      <c r="R244" s="31">
        <v>26578627</v>
      </c>
      <c r="S244" s="31">
        <v>30892928</v>
      </c>
      <c r="T244" s="36">
        <f t="shared" si="62"/>
        <v>1.162322192188483</v>
      </c>
      <c r="U244" s="36">
        <f t="shared" si="63"/>
        <v>-0.92734993799889054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15480371</v>
      </c>
      <c r="E245" s="31">
        <v>13393359</v>
      </c>
      <c r="F245" s="31">
        <v>762682</v>
      </c>
      <c r="G245" s="36">
        <f t="shared" si="56"/>
        <v>4.9267682279707639E-2</v>
      </c>
      <c r="H245" s="31">
        <v>704273</v>
      </c>
      <c r="I245" s="36">
        <f t="shared" si="57"/>
        <v>4.5494581492911246E-2</v>
      </c>
      <c r="J245" s="31">
        <v>1109763</v>
      </c>
      <c r="K245" s="36">
        <f t="shared" si="58"/>
        <v>8.2859199100091319E-2</v>
      </c>
      <c r="L245" s="31">
        <v>4480246</v>
      </c>
      <c r="M245" s="36">
        <f t="shared" si="59"/>
        <v>0.33451249981427361</v>
      </c>
      <c r="N245" s="31">
        <f t="shared" si="60"/>
        <v>7056964</v>
      </c>
      <c r="O245" s="36">
        <f t="shared" si="61"/>
        <v>0.5269002346610735</v>
      </c>
      <c r="P245" s="31">
        <v>2992977</v>
      </c>
      <c r="Q245" s="31">
        <v>15522756</v>
      </c>
      <c r="R245" s="31">
        <v>13652508</v>
      </c>
      <c r="S245" s="31">
        <v>11830285</v>
      </c>
      <c r="T245" s="36">
        <f t="shared" si="62"/>
        <v>0.86652833310919875</v>
      </c>
      <c r="U245" s="36">
        <f t="shared" si="63"/>
        <v>0.49691962216883057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407139599</v>
      </c>
      <c r="E246" s="31">
        <v>410336798</v>
      </c>
      <c r="F246" s="31">
        <v>31728219</v>
      </c>
      <c r="G246" s="36">
        <f t="shared" si="56"/>
        <v>7.7929582575435016E-2</v>
      </c>
      <c r="H246" s="31">
        <v>60692102</v>
      </c>
      <c r="I246" s="36">
        <f t="shared" si="57"/>
        <v>0.14906951362399903</v>
      </c>
      <c r="J246" s="31">
        <v>30890744</v>
      </c>
      <c r="K246" s="36">
        <f t="shared" si="58"/>
        <v>7.5281437469324891E-2</v>
      </c>
      <c r="L246" s="31">
        <v>78000771</v>
      </c>
      <c r="M246" s="36">
        <f t="shared" si="59"/>
        <v>0.19008963217576211</v>
      </c>
      <c r="N246" s="31">
        <f t="shared" si="60"/>
        <v>201311836</v>
      </c>
      <c r="O246" s="36">
        <f t="shared" si="61"/>
        <v>0.49060146928377601</v>
      </c>
      <c r="P246" s="31">
        <v>44596918</v>
      </c>
      <c r="Q246" s="31">
        <v>185045435</v>
      </c>
      <c r="R246" s="31">
        <v>233647711</v>
      </c>
      <c r="S246" s="31">
        <v>254584735</v>
      </c>
      <c r="T246" s="36">
        <f t="shared" si="62"/>
        <v>1.0896093692096989</v>
      </c>
      <c r="U246" s="36">
        <f t="shared" si="63"/>
        <v>0.74901707333228718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639761630</v>
      </c>
      <c r="E247" s="32">
        <f>SUM(E241:E246)</f>
        <v>669918290</v>
      </c>
      <c r="F247" s="32">
        <f>SUM(F241:F246)</f>
        <v>65617008</v>
      </c>
      <c r="G247" s="37">
        <f t="shared" si="56"/>
        <v>0.10256477557117641</v>
      </c>
      <c r="H247" s="32">
        <f>SUM(H241:H246)</f>
        <v>120432930</v>
      </c>
      <c r="I247" s="37">
        <f t="shared" si="57"/>
        <v>0.18824656614683191</v>
      </c>
      <c r="J247" s="32">
        <f>SUM(J241:J246)</f>
        <v>81820861</v>
      </c>
      <c r="K247" s="37">
        <f t="shared" si="58"/>
        <v>0.12213558313208615</v>
      </c>
      <c r="L247" s="32">
        <f>SUM(L241:L246)</f>
        <v>142064534</v>
      </c>
      <c r="M247" s="37">
        <f t="shared" si="59"/>
        <v>0.21206248003767744</v>
      </c>
      <c r="N247" s="32">
        <f t="shared" si="60"/>
        <v>409935333</v>
      </c>
      <c r="O247" s="37">
        <f t="shared" si="61"/>
        <v>0.61191840724336699</v>
      </c>
      <c r="P247" s="32">
        <f>SUM(P241:P246)</f>
        <v>115902315</v>
      </c>
      <c r="Q247" s="32">
        <f>SUM(Q241:Q246)</f>
        <v>360722167</v>
      </c>
      <c r="R247" s="32">
        <f>SUM(R241:R246)</f>
        <v>406365599</v>
      </c>
      <c r="S247" s="32">
        <f>SUM(S241:S246)</f>
        <v>412824324</v>
      </c>
      <c r="T247" s="37">
        <f t="shared" si="62"/>
        <v>1.015893877375186</v>
      </c>
      <c r="U247" s="37">
        <f t="shared" si="63"/>
        <v>0.22572645766393884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37188004</v>
      </c>
      <c r="E248" s="31">
        <v>30775545</v>
      </c>
      <c r="F248" s="31">
        <v>3512225</v>
      </c>
      <c r="G248" s="36">
        <f t="shared" si="56"/>
        <v>9.444510654564843E-2</v>
      </c>
      <c r="H248" s="31">
        <v>3392117</v>
      </c>
      <c r="I248" s="36">
        <f t="shared" si="57"/>
        <v>9.1215355360293071E-2</v>
      </c>
      <c r="J248" s="31">
        <v>3496814</v>
      </c>
      <c r="K248" s="36">
        <f t="shared" si="58"/>
        <v>0.11362313811177024</v>
      </c>
      <c r="L248" s="31">
        <v>3500085</v>
      </c>
      <c r="M248" s="36">
        <f t="shared" si="59"/>
        <v>0.11372942380061832</v>
      </c>
      <c r="N248" s="31">
        <f t="shared" si="60"/>
        <v>13901241</v>
      </c>
      <c r="O248" s="36">
        <f t="shared" si="61"/>
        <v>0.45169763849835964</v>
      </c>
      <c r="P248" s="31">
        <v>3498036</v>
      </c>
      <c r="Q248" s="31">
        <v>21408918</v>
      </c>
      <c r="R248" s="31">
        <v>24666959</v>
      </c>
      <c r="S248" s="31">
        <v>14626196</v>
      </c>
      <c r="T248" s="36">
        <f t="shared" si="62"/>
        <v>0.59294686467026603</v>
      </c>
      <c r="U248" s="36">
        <f t="shared" si="63"/>
        <v>5.8575726493370617E-4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27765542</v>
      </c>
      <c r="E249" s="31">
        <v>27292022</v>
      </c>
      <c r="F249" s="31">
        <v>-26914</v>
      </c>
      <c r="G249" s="36">
        <f t="shared" si="56"/>
        <v>-9.6933097866412979E-4</v>
      </c>
      <c r="H249" s="31">
        <v>5591372</v>
      </c>
      <c r="I249" s="36">
        <f t="shared" si="57"/>
        <v>0.20137809663503056</v>
      </c>
      <c r="J249" s="31">
        <v>1010652</v>
      </c>
      <c r="K249" s="36">
        <f t="shared" si="58"/>
        <v>3.7031041525615066E-2</v>
      </c>
      <c r="L249" s="31">
        <v>0</v>
      </c>
      <c r="M249" s="36">
        <f t="shared" si="59"/>
        <v>0</v>
      </c>
      <c r="N249" s="31">
        <f t="shared" si="60"/>
        <v>6575110</v>
      </c>
      <c r="O249" s="36">
        <f t="shared" si="61"/>
        <v>0.24091692436712825</v>
      </c>
      <c r="P249" s="31">
        <v>1795621</v>
      </c>
      <c r="Q249" s="31">
        <v>20676960</v>
      </c>
      <c r="R249" s="31">
        <v>21560668</v>
      </c>
      <c r="S249" s="31">
        <v>7171344</v>
      </c>
      <c r="T249" s="36">
        <f t="shared" si="62"/>
        <v>0.33261232907997101</v>
      </c>
      <c r="U249" s="36">
        <f t="shared" si="63"/>
        <v>-1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4097730</v>
      </c>
      <c r="E250" s="31">
        <v>5297730</v>
      </c>
      <c r="F250" s="31">
        <v>2530291</v>
      </c>
      <c r="G250" s="36">
        <f t="shared" si="56"/>
        <v>0.61748602274918063</v>
      </c>
      <c r="H250" s="31">
        <v>2278666</v>
      </c>
      <c r="I250" s="36">
        <f t="shared" si="57"/>
        <v>0.55608007360172584</v>
      </c>
      <c r="J250" s="31">
        <v>2066666</v>
      </c>
      <c r="K250" s="36">
        <f t="shared" si="58"/>
        <v>0.39010406343849158</v>
      </c>
      <c r="L250" s="31">
        <v>2359786</v>
      </c>
      <c r="M250" s="36">
        <f t="shared" si="59"/>
        <v>0.4454334214842961</v>
      </c>
      <c r="N250" s="31">
        <f t="shared" si="60"/>
        <v>9235409</v>
      </c>
      <c r="O250" s="36">
        <f t="shared" si="61"/>
        <v>1.7432766486778299</v>
      </c>
      <c r="P250" s="31">
        <v>2065124</v>
      </c>
      <c r="Q250" s="31">
        <v>3497370</v>
      </c>
      <c r="R250" s="31">
        <v>3497370</v>
      </c>
      <c r="S250" s="31">
        <v>6431010</v>
      </c>
      <c r="T250" s="36">
        <f t="shared" si="62"/>
        <v>1.83881316532137</v>
      </c>
      <c r="U250" s="36">
        <f t="shared" si="63"/>
        <v>0.14268489446638566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14518334</v>
      </c>
      <c r="E251" s="31">
        <v>10738452</v>
      </c>
      <c r="F251" s="31">
        <v>6836670</v>
      </c>
      <c r="G251" s="36">
        <f t="shared" si="56"/>
        <v>0.47089907147748494</v>
      </c>
      <c r="H251" s="31">
        <v>6451572</v>
      </c>
      <c r="I251" s="36">
        <f t="shared" si="57"/>
        <v>0.44437412722423936</v>
      </c>
      <c r="J251" s="31">
        <v>1561979</v>
      </c>
      <c r="K251" s="36">
        <f t="shared" si="58"/>
        <v>0.14545662633683143</v>
      </c>
      <c r="L251" s="31">
        <v>12506756</v>
      </c>
      <c r="M251" s="36">
        <f t="shared" si="59"/>
        <v>1.1646702895352141</v>
      </c>
      <c r="N251" s="31">
        <f t="shared" si="60"/>
        <v>27356977</v>
      </c>
      <c r="O251" s="36">
        <f t="shared" si="61"/>
        <v>2.5475717542900971</v>
      </c>
      <c r="P251" s="31">
        <v>1476557</v>
      </c>
      <c r="Q251" s="31">
        <v>9719623</v>
      </c>
      <c r="R251" s="31">
        <v>6033623</v>
      </c>
      <c r="S251" s="31">
        <v>18246728</v>
      </c>
      <c r="T251" s="36">
        <f t="shared" si="62"/>
        <v>3.0241743642252756</v>
      </c>
      <c r="U251" s="36">
        <f t="shared" si="63"/>
        <v>7.4702155081043262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340036571</v>
      </c>
      <c r="E253" s="31">
        <v>238375756</v>
      </c>
      <c r="F253" s="31">
        <v>11835484</v>
      </c>
      <c r="G253" s="36">
        <f t="shared" si="56"/>
        <v>3.4806503209915032E-2</v>
      </c>
      <c r="H253" s="31">
        <v>27103819</v>
      </c>
      <c r="I253" s="36">
        <f t="shared" si="57"/>
        <v>7.9708541114537942E-2</v>
      </c>
      <c r="J253" s="31">
        <v>26476348</v>
      </c>
      <c r="K253" s="36">
        <f t="shared" si="58"/>
        <v>0.11106980191391611</v>
      </c>
      <c r="L253" s="31">
        <v>15853459</v>
      </c>
      <c r="M253" s="36">
        <f t="shared" si="59"/>
        <v>6.6506171877646819E-2</v>
      </c>
      <c r="N253" s="31">
        <f t="shared" si="60"/>
        <v>81269110</v>
      </c>
      <c r="O253" s="36">
        <f t="shared" si="61"/>
        <v>0.34092858839218532</v>
      </c>
      <c r="P253" s="31">
        <v>35800291</v>
      </c>
      <c r="Q253" s="31">
        <v>221678435</v>
      </c>
      <c r="R253" s="31">
        <v>185901060</v>
      </c>
      <c r="S253" s="31">
        <v>120049741</v>
      </c>
      <c r="T253" s="36">
        <f t="shared" si="62"/>
        <v>0.64577222421432134</v>
      </c>
      <c r="U253" s="36">
        <f t="shared" si="63"/>
        <v>-0.55716954926427831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423606181</v>
      </c>
      <c r="E254" s="32">
        <f>SUM(E248:E253)</f>
        <v>312479505</v>
      </c>
      <c r="F254" s="32">
        <f>SUM(F248:F253)</f>
        <v>24687756</v>
      </c>
      <c r="G254" s="37">
        <f t="shared" si="56"/>
        <v>5.8279971131960422E-2</v>
      </c>
      <c r="H254" s="32">
        <f>SUM(H248:H253)</f>
        <v>44817546</v>
      </c>
      <c r="I254" s="37">
        <f t="shared" si="57"/>
        <v>0.10580002844670484</v>
      </c>
      <c r="J254" s="32">
        <f>SUM(J248:J253)</f>
        <v>34612459</v>
      </c>
      <c r="K254" s="37">
        <f t="shared" si="58"/>
        <v>0.11076713335167374</v>
      </c>
      <c r="L254" s="32">
        <f>SUM(L248:L253)</f>
        <v>34220086</v>
      </c>
      <c r="M254" s="37">
        <f t="shared" si="59"/>
        <v>0.10951145739942209</v>
      </c>
      <c r="N254" s="32">
        <f t="shared" si="60"/>
        <v>138337847</v>
      </c>
      <c r="O254" s="37">
        <f t="shared" si="61"/>
        <v>0.44271014510215639</v>
      </c>
      <c r="P254" s="32">
        <f>SUM(P248:P253)</f>
        <v>44635629</v>
      </c>
      <c r="Q254" s="32">
        <f>SUM(Q248:Q253)</f>
        <v>276981306</v>
      </c>
      <c r="R254" s="32">
        <f>SUM(R248:R253)</f>
        <v>241659680</v>
      </c>
      <c r="S254" s="32">
        <f>SUM(S248:S253)</f>
        <v>166525019</v>
      </c>
      <c r="T254" s="37">
        <f t="shared" si="62"/>
        <v>0.6890889659375532</v>
      </c>
      <c r="U254" s="37">
        <f t="shared" si="63"/>
        <v>-0.23334594433518574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730845449</v>
      </c>
      <c r="E255" s="31">
        <v>1023714974</v>
      </c>
      <c r="F255" s="31">
        <v>155796862</v>
      </c>
      <c r="G255" s="36">
        <f t="shared" si="56"/>
        <v>0.21317347219329816</v>
      </c>
      <c r="H255" s="31">
        <v>171590744</v>
      </c>
      <c r="I255" s="36">
        <f t="shared" si="57"/>
        <v>0.23478389888694512</v>
      </c>
      <c r="J255" s="31">
        <v>358817611</v>
      </c>
      <c r="K255" s="36">
        <f t="shared" si="58"/>
        <v>0.35050538490999938</v>
      </c>
      <c r="L255" s="31">
        <v>148392778</v>
      </c>
      <c r="M255" s="36">
        <f t="shared" si="59"/>
        <v>0.1449551699143164</v>
      </c>
      <c r="N255" s="31">
        <f t="shared" si="60"/>
        <v>834597995</v>
      </c>
      <c r="O255" s="36">
        <f t="shared" si="61"/>
        <v>0.8152640297317757</v>
      </c>
      <c r="P255" s="31">
        <v>436456746</v>
      </c>
      <c r="Q255" s="31">
        <v>672384967</v>
      </c>
      <c r="R255" s="31">
        <v>588918144</v>
      </c>
      <c r="S255" s="31">
        <v>772283622</v>
      </c>
      <c r="T255" s="36">
        <f t="shared" si="62"/>
        <v>1.3113598721115307</v>
      </c>
      <c r="U255" s="36">
        <f t="shared" si="63"/>
        <v>-0.66000576377847997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86168315</v>
      </c>
      <c r="E256" s="31">
        <v>86168315</v>
      </c>
      <c r="F256" s="31">
        <v>15672117</v>
      </c>
      <c r="G256" s="36">
        <f t="shared" si="56"/>
        <v>0.18187795595167436</v>
      </c>
      <c r="H256" s="31">
        <v>27060416</v>
      </c>
      <c r="I256" s="36">
        <f t="shared" si="57"/>
        <v>0.31404137356057155</v>
      </c>
      <c r="J256" s="31">
        <v>22059765</v>
      </c>
      <c r="K256" s="36">
        <f t="shared" si="58"/>
        <v>0.25600784928891784</v>
      </c>
      <c r="L256" s="31">
        <v>193393832</v>
      </c>
      <c r="M256" s="36">
        <f t="shared" si="59"/>
        <v>2.244372911318969</v>
      </c>
      <c r="N256" s="31">
        <f t="shared" si="60"/>
        <v>258186130</v>
      </c>
      <c r="O256" s="36">
        <f t="shared" si="61"/>
        <v>2.9963000901201329</v>
      </c>
      <c r="P256" s="31">
        <v>27949154</v>
      </c>
      <c r="Q256" s="31">
        <v>88154335</v>
      </c>
      <c r="R256" s="31">
        <v>72236517</v>
      </c>
      <c r="S256" s="31">
        <v>78710523</v>
      </c>
      <c r="T256" s="36">
        <f t="shared" si="62"/>
        <v>1.0896223443331301</v>
      </c>
      <c r="U256" s="36">
        <f t="shared" si="63"/>
        <v>5.9194878671461755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304203405</v>
      </c>
      <c r="E257" s="31">
        <v>296222018</v>
      </c>
      <c r="F257" s="31">
        <v>13252880</v>
      </c>
      <c r="G257" s="36">
        <f t="shared" si="56"/>
        <v>4.3565850290203031E-2</v>
      </c>
      <c r="H257" s="31">
        <v>24875143</v>
      </c>
      <c r="I257" s="36">
        <f t="shared" si="57"/>
        <v>8.1771415412000406E-2</v>
      </c>
      <c r="J257" s="31">
        <v>22394274</v>
      </c>
      <c r="K257" s="36">
        <f t="shared" si="58"/>
        <v>7.5599626763733677E-2</v>
      </c>
      <c r="L257" s="31">
        <v>22704427</v>
      </c>
      <c r="M257" s="36">
        <f t="shared" si="59"/>
        <v>7.6646655617611789E-2</v>
      </c>
      <c r="N257" s="31">
        <f t="shared" si="60"/>
        <v>83226724</v>
      </c>
      <c r="O257" s="36">
        <f t="shared" si="61"/>
        <v>0.28096062730893961</v>
      </c>
      <c r="P257" s="31">
        <v>38541288</v>
      </c>
      <c r="Q257" s="31">
        <v>126220684</v>
      </c>
      <c r="R257" s="31">
        <v>121416897</v>
      </c>
      <c r="S257" s="31">
        <v>79271910</v>
      </c>
      <c r="T257" s="36">
        <f t="shared" si="62"/>
        <v>0.65289026452389076</v>
      </c>
      <c r="U257" s="36">
        <f t="shared" si="63"/>
        <v>-0.41090637655908124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1121217169</v>
      </c>
      <c r="E259" s="32">
        <f>SUM(E255:E258)</f>
        <v>1406105307</v>
      </c>
      <c r="F259" s="32">
        <f>SUM(F255:F258)</f>
        <v>184721859</v>
      </c>
      <c r="G259" s="37">
        <f t="shared" si="56"/>
        <v>0.16475118657409712</v>
      </c>
      <c r="H259" s="32">
        <f>SUM(H255:H258)</f>
        <v>223526303</v>
      </c>
      <c r="I259" s="37">
        <f t="shared" si="57"/>
        <v>0.19936039973358632</v>
      </c>
      <c r="J259" s="32">
        <f>SUM(J255:J258)</f>
        <v>403271650</v>
      </c>
      <c r="K259" s="37">
        <f t="shared" si="58"/>
        <v>0.28680046081356553</v>
      </c>
      <c r="L259" s="32">
        <f>SUM(L255:L258)</f>
        <v>364491037</v>
      </c>
      <c r="M259" s="37">
        <f t="shared" si="59"/>
        <v>0.25922029821341114</v>
      </c>
      <c r="N259" s="32">
        <f t="shared" si="60"/>
        <v>1176010849</v>
      </c>
      <c r="O259" s="37">
        <f t="shared" si="61"/>
        <v>0.836360436978281</v>
      </c>
      <c r="P259" s="32">
        <f>SUM(P255:P258)</f>
        <v>502947188</v>
      </c>
      <c r="Q259" s="32">
        <f>SUM(Q255:Q258)</f>
        <v>886759986</v>
      </c>
      <c r="R259" s="32">
        <f>SUM(R255:R258)</f>
        <v>782571558</v>
      </c>
      <c r="S259" s="32">
        <f>SUM(S255:S258)</f>
        <v>930266055</v>
      </c>
      <c r="T259" s="37">
        <f t="shared" si="62"/>
        <v>1.1887297020830394</v>
      </c>
      <c r="U259" s="37">
        <f t="shared" si="63"/>
        <v>-0.27528964134500733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4241687342</v>
      </c>
      <c r="E260" s="32">
        <f>SUM(E234:E239,E241:E246,E248:E253,E255:E258)</f>
        <v>4612647835</v>
      </c>
      <c r="F260" s="32">
        <f>SUM(F234:F239,F241:F246,F248:F253,F255:F258)</f>
        <v>523511213</v>
      </c>
      <c r="G260" s="37">
        <f t="shared" si="56"/>
        <v>0.1234205095260885</v>
      </c>
      <c r="H260" s="32">
        <f>SUM(H234:H239,H241:H246,H248:H253,H255:H258)</f>
        <v>865641316</v>
      </c>
      <c r="I260" s="37">
        <f t="shared" si="57"/>
        <v>0.20407947267321241</v>
      </c>
      <c r="J260" s="32">
        <f>SUM(J234:J239,J241:J246,J248:J253,J255:J258)</f>
        <v>1027934277</v>
      </c>
      <c r="K260" s="37">
        <f t="shared" si="58"/>
        <v>0.22285123724386818</v>
      </c>
      <c r="L260" s="32">
        <f>SUM(L234:L239,L241:L246,L248:L253,L255:L258)</f>
        <v>945117219</v>
      </c>
      <c r="M260" s="37">
        <f t="shared" si="59"/>
        <v>0.20489689497399058</v>
      </c>
      <c r="N260" s="32">
        <f t="shared" si="60"/>
        <v>3362204025</v>
      </c>
      <c r="O260" s="37">
        <f t="shared" si="61"/>
        <v>0.72890975970204319</v>
      </c>
      <c r="P260" s="32">
        <f>SUM(P234:P239,P241:P246,P248:P253,P255:P258)</f>
        <v>1060930699</v>
      </c>
      <c r="Q260" s="32">
        <f>SUM(Q234:Q239,Q241:Q246,Q248:Q253,Q255:Q258)</f>
        <v>3628390081</v>
      </c>
      <c r="R260" s="32">
        <f>SUM(R234:R239,R241:R246,R248:R253,R255:R258)</f>
        <v>3563018783</v>
      </c>
      <c r="S260" s="32">
        <f>SUM(S234:S239,S241:S246,S248:S253,S255:S258)</f>
        <v>3021105875</v>
      </c>
      <c r="T260" s="37">
        <f t="shared" si="62"/>
        <v>0.84790624439433382</v>
      </c>
      <c r="U260" s="37">
        <f t="shared" si="63"/>
        <v>-0.10916215367239557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110023646</v>
      </c>
      <c r="E263" s="31">
        <v>116734937</v>
      </c>
      <c r="F263" s="31">
        <v>7640086</v>
      </c>
      <c r="G263" s="36">
        <f t="shared" ref="G263:G299" si="64">IF(($D263     =0),0,($F263     /$D263     ))</f>
        <v>6.9440400111808687E-2</v>
      </c>
      <c r="H263" s="31">
        <v>13027466</v>
      </c>
      <c r="I263" s="36">
        <f t="shared" ref="I263:I299" si="65">IF(($D263     =0),0,($H263     /$D263     ))</f>
        <v>0.11840605609452354</v>
      </c>
      <c r="J263" s="31">
        <v>8237624</v>
      </c>
      <c r="K263" s="36">
        <f t="shared" ref="K263:K299" si="66">IF(($E263     =0),0,($J263     /$E263     ))</f>
        <v>7.0566911772094412E-2</v>
      </c>
      <c r="L263" s="31">
        <v>47828736</v>
      </c>
      <c r="M263" s="36">
        <f t="shared" ref="M263:M299" si="67">IF(($E263     =0),0,($L263     /$E263     ))</f>
        <v>0.40972083618805566</v>
      </c>
      <c r="N263" s="31">
        <f t="shared" ref="N263:N299" si="68">$F263     +$H263     +$J263     +$L263</f>
        <v>76733912</v>
      </c>
      <c r="O263" s="36">
        <f t="shared" ref="O263:O299" si="69">IF(($E263     =0),0,($N263     /$E263     ))</f>
        <v>0.65733459041486442</v>
      </c>
      <c r="P263" s="31">
        <v>12732027</v>
      </c>
      <c r="Q263" s="31">
        <v>82143300</v>
      </c>
      <c r="R263" s="31">
        <v>115584665</v>
      </c>
      <c r="S263" s="31">
        <v>45160215</v>
      </c>
      <c r="T263" s="36">
        <f t="shared" ref="T263:T299" si="70">IF(($R263     =0),0,($S263     /$R263     ))</f>
        <v>0.3907111293699731</v>
      </c>
      <c r="U263" s="36">
        <f t="shared" ref="U263:U299" si="71">IF(($P263     =0),0,(($L263     /$P263     )-1))</f>
        <v>2.7565688479925465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68739546</v>
      </c>
      <c r="E264" s="31">
        <v>73216573</v>
      </c>
      <c r="F264" s="31">
        <v>14690666</v>
      </c>
      <c r="G264" s="36">
        <f t="shared" si="64"/>
        <v>0.21371491164634693</v>
      </c>
      <c r="H264" s="31">
        <v>20277300</v>
      </c>
      <c r="I264" s="36">
        <f t="shared" si="65"/>
        <v>0.29498740070235552</v>
      </c>
      <c r="J264" s="31">
        <v>13395577</v>
      </c>
      <c r="K264" s="36">
        <f t="shared" si="66"/>
        <v>0.18295826274196145</v>
      </c>
      <c r="L264" s="31">
        <v>18812182</v>
      </c>
      <c r="M264" s="36">
        <f t="shared" si="67"/>
        <v>0.25693884907724374</v>
      </c>
      <c r="N264" s="31">
        <f t="shared" si="68"/>
        <v>67175725</v>
      </c>
      <c r="O264" s="36">
        <f t="shared" si="69"/>
        <v>0.91749343417097662</v>
      </c>
      <c r="P264" s="31">
        <v>9927784</v>
      </c>
      <c r="Q264" s="31">
        <v>55880090</v>
      </c>
      <c r="R264" s="31">
        <v>57621767</v>
      </c>
      <c r="S264" s="31">
        <v>48245910</v>
      </c>
      <c r="T264" s="36">
        <f t="shared" si="70"/>
        <v>0.83728619429529128</v>
      </c>
      <c r="U264" s="36">
        <f t="shared" si="71"/>
        <v>0.89490242736949144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81264036</v>
      </c>
      <c r="E265" s="31">
        <v>70353919</v>
      </c>
      <c r="F265" s="31">
        <v>12734393</v>
      </c>
      <c r="G265" s="36">
        <f t="shared" si="64"/>
        <v>0.15670392004650127</v>
      </c>
      <c r="H265" s="31">
        <v>16770309</v>
      </c>
      <c r="I265" s="36">
        <f t="shared" si="65"/>
        <v>0.20636815281977872</v>
      </c>
      <c r="J265" s="31">
        <v>20924988</v>
      </c>
      <c r="K265" s="36">
        <f t="shared" si="66"/>
        <v>0.29742462534318809</v>
      </c>
      <c r="L265" s="31">
        <v>30831893</v>
      </c>
      <c r="M265" s="36">
        <f t="shared" si="67"/>
        <v>0.43823987971444772</v>
      </c>
      <c r="N265" s="31">
        <f t="shared" si="68"/>
        <v>81261583</v>
      </c>
      <c r="O265" s="36">
        <f t="shared" si="69"/>
        <v>1.1550398919497291</v>
      </c>
      <c r="P265" s="31">
        <v>14315161</v>
      </c>
      <c r="Q265" s="31">
        <v>69855796</v>
      </c>
      <c r="R265" s="31">
        <v>89454417</v>
      </c>
      <c r="S265" s="31">
        <v>66433960</v>
      </c>
      <c r="T265" s="36">
        <f t="shared" si="70"/>
        <v>0.74265712334808465</v>
      </c>
      <c r="U265" s="36">
        <f t="shared" si="71"/>
        <v>1.1537929611829023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260027228</v>
      </c>
      <c r="E267" s="32">
        <f>SUM(E263:E266)</f>
        <v>260305429</v>
      </c>
      <c r="F267" s="32">
        <f>SUM(F263:F266)</f>
        <v>35065145</v>
      </c>
      <c r="G267" s="37">
        <f t="shared" si="64"/>
        <v>0.13485182021015121</v>
      </c>
      <c r="H267" s="32">
        <f>SUM(H263:H266)</f>
        <v>50075075</v>
      </c>
      <c r="I267" s="37">
        <f t="shared" si="65"/>
        <v>0.19257627512761855</v>
      </c>
      <c r="J267" s="32">
        <f>SUM(J263:J266)</f>
        <v>42558189</v>
      </c>
      <c r="K267" s="37">
        <f t="shared" si="66"/>
        <v>0.16349328234717686</v>
      </c>
      <c r="L267" s="32">
        <f>SUM(L263:L266)</f>
        <v>97472811</v>
      </c>
      <c r="M267" s="37">
        <f t="shared" si="67"/>
        <v>0.37445554391414554</v>
      </c>
      <c r="N267" s="32">
        <f t="shared" si="68"/>
        <v>225171220</v>
      </c>
      <c r="O267" s="37">
        <f t="shared" si="69"/>
        <v>0.86502698335961326</v>
      </c>
      <c r="P267" s="32">
        <f>SUM(P263:P266)</f>
        <v>36974972</v>
      </c>
      <c r="Q267" s="32">
        <f>SUM(Q263:Q266)</f>
        <v>207879186</v>
      </c>
      <c r="R267" s="32">
        <f>SUM(R263:R266)</f>
        <v>262660849</v>
      </c>
      <c r="S267" s="32">
        <f>SUM(S263:S266)</f>
        <v>159840085</v>
      </c>
      <c r="T267" s="37">
        <f t="shared" si="70"/>
        <v>0.60854172065818612</v>
      </c>
      <c r="U267" s="37">
        <f t="shared" si="71"/>
        <v>1.6361834973127229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9495739</v>
      </c>
      <c r="E268" s="31">
        <v>6006470</v>
      </c>
      <c r="F268" s="31">
        <v>1080703</v>
      </c>
      <c r="G268" s="36">
        <f t="shared" si="64"/>
        <v>0.11380925697304865</v>
      </c>
      <c r="H268" s="31">
        <v>613984</v>
      </c>
      <c r="I268" s="36">
        <f t="shared" si="65"/>
        <v>6.4658895953227019E-2</v>
      </c>
      <c r="J268" s="31">
        <v>1890789</v>
      </c>
      <c r="K268" s="36">
        <f t="shared" si="66"/>
        <v>0.31479204924023596</v>
      </c>
      <c r="L268" s="31">
        <v>1000476</v>
      </c>
      <c r="M268" s="36">
        <f t="shared" si="67"/>
        <v>0.16656638591385622</v>
      </c>
      <c r="N268" s="31">
        <f t="shared" si="68"/>
        <v>4585952</v>
      </c>
      <c r="O268" s="36">
        <f t="shared" si="69"/>
        <v>0.76350202365116282</v>
      </c>
      <c r="P268" s="31">
        <v>889973</v>
      </c>
      <c r="Q268" s="31">
        <v>11454411</v>
      </c>
      <c r="R268" s="31">
        <v>7625345</v>
      </c>
      <c r="S268" s="31">
        <v>3762422</v>
      </c>
      <c r="T268" s="36">
        <f t="shared" si="70"/>
        <v>0.49341006865918852</v>
      </c>
      <c r="U268" s="36">
        <f t="shared" si="71"/>
        <v>0.12416444094371393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75567293</v>
      </c>
      <c r="E269" s="31">
        <v>84891834</v>
      </c>
      <c r="F269" s="31">
        <v>4157967</v>
      </c>
      <c r="G269" s="36">
        <f t="shared" si="64"/>
        <v>5.5023368377109923E-2</v>
      </c>
      <c r="H269" s="31">
        <v>13881060</v>
      </c>
      <c r="I269" s="36">
        <f t="shared" si="65"/>
        <v>0.18369137557964396</v>
      </c>
      <c r="J269" s="31">
        <v>10393817</v>
      </c>
      <c r="K269" s="36">
        <f t="shared" si="66"/>
        <v>0.12243600485766393</v>
      </c>
      <c r="L269" s="31">
        <v>18869009</v>
      </c>
      <c r="M269" s="36">
        <f t="shared" si="67"/>
        <v>0.22227119041862142</v>
      </c>
      <c r="N269" s="31">
        <f t="shared" si="68"/>
        <v>47301853</v>
      </c>
      <c r="O269" s="36">
        <f t="shared" si="69"/>
        <v>0.55720145002403887</v>
      </c>
      <c r="P269" s="31">
        <v>11263703</v>
      </c>
      <c r="Q269" s="31">
        <v>89021880</v>
      </c>
      <c r="R269" s="31">
        <v>70926628</v>
      </c>
      <c r="S269" s="31">
        <v>44277267</v>
      </c>
      <c r="T269" s="36">
        <f t="shared" si="70"/>
        <v>0.62426860332342315</v>
      </c>
      <c r="U269" s="36">
        <f t="shared" si="71"/>
        <v>0.67520477058033235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11102797</v>
      </c>
      <c r="E270" s="31">
        <v>12643781</v>
      </c>
      <c r="F270" s="31">
        <v>680385</v>
      </c>
      <c r="G270" s="36">
        <f t="shared" si="64"/>
        <v>6.1280504362999699E-2</v>
      </c>
      <c r="H270" s="31">
        <v>4562105</v>
      </c>
      <c r="I270" s="36">
        <f t="shared" si="65"/>
        <v>0.41089691183221672</v>
      </c>
      <c r="J270" s="31">
        <v>1333277</v>
      </c>
      <c r="K270" s="36">
        <f t="shared" si="66"/>
        <v>0.10544923231428953</v>
      </c>
      <c r="L270" s="31">
        <v>846400</v>
      </c>
      <c r="M270" s="36">
        <f t="shared" si="67"/>
        <v>6.6942000972652085E-2</v>
      </c>
      <c r="N270" s="31">
        <f t="shared" si="68"/>
        <v>7422167</v>
      </c>
      <c r="O270" s="36">
        <f t="shared" si="69"/>
        <v>0.58702116083788547</v>
      </c>
      <c r="P270" s="31">
        <v>1025965</v>
      </c>
      <c r="Q270" s="31">
        <v>5695847</v>
      </c>
      <c r="R270" s="31">
        <v>5695847</v>
      </c>
      <c r="S270" s="31">
        <v>3600981</v>
      </c>
      <c r="T270" s="36">
        <f t="shared" si="70"/>
        <v>0.63221167984322613</v>
      </c>
      <c r="U270" s="36">
        <f t="shared" si="71"/>
        <v>-0.17502059037101658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21664856</v>
      </c>
      <c r="E271" s="31">
        <v>24714970</v>
      </c>
      <c r="F271" s="31">
        <v>2253954</v>
      </c>
      <c r="G271" s="36">
        <f t="shared" si="64"/>
        <v>0.10403734047436088</v>
      </c>
      <c r="H271" s="31">
        <v>3181800</v>
      </c>
      <c r="I271" s="36">
        <f t="shared" si="65"/>
        <v>0.14686458105237349</v>
      </c>
      <c r="J271" s="31">
        <v>2987535</v>
      </c>
      <c r="K271" s="36">
        <f t="shared" si="66"/>
        <v>0.12087957217831946</v>
      </c>
      <c r="L271" s="31">
        <v>2738427</v>
      </c>
      <c r="M271" s="36">
        <f t="shared" si="67"/>
        <v>0.11080033679992328</v>
      </c>
      <c r="N271" s="31">
        <f t="shared" si="68"/>
        <v>11161716</v>
      </c>
      <c r="O271" s="36">
        <f t="shared" si="69"/>
        <v>0.451617622841541</v>
      </c>
      <c r="P271" s="31">
        <v>2478176</v>
      </c>
      <c r="Q271" s="31">
        <v>20190976</v>
      </c>
      <c r="R271" s="31">
        <v>20530084</v>
      </c>
      <c r="S271" s="31">
        <v>10031415</v>
      </c>
      <c r="T271" s="36">
        <f t="shared" si="70"/>
        <v>0.48862026088154342</v>
      </c>
      <c r="U271" s="36">
        <f t="shared" si="71"/>
        <v>0.1050171577805612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7165313</v>
      </c>
      <c r="E272" s="31">
        <v>6665313</v>
      </c>
      <c r="F272" s="31">
        <v>460702</v>
      </c>
      <c r="G272" s="36">
        <f t="shared" si="64"/>
        <v>6.4296144495013682E-2</v>
      </c>
      <c r="H272" s="31">
        <v>463353</v>
      </c>
      <c r="I272" s="36">
        <f t="shared" si="65"/>
        <v>6.4666121354363726E-2</v>
      </c>
      <c r="J272" s="31">
        <v>408610</v>
      </c>
      <c r="K272" s="36">
        <f t="shared" si="66"/>
        <v>6.1303947766594008E-2</v>
      </c>
      <c r="L272" s="31">
        <v>428620</v>
      </c>
      <c r="M272" s="36">
        <f t="shared" si="67"/>
        <v>6.4306057344943893E-2</v>
      </c>
      <c r="N272" s="31">
        <f t="shared" si="68"/>
        <v>1761285</v>
      </c>
      <c r="O272" s="36">
        <f t="shared" si="69"/>
        <v>0.26424640523258247</v>
      </c>
      <c r="P272" s="31">
        <v>549413</v>
      </c>
      <c r="Q272" s="31">
        <v>5828542</v>
      </c>
      <c r="R272" s="31">
        <v>5521829</v>
      </c>
      <c r="S272" s="31">
        <v>2006879</v>
      </c>
      <c r="T272" s="36">
        <f t="shared" si="70"/>
        <v>0.36344461228335756</v>
      </c>
      <c r="U272" s="36">
        <f t="shared" si="71"/>
        <v>-0.21985828511520478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17958999</v>
      </c>
      <c r="E273" s="31">
        <v>17517999</v>
      </c>
      <c r="F273" s="31">
        <v>1357468</v>
      </c>
      <c r="G273" s="36">
        <f t="shared" si="64"/>
        <v>7.5587063621975814E-2</v>
      </c>
      <c r="H273" s="31">
        <v>1606058</v>
      </c>
      <c r="I273" s="36">
        <f t="shared" si="65"/>
        <v>8.9429149141330211E-2</v>
      </c>
      <c r="J273" s="31">
        <v>3063464</v>
      </c>
      <c r="K273" s="36">
        <f t="shared" si="66"/>
        <v>0.17487522404813471</v>
      </c>
      <c r="L273" s="31">
        <v>1377373</v>
      </c>
      <c r="M273" s="36">
        <f t="shared" si="67"/>
        <v>7.862616044218293E-2</v>
      </c>
      <c r="N273" s="31">
        <f t="shared" si="68"/>
        <v>7404363</v>
      </c>
      <c r="O273" s="36">
        <f t="shared" si="69"/>
        <v>0.42267173322706547</v>
      </c>
      <c r="P273" s="31">
        <v>1439306</v>
      </c>
      <c r="Q273" s="31">
        <v>17530058</v>
      </c>
      <c r="R273" s="31">
        <v>17530058</v>
      </c>
      <c r="S273" s="31">
        <v>5203668</v>
      </c>
      <c r="T273" s="36">
        <f t="shared" si="70"/>
        <v>0.29684260029259457</v>
      </c>
      <c r="U273" s="36">
        <f t="shared" si="71"/>
        <v>-4.3029765734319159E-2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142954997</v>
      </c>
      <c r="E275" s="32">
        <f>SUM(E268:E274)</f>
        <v>152440367</v>
      </c>
      <c r="F275" s="32">
        <f>SUM(F268:F274)</f>
        <v>9991179</v>
      </c>
      <c r="G275" s="37">
        <f t="shared" si="64"/>
        <v>6.9890379557700943E-2</v>
      </c>
      <c r="H275" s="32">
        <f>SUM(H268:H274)</f>
        <v>24308360</v>
      </c>
      <c r="I275" s="37">
        <f t="shared" si="65"/>
        <v>0.17004204477021534</v>
      </c>
      <c r="J275" s="32">
        <f>SUM(J268:J274)</f>
        <v>20077492</v>
      </c>
      <c r="K275" s="37">
        <f t="shared" si="66"/>
        <v>0.13170718750631188</v>
      </c>
      <c r="L275" s="32">
        <f>SUM(L268:L274)</f>
        <v>25260305</v>
      </c>
      <c r="M275" s="37">
        <f t="shared" si="67"/>
        <v>0.16570614133984601</v>
      </c>
      <c r="N275" s="32">
        <f t="shared" si="68"/>
        <v>79637336</v>
      </c>
      <c r="O275" s="37">
        <f t="shared" si="69"/>
        <v>0.52241632296778717</v>
      </c>
      <c r="P275" s="32">
        <f>SUM(P268:P274)</f>
        <v>17646536</v>
      </c>
      <c r="Q275" s="32">
        <f>SUM(Q268:Q274)</f>
        <v>149721714</v>
      </c>
      <c r="R275" s="32">
        <f>SUM(R268:R274)</f>
        <v>127829791</v>
      </c>
      <c r="S275" s="32">
        <f>SUM(S268:S274)</f>
        <v>68882632</v>
      </c>
      <c r="T275" s="37">
        <f t="shared" si="70"/>
        <v>0.53886211861208477</v>
      </c>
      <c r="U275" s="37">
        <f t="shared" si="71"/>
        <v>0.43145969271249607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8517052</v>
      </c>
      <c r="E276" s="31">
        <v>20630644</v>
      </c>
      <c r="F276" s="31">
        <v>1495922</v>
      </c>
      <c r="G276" s="36">
        <f t="shared" si="64"/>
        <v>0.17563847209104747</v>
      </c>
      <c r="H276" s="31">
        <v>2139689</v>
      </c>
      <c r="I276" s="36">
        <f t="shared" si="65"/>
        <v>0.25122413248152059</v>
      </c>
      <c r="J276" s="31">
        <v>2689739</v>
      </c>
      <c r="K276" s="36">
        <f t="shared" si="66"/>
        <v>0.1303759107083618</v>
      </c>
      <c r="L276" s="31">
        <v>2284953</v>
      </c>
      <c r="M276" s="36">
        <f t="shared" si="67"/>
        <v>0.11075529198216014</v>
      </c>
      <c r="N276" s="31">
        <f t="shared" si="68"/>
        <v>8610303</v>
      </c>
      <c r="O276" s="36">
        <f t="shared" si="69"/>
        <v>0.417355027792637</v>
      </c>
      <c r="P276" s="31">
        <v>2273423</v>
      </c>
      <c r="Q276" s="31">
        <v>9090365</v>
      </c>
      <c r="R276" s="31">
        <v>9316310</v>
      </c>
      <c r="S276" s="31">
        <v>8322809</v>
      </c>
      <c r="T276" s="36">
        <f t="shared" si="70"/>
        <v>0.89335895864349724</v>
      </c>
      <c r="U276" s="36">
        <f t="shared" si="71"/>
        <v>5.0716474672773959E-3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34308884</v>
      </c>
      <c r="E277" s="31">
        <v>38797169</v>
      </c>
      <c r="F277" s="31">
        <v>4575945</v>
      </c>
      <c r="G277" s="36">
        <f t="shared" si="64"/>
        <v>0.13337492994525849</v>
      </c>
      <c r="H277" s="31">
        <v>3914727</v>
      </c>
      <c r="I277" s="36">
        <f t="shared" si="65"/>
        <v>0.11410242898020233</v>
      </c>
      <c r="J277" s="31">
        <v>3754553</v>
      </c>
      <c r="K277" s="36">
        <f t="shared" si="66"/>
        <v>9.6773890899101433E-2</v>
      </c>
      <c r="L277" s="31">
        <v>4941459</v>
      </c>
      <c r="M277" s="36">
        <f t="shared" si="67"/>
        <v>0.12736648387927479</v>
      </c>
      <c r="N277" s="31">
        <f t="shared" si="68"/>
        <v>17186684</v>
      </c>
      <c r="O277" s="36">
        <f t="shared" si="69"/>
        <v>0.44298809534272976</v>
      </c>
      <c r="P277" s="31">
        <v>3793841</v>
      </c>
      <c r="Q277" s="31">
        <v>32588976</v>
      </c>
      <c r="R277" s="31">
        <v>34573176</v>
      </c>
      <c r="S277" s="31">
        <v>13932290</v>
      </c>
      <c r="T277" s="36">
        <f t="shared" si="70"/>
        <v>0.40297975517204437</v>
      </c>
      <c r="U277" s="36">
        <f t="shared" si="71"/>
        <v>0.30249501758244479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17812170</v>
      </c>
      <c r="F278" s="31">
        <v>258702</v>
      </c>
      <c r="G278" s="36">
        <f t="shared" si="64"/>
        <v>0</v>
      </c>
      <c r="H278" s="31">
        <v>256888</v>
      </c>
      <c r="I278" s="36">
        <f t="shared" si="65"/>
        <v>0</v>
      </c>
      <c r="J278" s="31">
        <v>1327430</v>
      </c>
      <c r="K278" s="36">
        <f t="shared" si="66"/>
        <v>7.4523766615746431E-2</v>
      </c>
      <c r="L278" s="31">
        <v>8176137</v>
      </c>
      <c r="M278" s="36">
        <f t="shared" si="67"/>
        <v>0.45901970394398883</v>
      </c>
      <c r="N278" s="31">
        <f t="shared" si="68"/>
        <v>10019157</v>
      </c>
      <c r="O278" s="36">
        <f t="shared" si="69"/>
        <v>0.56248941033012823</v>
      </c>
      <c r="P278" s="31">
        <v>0</v>
      </c>
      <c r="Q278" s="31">
        <v>9177604</v>
      </c>
      <c r="R278" s="31">
        <v>10308593</v>
      </c>
      <c r="S278" s="31">
        <v>1390289</v>
      </c>
      <c r="T278" s="36">
        <f t="shared" si="70"/>
        <v>0.13486699882321476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6547370</v>
      </c>
      <c r="E279" s="31">
        <v>5327450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41236</v>
      </c>
      <c r="K279" s="36">
        <f t="shared" si="66"/>
        <v>7.7402885057579144E-3</v>
      </c>
      <c r="L279" s="31">
        <v>316803</v>
      </c>
      <c r="M279" s="36">
        <f t="shared" si="67"/>
        <v>5.9466161108973334E-2</v>
      </c>
      <c r="N279" s="31">
        <f t="shared" si="68"/>
        <v>358039</v>
      </c>
      <c r="O279" s="36">
        <f t="shared" si="69"/>
        <v>6.7206449614731253E-2</v>
      </c>
      <c r="P279" s="31">
        <v>245696</v>
      </c>
      <c r="Q279" s="31">
        <v>4688171</v>
      </c>
      <c r="R279" s="31">
        <v>4688171</v>
      </c>
      <c r="S279" s="31">
        <v>758991</v>
      </c>
      <c r="T279" s="36">
        <f t="shared" si="70"/>
        <v>0.16189490528395828</v>
      </c>
      <c r="U279" s="36">
        <f t="shared" si="71"/>
        <v>0.28941049101328464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13346533</v>
      </c>
      <c r="E280" s="31">
        <v>13188700</v>
      </c>
      <c r="F280" s="31">
        <v>1101763</v>
      </c>
      <c r="G280" s="36">
        <f t="shared" si="64"/>
        <v>8.2550502066716505E-2</v>
      </c>
      <c r="H280" s="31">
        <v>778514</v>
      </c>
      <c r="I280" s="36">
        <f t="shared" si="65"/>
        <v>5.8330803962347376E-2</v>
      </c>
      <c r="J280" s="31">
        <v>1108117</v>
      </c>
      <c r="K280" s="36">
        <f t="shared" si="66"/>
        <v>8.402018394534716E-2</v>
      </c>
      <c r="L280" s="31">
        <v>938058</v>
      </c>
      <c r="M280" s="36">
        <f t="shared" si="67"/>
        <v>7.1125888070848534E-2</v>
      </c>
      <c r="N280" s="31">
        <f t="shared" si="68"/>
        <v>3926452</v>
      </c>
      <c r="O280" s="36">
        <f t="shared" si="69"/>
        <v>0.29771334551547918</v>
      </c>
      <c r="P280" s="31">
        <v>832662</v>
      </c>
      <c r="Q280" s="31">
        <v>12490888</v>
      </c>
      <c r="R280" s="31">
        <v>20193318</v>
      </c>
      <c r="S280" s="31">
        <v>17966068</v>
      </c>
      <c r="T280" s="36">
        <f t="shared" si="70"/>
        <v>0.88970361383899366</v>
      </c>
      <c r="U280" s="36">
        <f t="shared" si="71"/>
        <v>0.12657717056861006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19468326</v>
      </c>
      <c r="E281" s="31">
        <v>11659860</v>
      </c>
      <c r="F281" s="31">
        <v>1891093</v>
      </c>
      <c r="G281" s="36">
        <f t="shared" si="64"/>
        <v>9.7136908432702437E-2</v>
      </c>
      <c r="H281" s="31">
        <v>2484985</v>
      </c>
      <c r="I281" s="36">
        <f t="shared" si="65"/>
        <v>0.1276424588328755</v>
      </c>
      <c r="J281" s="31">
        <v>1664336</v>
      </c>
      <c r="K281" s="36">
        <f t="shared" si="66"/>
        <v>0.14274065040232045</v>
      </c>
      <c r="L281" s="31">
        <v>1397803</v>
      </c>
      <c r="M281" s="36">
        <f t="shared" si="67"/>
        <v>0.11988162808129772</v>
      </c>
      <c r="N281" s="31">
        <f t="shared" si="68"/>
        <v>7438217</v>
      </c>
      <c r="O281" s="36">
        <f t="shared" si="69"/>
        <v>0.63793364585852663</v>
      </c>
      <c r="P281" s="31">
        <v>1206756</v>
      </c>
      <c r="Q281" s="31">
        <v>11800892</v>
      </c>
      <c r="R281" s="31">
        <v>12150992</v>
      </c>
      <c r="S281" s="31">
        <v>6487901</v>
      </c>
      <c r="T281" s="36">
        <f t="shared" si="70"/>
        <v>0.53394002728336909</v>
      </c>
      <c r="U281" s="36">
        <f t="shared" si="71"/>
        <v>0.15831452257125722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20945513</v>
      </c>
      <c r="E282" s="31">
        <v>21172369</v>
      </c>
      <c r="F282" s="31">
        <v>3077999</v>
      </c>
      <c r="G282" s="36">
        <f t="shared" si="64"/>
        <v>0.14695266714164509</v>
      </c>
      <c r="H282" s="31">
        <v>1934318</v>
      </c>
      <c r="I282" s="36">
        <f t="shared" si="65"/>
        <v>9.234999400587611E-2</v>
      </c>
      <c r="J282" s="31">
        <v>2437106</v>
      </c>
      <c r="K282" s="36">
        <f t="shared" si="66"/>
        <v>0.11510785590407951</v>
      </c>
      <c r="L282" s="31">
        <v>2863227</v>
      </c>
      <c r="M282" s="36">
        <f t="shared" si="67"/>
        <v>0.13523413464029463</v>
      </c>
      <c r="N282" s="31">
        <f t="shared" si="68"/>
        <v>10312650</v>
      </c>
      <c r="O282" s="36">
        <f t="shared" si="69"/>
        <v>0.48708059074541921</v>
      </c>
      <c r="P282" s="31">
        <v>1403831</v>
      </c>
      <c r="Q282" s="31">
        <v>17087092</v>
      </c>
      <c r="R282" s="31">
        <v>17087093</v>
      </c>
      <c r="S282" s="31">
        <v>7006077</v>
      </c>
      <c r="T282" s="36">
        <f t="shared" si="70"/>
        <v>0.41002158763927837</v>
      </c>
      <c r="U282" s="36">
        <f t="shared" si="71"/>
        <v>1.0395809752028558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17045723</v>
      </c>
      <c r="E283" s="31">
        <v>16887318</v>
      </c>
      <c r="F283" s="31">
        <v>1777073</v>
      </c>
      <c r="G283" s="36">
        <f t="shared" si="64"/>
        <v>0.10425330741324378</v>
      </c>
      <c r="H283" s="31">
        <v>1530474</v>
      </c>
      <c r="I283" s="36">
        <f t="shared" si="65"/>
        <v>8.9786393924153288E-2</v>
      </c>
      <c r="J283" s="31">
        <v>1811856</v>
      </c>
      <c r="K283" s="36">
        <f t="shared" si="66"/>
        <v>0.10729092683633955</v>
      </c>
      <c r="L283" s="31">
        <v>2645824</v>
      </c>
      <c r="M283" s="36">
        <f t="shared" si="67"/>
        <v>0.15667520443447563</v>
      </c>
      <c r="N283" s="31">
        <f t="shared" si="68"/>
        <v>7765227</v>
      </c>
      <c r="O283" s="36">
        <f t="shared" si="69"/>
        <v>0.45982594749503741</v>
      </c>
      <c r="P283" s="31">
        <v>1564246</v>
      </c>
      <c r="Q283" s="31">
        <v>15999717</v>
      </c>
      <c r="R283" s="31">
        <v>15327600</v>
      </c>
      <c r="S283" s="31">
        <v>4259753</v>
      </c>
      <c r="T283" s="36">
        <f t="shared" si="70"/>
        <v>0.27791389389075916</v>
      </c>
      <c r="U283" s="36">
        <f t="shared" si="71"/>
        <v>0.69143728032547314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120179401</v>
      </c>
      <c r="E285" s="32">
        <f>SUM(E276:E284)</f>
        <v>145475680</v>
      </c>
      <c r="F285" s="32">
        <f>SUM(F276:F284)</f>
        <v>14178497</v>
      </c>
      <c r="G285" s="37">
        <f t="shared" si="64"/>
        <v>0.1179777639264486</v>
      </c>
      <c r="H285" s="32">
        <f>SUM(H276:H284)</f>
        <v>13039595</v>
      </c>
      <c r="I285" s="37">
        <f t="shared" si="65"/>
        <v>0.10850108164543107</v>
      </c>
      <c r="J285" s="32">
        <f>SUM(J276:J284)</f>
        <v>14834373</v>
      </c>
      <c r="K285" s="37">
        <f t="shared" si="66"/>
        <v>0.10197149791635275</v>
      </c>
      <c r="L285" s="32">
        <f>SUM(L276:L284)</f>
        <v>23564264</v>
      </c>
      <c r="M285" s="37">
        <f t="shared" si="67"/>
        <v>0.16198077919278328</v>
      </c>
      <c r="N285" s="32">
        <f t="shared" si="68"/>
        <v>65616729</v>
      </c>
      <c r="O285" s="37">
        <f t="shared" si="69"/>
        <v>0.45104947438637166</v>
      </c>
      <c r="P285" s="32">
        <f>SUM(P276:P284)</f>
        <v>11320455</v>
      </c>
      <c r="Q285" s="32">
        <f>SUM(Q276:Q284)</f>
        <v>112923705</v>
      </c>
      <c r="R285" s="32">
        <f>SUM(R276:R284)</f>
        <v>123645253</v>
      </c>
      <c r="S285" s="32">
        <f>SUM(S276:S284)</f>
        <v>60124178</v>
      </c>
      <c r="T285" s="37">
        <f t="shared" si="70"/>
        <v>0.48626353653868137</v>
      </c>
      <c r="U285" s="37">
        <f t="shared" si="71"/>
        <v>1.0815650961025858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25665363</v>
      </c>
      <c r="E286" s="31">
        <v>25665363</v>
      </c>
      <c r="F286" s="31">
        <v>8207969</v>
      </c>
      <c r="G286" s="36">
        <f t="shared" si="64"/>
        <v>0.3198072437159763</v>
      </c>
      <c r="H286" s="31">
        <v>6916002</v>
      </c>
      <c r="I286" s="36">
        <f t="shared" si="65"/>
        <v>0.26946831026703189</v>
      </c>
      <c r="J286" s="31">
        <v>6476018</v>
      </c>
      <c r="K286" s="36">
        <f t="shared" si="66"/>
        <v>0.25232520576467204</v>
      </c>
      <c r="L286" s="31">
        <v>3957631</v>
      </c>
      <c r="M286" s="36">
        <f t="shared" si="67"/>
        <v>0.15420124780623598</v>
      </c>
      <c r="N286" s="31">
        <f t="shared" si="68"/>
        <v>25557620</v>
      </c>
      <c r="O286" s="36">
        <f t="shared" si="69"/>
        <v>0.99580200755391612</v>
      </c>
      <c r="P286" s="31">
        <v>5528097</v>
      </c>
      <c r="Q286" s="31">
        <v>24601686</v>
      </c>
      <c r="R286" s="31">
        <v>24601686</v>
      </c>
      <c r="S286" s="31">
        <v>20682505</v>
      </c>
      <c r="T286" s="36">
        <f t="shared" si="70"/>
        <v>0.84069461743394336</v>
      </c>
      <c r="U286" s="36">
        <f t="shared" si="71"/>
        <v>-0.28408799628515924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12032484</v>
      </c>
      <c r="E287" s="31">
        <v>12132484</v>
      </c>
      <c r="F287" s="31">
        <v>2344668</v>
      </c>
      <c r="G287" s="36">
        <f t="shared" si="64"/>
        <v>0.19486150989272041</v>
      </c>
      <c r="H287" s="31">
        <v>2147864</v>
      </c>
      <c r="I287" s="36">
        <f t="shared" si="65"/>
        <v>0.17850545240700091</v>
      </c>
      <c r="J287" s="31">
        <v>2422505</v>
      </c>
      <c r="K287" s="36">
        <f t="shared" si="66"/>
        <v>0.19967098246327791</v>
      </c>
      <c r="L287" s="31">
        <v>1958009</v>
      </c>
      <c r="M287" s="36">
        <f t="shared" si="67"/>
        <v>0.16138566512842711</v>
      </c>
      <c r="N287" s="31">
        <f t="shared" si="68"/>
        <v>8873046</v>
      </c>
      <c r="O287" s="36">
        <f t="shared" si="69"/>
        <v>0.73134619423359637</v>
      </c>
      <c r="P287" s="31">
        <v>2086371</v>
      </c>
      <c r="Q287" s="31">
        <v>11106246</v>
      </c>
      <c r="R287" s="31">
        <v>11027794</v>
      </c>
      <c r="S287" s="31">
        <v>7940981</v>
      </c>
      <c r="T287" s="36">
        <f t="shared" si="70"/>
        <v>0.72008789790596384</v>
      </c>
      <c r="U287" s="36">
        <f t="shared" si="71"/>
        <v>-6.1524053008788937E-2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38299671</v>
      </c>
      <c r="E288" s="31">
        <v>29826628</v>
      </c>
      <c r="F288" s="31">
        <v>2487242</v>
      </c>
      <c r="G288" s="36">
        <f t="shared" si="64"/>
        <v>6.4941602239873025E-2</v>
      </c>
      <c r="H288" s="31">
        <v>5997971</v>
      </c>
      <c r="I288" s="36">
        <f t="shared" si="65"/>
        <v>0.15660633220583017</v>
      </c>
      <c r="J288" s="31">
        <v>5419897</v>
      </c>
      <c r="K288" s="36">
        <f t="shared" si="66"/>
        <v>0.18171336699542437</v>
      </c>
      <c r="L288" s="31">
        <v>6361399</v>
      </c>
      <c r="M288" s="36">
        <f t="shared" si="67"/>
        <v>0.21327918797927811</v>
      </c>
      <c r="N288" s="31">
        <f t="shared" si="68"/>
        <v>20266509</v>
      </c>
      <c r="O288" s="36">
        <f t="shared" si="69"/>
        <v>0.67947704313072199</v>
      </c>
      <c r="P288" s="31">
        <v>12512221</v>
      </c>
      <c r="Q288" s="31">
        <v>38207153</v>
      </c>
      <c r="R288" s="31">
        <v>40416886</v>
      </c>
      <c r="S288" s="31">
        <v>26627275</v>
      </c>
      <c r="T288" s="36">
        <f t="shared" si="70"/>
        <v>0.65881559999451711</v>
      </c>
      <c r="U288" s="36">
        <f t="shared" si="71"/>
        <v>-0.49158514703344836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7086596</v>
      </c>
      <c r="E289" s="31">
        <v>7753148</v>
      </c>
      <c r="F289" s="31">
        <v>484804</v>
      </c>
      <c r="G289" s="36">
        <f t="shared" si="64"/>
        <v>6.8411406548362572E-2</v>
      </c>
      <c r="H289" s="31">
        <v>942033</v>
      </c>
      <c r="I289" s="36">
        <f t="shared" si="65"/>
        <v>0.13293166422920116</v>
      </c>
      <c r="J289" s="31">
        <v>830583</v>
      </c>
      <c r="K289" s="36">
        <f t="shared" si="66"/>
        <v>0.1071284851005037</v>
      </c>
      <c r="L289" s="31">
        <v>308846</v>
      </c>
      <c r="M289" s="36">
        <f t="shared" si="67"/>
        <v>3.9834916088277945E-2</v>
      </c>
      <c r="N289" s="31">
        <f t="shared" si="68"/>
        <v>2566266</v>
      </c>
      <c r="O289" s="36">
        <f t="shared" si="69"/>
        <v>0.33099664807120927</v>
      </c>
      <c r="P289" s="31">
        <v>538984</v>
      </c>
      <c r="Q289" s="31">
        <v>5034373</v>
      </c>
      <c r="R289" s="31">
        <v>4955382</v>
      </c>
      <c r="S289" s="31">
        <v>1985486</v>
      </c>
      <c r="T289" s="36">
        <f t="shared" si="70"/>
        <v>0.40067264239164607</v>
      </c>
      <c r="U289" s="36">
        <f t="shared" si="71"/>
        <v>-0.42698484556127825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92170804</v>
      </c>
      <c r="E290" s="31">
        <v>91170804</v>
      </c>
      <c r="F290" s="31">
        <v>11365051</v>
      </c>
      <c r="G290" s="36">
        <f t="shared" si="64"/>
        <v>0.12330424067907664</v>
      </c>
      <c r="H290" s="31">
        <v>15175518</v>
      </c>
      <c r="I290" s="36">
        <f t="shared" si="65"/>
        <v>0.16464560730098438</v>
      </c>
      <c r="J290" s="31">
        <v>10988341</v>
      </c>
      <c r="K290" s="36">
        <f t="shared" si="66"/>
        <v>0.12052477896323038</v>
      </c>
      <c r="L290" s="31">
        <v>14923809</v>
      </c>
      <c r="M290" s="36">
        <f t="shared" si="67"/>
        <v>0.16369065912811298</v>
      </c>
      <c r="N290" s="31">
        <f t="shared" si="68"/>
        <v>52452719</v>
      </c>
      <c r="O290" s="36">
        <f t="shared" si="69"/>
        <v>0.57532364198521269</v>
      </c>
      <c r="P290" s="31">
        <v>14199072</v>
      </c>
      <c r="Q290" s="31">
        <v>70140147</v>
      </c>
      <c r="R290" s="31">
        <v>88602524</v>
      </c>
      <c r="S290" s="31">
        <v>52079999</v>
      </c>
      <c r="T290" s="36">
        <f t="shared" si="70"/>
        <v>0.58779362763977239</v>
      </c>
      <c r="U290" s="36">
        <f t="shared" si="71"/>
        <v>5.1041152548561008E-2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175254918</v>
      </c>
      <c r="E292" s="32">
        <f>SUM(E286:E291)</f>
        <v>166548427</v>
      </c>
      <c r="F292" s="32">
        <f>SUM(F286:F291)</f>
        <v>24889734</v>
      </c>
      <c r="G292" s="37">
        <f t="shared" si="64"/>
        <v>0.1420201742926267</v>
      </c>
      <c r="H292" s="32">
        <f>SUM(H286:H291)</f>
        <v>31179388</v>
      </c>
      <c r="I292" s="37">
        <f t="shared" si="65"/>
        <v>0.17790877628894841</v>
      </c>
      <c r="J292" s="32">
        <f>SUM(J286:J291)</f>
        <v>26137344</v>
      </c>
      <c r="K292" s="37">
        <f t="shared" si="66"/>
        <v>0.15693539993625999</v>
      </c>
      <c r="L292" s="32">
        <f>SUM(L286:L291)</f>
        <v>27509694</v>
      </c>
      <c r="M292" s="37">
        <f t="shared" si="67"/>
        <v>0.16517534566687922</v>
      </c>
      <c r="N292" s="32">
        <f t="shared" si="68"/>
        <v>109716160</v>
      </c>
      <c r="O292" s="37">
        <f t="shared" si="69"/>
        <v>0.65876431243628619</v>
      </c>
      <c r="P292" s="32">
        <f>SUM(P286:P291)</f>
        <v>34864745</v>
      </c>
      <c r="Q292" s="32">
        <f>SUM(Q286:Q291)</f>
        <v>149089605</v>
      </c>
      <c r="R292" s="32">
        <f>SUM(R286:R291)</f>
        <v>169604272</v>
      </c>
      <c r="S292" s="32">
        <f>SUM(S286:S291)</f>
        <v>109316246</v>
      </c>
      <c r="T292" s="37">
        <f t="shared" si="70"/>
        <v>0.64453710222582128</v>
      </c>
      <c r="U292" s="37">
        <f t="shared" si="71"/>
        <v>-0.21095955240745345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374957439</v>
      </c>
      <c r="E293" s="31">
        <v>414257439</v>
      </c>
      <c r="F293" s="31">
        <v>60459398</v>
      </c>
      <c r="G293" s="36">
        <f t="shared" si="64"/>
        <v>0.16124336180992532</v>
      </c>
      <c r="H293" s="31">
        <v>124482499</v>
      </c>
      <c r="I293" s="36">
        <f t="shared" si="65"/>
        <v>0.33199101031837375</v>
      </c>
      <c r="J293" s="31">
        <v>125037895</v>
      </c>
      <c r="K293" s="36">
        <f t="shared" si="66"/>
        <v>0.30183620915012704</v>
      </c>
      <c r="L293" s="31">
        <v>85940620</v>
      </c>
      <c r="M293" s="36">
        <f t="shared" si="67"/>
        <v>0.20745703494777798</v>
      </c>
      <c r="N293" s="31">
        <f t="shared" si="68"/>
        <v>395920412</v>
      </c>
      <c r="O293" s="36">
        <f t="shared" si="69"/>
        <v>0.95573518958581694</v>
      </c>
      <c r="P293" s="31">
        <v>110116807</v>
      </c>
      <c r="Q293" s="31">
        <v>341800244</v>
      </c>
      <c r="R293" s="31">
        <v>373716144</v>
      </c>
      <c r="S293" s="31">
        <v>357318884</v>
      </c>
      <c r="T293" s="36">
        <f t="shared" si="70"/>
        <v>0.95612375792895909</v>
      </c>
      <c r="U293" s="36">
        <f t="shared" si="71"/>
        <v>-0.21955038162339746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36480536</v>
      </c>
      <c r="E294" s="31">
        <v>39253902</v>
      </c>
      <c r="F294" s="31">
        <v>7459382</v>
      </c>
      <c r="G294" s="36">
        <f t="shared" si="64"/>
        <v>0.20447566888819835</v>
      </c>
      <c r="H294" s="31">
        <v>6030732</v>
      </c>
      <c r="I294" s="36">
        <f t="shared" si="65"/>
        <v>0.16531368946991348</v>
      </c>
      <c r="J294" s="31">
        <v>9041877</v>
      </c>
      <c r="K294" s="36">
        <f t="shared" si="66"/>
        <v>0.23034339363256168</v>
      </c>
      <c r="L294" s="31">
        <v>15904221</v>
      </c>
      <c r="M294" s="36">
        <f t="shared" si="67"/>
        <v>0.40516280394239534</v>
      </c>
      <c r="N294" s="31">
        <f t="shared" si="68"/>
        <v>38436212</v>
      </c>
      <c r="O294" s="36">
        <f t="shared" si="69"/>
        <v>0.97916920463091794</v>
      </c>
      <c r="P294" s="31">
        <v>8249571</v>
      </c>
      <c r="Q294" s="31">
        <v>35372766</v>
      </c>
      <c r="R294" s="31">
        <v>36059448</v>
      </c>
      <c r="S294" s="31">
        <v>28911292</v>
      </c>
      <c r="T294" s="36">
        <f t="shared" si="70"/>
        <v>0.80176745911362812</v>
      </c>
      <c r="U294" s="36">
        <f t="shared" si="71"/>
        <v>0.92788461363627261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18282085</v>
      </c>
      <c r="E295" s="31">
        <v>21466163</v>
      </c>
      <c r="F295" s="31">
        <v>3146111</v>
      </c>
      <c r="G295" s="36">
        <f t="shared" si="64"/>
        <v>0.17208710056867146</v>
      </c>
      <c r="H295" s="31">
        <v>3779507</v>
      </c>
      <c r="I295" s="36">
        <f t="shared" si="65"/>
        <v>0.20673282068210491</v>
      </c>
      <c r="J295" s="31">
        <v>7385098</v>
      </c>
      <c r="K295" s="36">
        <f t="shared" si="66"/>
        <v>0.34403437633451306</v>
      </c>
      <c r="L295" s="31">
        <v>1998554</v>
      </c>
      <c r="M295" s="36">
        <f t="shared" si="67"/>
        <v>9.3102526054609766E-2</v>
      </c>
      <c r="N295" s="31">
        <f t="shared" si="68"/>
        <v>16309270</v>
      </c>
      <c r="O295" s="36">
        <f t="shared" si="69"/>
        <v>0.7597664286812692</v>
      </c>
      <c r="P295" s="31">
        <v>4000131</v>
      </c>
      <c r="Q295" s="31">
        <v>24969968</v>
      </c>
      <c r="R295" s="31">
        <v>31315155</v>
      </c>
      <c r="S295" s="31">
        <v>23444070</v>
      </c>
      <c r="T295" s="36">
        <f t="shared" si="70"/>
        <v>0.74864933608024609</v>
      </c>
      <c r="U295" s="36">
        <f t="shared" si="71"/>
        <v>-0.50037786262499906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93241828</v>
      </c>
      <c r="E296" s="31">
        <v>93241828</v>
      </c>
      <c r="F296" s="31">
        <v>6022302</v>
      </c>
      <c r="G296" s="36">
        <f t="shared" si="64"/>
        <v>6.4587987271120431E-2</v>
      </c>
      <c r="H296" s="31">
        <v>6534914</v>
      </c>
      <c r="I296" s="36">
        <f t="shared" si="65"/>
        <v>7.0085648685480506E-2</v>
      </c>
      <c r="J296" s="31">
        <v>9928848</v>
      </c>
      <c r="K296" s="36">
        <f t="shared" si="66"/>
        <v>0.1064849136162367</v>
      </c>
      <c r="L296" s="31">
        <v>7343503</v>
      </c>
      <c r="M296" s="36">
        <f t="shared" si="67"/>
        <v>7.8757604366143485E-2</v>
      </c>
      <c r="N296" s="31">
        <f t="shared" si="68"/>
        <v>29829567</v>
      </c>
      <c r="O296" s="36">
        <f t="shared" si="69"/>
        <v>0.3199161539389811</v>
      </c>
      <c r="P296" s="31">
        <v>20787091</v>
      </c>
      <c r="Q296" s="31">
        <v>86711991</v>
      </c>
      <c r="R296" s="31">
        <v>68439638</v>
      </c>
      <c r="S296" s="31">
        <v>53590859</v>
      </c>
      <c r="T296" s="36">
        <f t="shared" si="70"/>
        <v>0.78303831764861176</v>
      </c>
      <c r="U296" s="36">
        <f t="shared" si="71"/>
        <v>-0.64672772154603064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522961888</v>
      </c>
      <c r="E298" s="32">
        <f>SUM(E293:E297)</f>
        <v>568219332</v>
      </c>
      <c r="F298" s="32">
        <f>SUM(F293:F297)</f>
        <v>77087193</v>
      </c>
      <c r="G298" s="37">
        <f t="shared" si="64"/>
        <v>0.14740499215881675</v>
      </c>
      <c r="H298" s="32">
        <f>SUM(H293:H297)</f>
        <v>140827652</v>
      </c>
      <c r="I298" s="37">
        <f t="shared" si="65"/>
        <v>0.2692885566452598</v>
      </c>
      <c r="J298" s="32">
        <f>SUM(J293:J297)</f>
        <v>151393718</v>
      </c>
      <c r="K298" s="37">
        <f t="shared" si="66"/>
        <v>0.26643535246702943</v>
      </c>
      <c r="L298" s="32">
        <f>SUM(L293:L297)</f>
        <v>111186898</v>
      </c>
      <c r="M298" s="37">
        <f t="shared" si="67"/>
        <v>0.19567602110376631</v>
      </c>
      <c r="N298" s="32">
        <f t="shared" si="68"/>
        <v>480495461</v>
      </c>
      <c r="O298" s="37">
        <f t="shared" si="69"/>
        <v>0.84561618012672612</v>
      </c>
      <c r="P298" s="32">
        <f>SUM(P293:P297)</f>
        <v>143153600</v>
      </c>
      <c r="Q298" s="32">
        <f>SUM(Q293:Q297)</f>
        <v>488854969</v>
      </c>
      <c r="R298" s="32">
        <f>SUM(R293:R297)</f>
        <v>509530385</v>
      </c>
      <c r="S298" s="32">
        <f>SUM(S293:S297)</f>
        <v>463265105</v>
      </c>
      <c r="T298" s="37">
        <f t="shared" si="70"/>
        <v>0.90920015496229922</v>
      </c>
      <c r="U298" s="37">
        <f t="shared" si="71"/>
        <v>-0.2233035145466129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1221378432</v>
      </c>
      <c r="E299" s="32">
        <f>SUM(E263:E266,E268:E274,E276:E284,E286:E291,E293:E297)</f>
        <v>1292989235</v>
      </c>
      <c r="F299" s="32">
        <f>SUM(F263:F266,F268:F274,F276:F284,F286:F291,F293:F297)</f>
        <v>161211748</v>
      </c>
      <c r="G299" s="37">
        <f t="shared" si="64"/>
        <v>0.13199164466660568</v>
      </c>
      <c r="H299" s="32">
        <f>SUM(H263:H266,H268:H274,H276:H284,H286:H291,H293:H297)</f>
        <v>259430070</v>
      </c>
      <c r="I299" s="37">
        <f t="shared" si="65"/>
        <v>0.2124076070143017</v>
      </c>
      <c r="J299" s="32">
        <f>SUM(J263:J266,J268:J274,J276:J284,J286:J291,J293:J297)</f>
        <v>255001116</v>
      </c>
      <c r="K299" s="37">
        <f t="shared" si="66"/>
        <v>0.19721828233163904</v>
      </c>
      <c r="L299" s="32">
        <f>SUM(L263:L266,L268:L274,L276:L284,L286:L291,L293:L297)</f>
        <v>284993972</v>
      </c>
      <c r="M299" s="37">
        <f t="shared" si="67"/>
        <v>0.22041480646975378</v>
      </c>
      <c r="N299" s="32">
        <f t="shared" si="68"/>
        <v>960636906</v>
      </c>
      <c r="O299" s="37">
        <f t="shared" si="69"/>
        <v>0.74295816237016077</v>
      </c>
      <c r="P299" s="32">
        <f>SUM(P263:P266,P268:P274,P276:P284,P286:P291,P293:P297)</f>
        <v>243960308</v>
      </c>
      <c r="Q299" s="32">
        <f>SUM(Q263:Q266,Q268:Q274,Q276:Q284,Q286:Q291,Q293:Q297)</f>
        <v>1108469179</v>
      </c>
      <c r="R299" s="32">
        <f>SUM(R263:R266,R268:R274,R276:R284,R286:R291,R293:R297)</f>
        <v>1193270550</v>
      </c>
      <c r="S299" s="32">
        <f>SUM(S263:S266,S268:S274,S276:S284,S286:S291,S293:S297)</f>
        <v>861428246</v>
      </c>
      <c r="T299" s="37">
        <f t="shared" si="70"/>
        <v>0.72190522593556006</v>
      </c>
      <c r="U299" s="37">
        <f t="shared" si="71"/>
        <v>0.16819811524422246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8779721563</v>
      </c>
      <c r="E302" s="31">
        <v>8931462101</v>
      </c>
      <c r="F302" s="31">
        <v>1524992962</v>
      </c>
      <c r="G302" s="36">
        <f t="shared" ref="G302:G339" si="72">IF(($D302     =0),0,($F302     /$D302     ))</f>
        <v>0.17369491174147386</v>
      </c>
      <c r="H302" s="31">
        <v>2153930651</v>
      </c>
      <c r="I302" s="36">
        <f t="shared" ref="I302:I339" si="73">IF(($D302     =0),0,($H302     /$D302     ))</f>
        <v>0.24533017767638743</v>
      </c>
      <c r="J302" s="31">
        <v>2297307415</v>
      </c>
      <c r="K302" s="36">
        <f t="shared" ref="K302:K339" si="74">IF(($E302     =0),0,($J302     /$E302     ))</f>
        <v>0.25721515570701292</v>
      </c>
      <c r="L302" s="31">
        <v>1881177043</v>
      </c>
      <c r="M302" s="36">
        <f t="shared" ref="M302:M339" si="75">IF(($E302     =0),0,($L302     /$E302     ))</f>
        <v>0.21062363829426947</v>
      </c>
      <c r="N302" s="31">
        <f t="shared" ref="N302:N339" si="76">$F302     +$H302     +$J302     +$L302</f>
        <v>7857408071</v>
      </c>
      <c r="O302" s="36">
        <f t="shared" ref="O302:O339" si="77">IF(($E302     =0),0,($N302     /$E302     ))</f>
        <v>0.8797448818732887</v>
      </c>
      <c r="P302" s="31">
        <v>4075544564</v>
      </c>
      <c r="Q302" s="31">
        <v>7691240849</v>
      </c>
      <c r="R302" s="31">
        <v>8262665453</v>
      </c>
      <c r="S302" s="31">
        <v>7857373165</v>
      </c>
      <c r="T302" s="36">
        <f t="shared" ref="T302:T339" si="78">IF(($R302     =0),0,($S302     /$R302     ))</f>
        <v>0.95094896552384955</v>
      </c>
      <c r="U302" s="36">
        <f t="shared" ref="U302:U339" si="79">IF(($P302     =0),0,(($L302     /$P302     )-1))</f>
        <v>-0.53842314481927966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8779721563</v>
      </c>
      <c r="E303" s="32">
        <f>E302</f>
        <v>8931462101</v>
      </c>
      <c r="F303" s="32">
        <f>F302</f>
        <v>1524992962</v>
      </c>
      <c r="G303" s="37">
        <f t="shared" si="72"/>
        <v>0.17369491174147386</v>
      </c>
      <c r="H303" s="32">
        <f>H302</f>
        <v>2153930651</v>
      </c>
      <c r="I303" s="37">
        <f t="shared" si="73"/>
        <v>0.24533017767638743</v>
      </c>
      <c r="J303" s="32">
        <f>J302</f>
        <v>2297307415</v>
      </c>
      <c r="K303" s="37">
        <f t="shared" si="74"/>
        <v>0.25721515570701292</v>
      </c>
      <c r="L303" s="32">
        <f>L302</f>
        <v>1881177043</v>
      </c>
      <c r="M303" s="37">
        <f t="shared" si="75"/>
        <v>0.21062363829426947</v>
      </c>
      <c r="N303" s="32">
        <f t="shared" si="76"/>
        <v>7857408071</v>
      </c>
      <c r="O303" s="37">
        <f t="shared" si="77"/>
        <v>0.8797448818732887</v>
      </c>
      <c r="P303" s="32">
        <f>P302</f>
        <v>4075544564</v>
      </c>
      <c r="Q303" s="32">
        <f>Q302</f>
        <v>7691240849</v>
      </c>
      <c r="R303" s="32">
        <f>R302</f>
        <v>8262665453</v>
      </c>
      <c r="S303" s="32">
        <f>S302</f>
        <v>7857373165</v>
      </c>
      <c r="T303" s="37">
        <f t="shared" si="78"/>
        <v>0.95094896552384955</v>
      </c>
      <c r="U303" s="37">
        <f t="shared" si="79"/>
        <v>-0.53842314481927966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47554935</v>
      </c>
      <c r="E304" s="31">
        <v>47103700</v>
      </c>
      <c r="F304" s="31">
        <v>5414163</v>
      </c>
      <c r="G304" s="36">
        <f t="shared" si="72"/>
        <v>0.11385070760794858</v>
      </c>
      <c r="H304" s="31">
        <v>7574973</v>
      </c>
      <c r="I304" s="36">
        <f t="shared" si="73"/>
        <v>0.15928889399175922</v>
      </c>
      <c r="J304" s="31">
        <v>7789616</v>
      </c>
      <c r="K304" s="36">
        <f t="shared" si="74"/>
        <v>0.16537163747221556</v>
      </c>
      <c r="L304" s="31">
        <v>7507369</v>
      </c>
      <c r="M304" s="36">
        <f t="shared" si="75"/>
        <v>0.15937960287620717</v>
      </c>
      <c r="N304" s="31">
        <f t="shared" si="76"/>
        <v>28286121</v>
      </c>
      <c r="O304" s="36">
        <f t="shared" si="77"/>
        <v>0.60050741236887972</v>
      </c>
      <c r="P304" s="31">
        <v>7761307</v>
      </c>
      <c r="Q304" s="31">
        <v>36782096</v>
      </c>
      <c r="R304" s="31">
        <v>43178263</v>
      </c>
      <c r="S304" s="31">
        <v>26765342</v>
      </c>
      <c r="T304" s="36">
        <f t="shared" si="78"/>
        <v>0.61988000767886375</v>
      </c>
      <c r="U304" s="36">
        <f t="shared" si="79"/>
        <v>-3.2718458373054982E-2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33757318</v>
      </c>
      <c r="E305" s="31">
        <v>31612685</v>
      </c>
      <c r="F305" s="31">
        <v>7253501</v>
      </c>
      <c r="G305" s="36">
        <f t="shared" si="72"/>
        <v>0.21487195754117669</v>
      </c>
      <c r="H305" s="31">
        <v>7961528</v>
      </c>
      <c r="I305" s="36">
        <f t="shared" si="73"/>
        <v>0.23584598752780064</v>
      </c>
      <c r="J305" s="31">
        <v>5241317</v>
      </c>
      <c r="K305" s="36">
        <f t="shared" si="74"/>
        <v>0.16579790675799921</v>
      </c>
      <c r="L305" s="31">
        <v>6476063</v>
      </c>
      <c r="M305" s="36">
        <f t="shared" si="75"/>
        <v>0.204856468218375</v>
      </c>
      <c r="N305" s="31">
        <f t="shared" si="76"/>
        <v>26932409</v>
      </c>
      <c r="O305" s="36">
        <f t="shared" si="77"/>
        <v>0.85194943105908272</v>
      </c>
      <c r="P305" s="31">
        <v>6085268</v>
      </c>
      <c r="Q305" s="31">
        <v>33566147</v>
      </c>
      <c r="R305" s="31">
        <v>46133010</v>
      </c>
      <c r="S305" s="31">
        <v>28928421</v>
      </c>
      <c r="T305" s="36">
        <f t="shared" si="78"/>
        <v>0.62706554373972134</v>
      </c>
      <c r="U305" s="36">
        <f t="shared" si="79"/>
        <v>6.4219850300759163E-2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36272759</v>
      </c>
      <c r="E306" s="31">
        <v>39901500</v>
      </c>
      <c r="F306" s="31">
        <v>6022484</v>
      </c>
      <c r="G306" s="36">
        <f t="shared" si="72"/>
        <v>0.16603324825663249</v>
      </c>
      <c r="H306" s="31">
        <v>8302289</v>
      </c>
      <c r="I306" s="36">
        <f t="shared" si="73"/>
        <v>0.22888496019836815</v>
      </c>
      <c r="J306" s="31">
        <v>14429277</v>
      </c>
      <c r="K306" s="36">
        <f t="shared" si="74"/>
        <v>0.36162242020976654</v>
      </c>
      <c r="L306" s="31">
        <v>10281296</v>
      </c>
      <c r="M306" s="36">
        <f t="shared" si="75"/>
        <v>0.25766690475295417</v>
      </c>
      <c r="N306" s="31">
        <f t="shared" si="76"/>
        <v>39035346</v>
      </c>
      <c r="O306" s="36">
        <f t="shared" si="77"/>
        <v>0.97829269576331712</v>
      </c>
      <c r="P306" s="31">
        <v>9802388</v>
      </c>
      <c r="Q306" s="31">
        <v>30034990</v>
      </c>
      <c r="R306" s="31">
        <v>32842700</v>
      </c>
      <c r="S306" s="31">
        <v>30997554</v>
      </c>
      <c r="T306" s="36">
        <f t="shared" si="78"/>
        <v>0.94381868725774676</v>
      </c>
      <c r="U306" s="36">
        <f t="shared" si="79"/>
        <v>4.8856258291346988E-2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179350712</v>
      </c>
      <c r="E307" s="31">
        <v>169657501</v>
      </c>
      <c r="F307" s="31">
        <v>40934839</v>
      </c>
      <c r="G307" s="36">
        <f t="shared" si="72"/>
        <v>0.2282390660372734</v>
      </c>
      <c r="H307" s="31">
        <v>35904337</v>
      </c>
      <c r="I307" s="36">
        <f t="shared" si="73"/>
        <v>0.20019065773209754</v>
      </c>
      <c r="J307" s="31">
        <v>46167056</v>
      </c>
      <c r="K307" s="36">
        <f t="shared" si="74"/>
        <v>0.27211915611087539</v>
      </c>
      <c r="L307" s="31">
        <v>45439913</v>
      </c>
      <c r="M307" s="36">
        <f t="shared" si="75"/>
        <v>0.26783320944943073</v>
      </c>
      <c r="N307" s="31">
        <f t="shared" si="76"/>
        <v>168446145</v>
      </c>
      <c r="O307" s="36">
        <f t="shared" si="77"/>
        <v>0.99285999149545412</v>
      </c>
      <c r="P307" s="31">
        <v>42921116</v>
      </c>
      <c r="Q307" s="31">
        <v>155077553</v>
      </c>
      <c r="R307" s="31">
        <v>153452289</v>
      </c>
      <c r="S307" s="31">
        <v>143094766</v>
      </c>
      <c r="T307" s="36">
        <f t="shared" si="78"/>
        <v>0.93250330074906862</v>
      </c>
      <c r="U307" s="36">
        <f t="shared" si="79"/>
        <v>5.8684331507130372E-2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108518537</v>
      </c>
      <c r="E308" s="31">
        <v>123586688</v>
      </c>
      <c r="F308" s="31">
        <v>10419243</v>
      </c>
      <c r="G308" s="36">
        <f t="shared" si="72"/>
        <v>9.6013485695996811E-2</v>
      </c>
      <c r="H308" s="31">
        <v>12555364</v>
      </c>
      <c r="I308" s="36">
        <f t="shared" si="73"/>
        <v>0.11569787381118121</v>
      </c>
      <c r="J308" s="31">
        <v>16138094</v>
      </c>
      <c r="K308" s="36">
        <f t="shared" si="74"/>
        <v>0.13058116744741957</v>
      </c>
      <c r="L308" s="31">
        <v>13852071</v>
      </c>
      <c r="M308" s="36">
        <f t="shared" si="75"/>
        <v>0.11208384352851984</v>
      </c>
      <c r="N308" s="31">
        <f t="shared" si="76"/>
        <v>52964772</v>
      </c>
      <c r="O308" s="36">
        <f t="shared" si="77"/>
        <v>0.42856373010012211</v>
      </c>
      <c r="P308" s="31">
        <v>14668864</v>
      </c>
      <c r="Q308" s="31">
        <v>107650377</v>
      </c>
      <c r="R308" s="31">
        <v>101791740</v>
      </c>
      <c r="S308" s="31">
        <v>54145688</v>
      </c>
      <c r="T308" s="36">
        <f t="shared" si="78"/>
        <v>0.53192614646335745</v>
      </c>
      <c r="U308" s="36">
        <f t="shared" si="79"/>
        <v>-5.5682089628753761E-2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151072260</v>
      </c>
      <c r="E309" s="31">
        <v>176380960</v>
      </c>
      <c r="F309" s="31">
        <v>22892433</v>
      </c>
      <c r="G309" s="36">
        <f t="shared" si="72"/>
        <v>0.15153300149213364</v>
      </c>
      <c r="H309" s="31">
        <v>37286252</v>
      </c>
      <c r="I309" s="36">
        <f t="shared" si="73"/>
        <v>0.24681071164223001</v>
      </c>
      <c r="J309" s="31">
        <v>39691248</v>
      </c>
      <c r="K309" s="36">
        <f t="shared" si="74"/>
        <v>0.22503136392953071</v>
      </c>
      <c r="L309" s="31">
        <v>48591277</v>
      </c>
      <c r="M309" s="36">
        <f t="shared" si="75"/>
        <v>0.27549048944965487</v>
      </c>
      <c r="N309" s="31">
        <f t="shared" si="76"/>
        <v>148461210</v>
      </c>
      <c r="O309" s="36">
        <f t="shared" si="77"/>
        <v>0.84170768772321003</v>
      </c>
      <c r="P309" s="31">
        <v>43907927</v>
      </c>
      <c r="Q309" s="31">
        <v>144429657</v>
      </c>
      <c r="R309" s="31">
        <v>149529657</v>
      </c>
      <c r="S309" s="31">
        <v>134749363</v>
      </c>
      <c r="T309" s="36">
        <f t="shared" si="78"/>
        <v>0.9011547655726917</v>
      </c>
      <c r="U309" s="36">
        <f t="shared" si="79"/>
        <v>0.10666297226922139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556526521</v>
      </c>
      <c r="E310" s="32">
        <f>SUM(E304:E309)</f>
        <v>588243034</v>
      </c>
      <c r="F310" s="32">
        <f>SUM(F304:F309)</f>
        <v>92936663</v>
      </c>
      <c r="G310" s="37">
        <f t="shared" si="72"/>
        <v>0.16699413144409697</v>
      </c>
      <c r="H310" s="32">
        <f>SUM(H304:H309)</f>
        <v>109584743</v>
      </c>
      <c r="I310" s="37">
        <f t="shared" si="73"/>
        <v>0.19690839315814027</v>
      </c>
      <c r="J310" s="32">
        <f>SUM(J304:J309)</f>
        <v>129456608</v>
      </c>
      <c r="K310" s="37">
        <f t="shared" si="74"/>
        <v>0.22007333791903433</v>
      </c>
      <c r="L310" s="32">
        <f>SUM(L304:L309)</f>
        <v>132147989</v>
      </c>
      <c r="M310" s="37">
        <f t="shared" si="75"/>
        <v>0.22464862541831648</v>
      </c>
      <c r="N310" s="32">
        <f t="shared" si="76"/>
        <v>464126003</v>
      </c>
      <c r="O310" s="37">
        <f t="shared" si="77"/>
        <v>0.78900382354549059</v>
      </c>
      <c r="P310" s="32">
        <f>SUM(P304:P309)</f>
        <v>125146870</v>
      </c>
      <c r="Q310" s="32">
        <f>SUM(Q304:Q309)</f>
        <v>507540820</v>
      </c>
      <c r="R310" s="32">
        <f>SUM(R304:R309)</f>
        <v>526927659</v>
      </c>
      <c r="S310" s="32">
        <f>SUM(S304:S309)</f>
        <v>418681134</v>
      </c>
      <c r="T310" s="37">
        <f t="shared" si="78"/>
        <v>0.794570425083721</v>
      </c>
      <c r="U310" s="37">
        <f t="shared" si="79"/>
        <v>5.5943220953108996E-2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55909105</v>
      </c>
      <c r="E311" s="31">
        <v>55514451</v>
      </c>
      <c r="F311" s="31">
        <v>10991273</v>
      </c>
      <c r="G311" s="36">
        <f t="shared" si="72"/>
        <v>0.19659182524921479</v>
      </c>
      <c r="H311" s="31">
        <v>6066917</v>
      </c>
      <c r="I311" s="36">
        <f t="shared" si="73"/>
        <v>0.10851393525258543</v>
      </c>
      <c r="J311" s="31">
        <v>10800790</v>
      </c>
      <c r="K311" s="36">
        <f t="shared" si="74"/>
        <v>0.19455817008800105</v>
      </c>
      <c r="L311" s="31">
        <v>49471831</v>
      </c>
      <c r="M311" s="36">
        <f t="shared" si="75"/>
        <v>0.89115230555013503</v>
      </c>
      <c r="N311" s="31">
        <f t="shared" si="76"/>
        <v>77330811</v>
      </c>
      <c r="O311" s="36">
        <f t="shared" si="77"/>
        <v>1.3929852427073448</v>
      </c>
      <c r="P311" s="31">
        <v>99631722</v>
      </c>
      <c r="Q311" s="31">
        <v>51024496</v>
      </c>
      <c r="R311" s="31">
        <v>54509887</v>
      </c>
      <c r="S311" s="31">
        <v>128052649</v>
      </c>
      <c r="T311" s="36">
        <f t="shared" si="78"/>
        <v>2.3491637214364434</v>
      </c>
      <c r="U311" s="36">
        <f t="shared" si="79"/>
        <v>-0.50345301670084552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161616579</v>
      </c>
      <c r="E312" s="31">
        <v>182536656</v>
      </c>
      <c r="F312" s="31">
        <v>34246610</v>
      </c>
      <c r="G312" s="36">
        <f t="shared" si="72"/>
        <v>0.21190035212909686</v>
      </c>
      <c r="H312" s="31">
        <v>32768320</v>
      </c>
      <c r="I312" s="36">
        <f t="shared" si="73"/>
        <v>0.20275345637652681</v>
      </c>
      <c r="J312" s="31">
        <v>37794062</v>
      </c>
      <c r="K312" s="36">
        <f t="shared" si="74"/>
        <v>0.20704916386766722</v>
      </c>
      <c r="L312" s="31">
        <v>64278850</v>
      </c>
      <c r="M312" s="36">
        <f t="shared" si="75"/>
        <v>0.35214214727369608</v>
      </c>
      <c r="N312" s="31">
        <f t="shared" si="76"/>
        <v>169087842</v>
      </c>
      <c r="O312" s="36">
        <f t="shared" si="77"/>
        <v>0.92632266693874354</v>
      </c>
      <c r="P312" s="31">
        <v>49854015</v>
      </c>
      <c r="Q312" s="31">
        <v>144825307</v>
      </c>
      <c r="R312" s="31">
        <v>172959247</v>
      </c>
      <c r="S312" s="31">
        <v>125109880</v>
      </c>
      <c r="T312" s="36">
        <f t="shared" si="78"/>
        <v>0.72334889385821621</v>
      </c>
      <c r="U312" s="36">
        <f t="shared" si="79"/>
        <v>0.28934149034937295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178797456</v>
      </c>
      <c r="E313" s="31">
        <v>205410756</v>
      </c>
      <c r="F313" s="31">
        <v>12803636</v>
      </c>
      <c r="G313" s="36">
        <f t="shared" si="72"/>
        <v>7.1609721337422161E-2</v>
      </c>
      <c r="H313" s="31">
        <v>30078260</v>
      </c>
      <c r="I313" s="36">
        <f t="shared" si="73"/>
        <v>0.16822532419029496</v>
      </c>
      <c r="J313" s="31">
        <v>55236576</v>
      </c>
      <c r="K313" s="36">
        <f t="shared" si="74"/>
        <v>0.26890790470582759</v>
      </c>
      <c r="L313" s="31">
        <v>72195853</v>
      </c>
      <c r="M313" s="36">
        <f t="shared" si="75"/>
        <v>0.35147065521729542</v>
      </c>
      <c r="N313" s="31">
        <f t="shared" si="76"/>
        <v>170314325</v>
      </c>
      <c r="O313" s="36">
        <f t="shared" si="77"/>
        <v>0.82914024716407742</v>
      </c>
      <c r="P313" s="31">
        <v>43386301</v>
      </c>
      <c r="Q313" s="31">
        <v>146032394</v>
      </c>
      <c r="R313" s="31">
        <v>165535117</v>
      </c>
      <c r="S313" s="31">
        <v>136603061</v>
      </c>
      <c r="T313" s="36">
        <f t="shared" si="78"/>
        <v>0.82522103753972642</v>
      </c>
      <c r="U313" s="36">
        <f t="shared" si="79"/>
        <v>0.664024158224505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102937565</v>
      </c>
      <c r="E314" s="31">
        <v>103279140</v>
      </c>
      <c r="F314" s="31">
        <v>23187573</v>
      </c>
      <c r="G314" s="36">
        <f t="shared" si="72"/>
        <v>0.22525861185855717</v>
      </c>
      <c r="H314" s="31">
        <v>18241594</v>
      </c>
      <c r="I314" s="36">
        <f t="shared" si="73"/>
        <v>0.17721027304269341</v>
      </c>
      <c r="J314" s="31">
        <v>28568191</v>
      </c>
      <c r="K314" s="36">
        <f t="shared" si="74"/>
        <v>0.27661143382874798</v>
      </c>
      <c r="L314" s="31">
        <v>21056269</v>
      </c>
      <c r="M314" s="36">
        <f t="shared" si="75"/>
        <v>0.20387726892381172</v>
      </c>
      <c r="N314" s="31">
        <f t="shared" si="76"/>
        <v>91053627</v>
      </c>
      <c r="O314" s="36">
        <f t="shared" si="77"/>
        <v>0.88162650269938347</v>
      </c>
      <c r="P314" s="31">
        <v>22580278</v>
      </c>
      <c r="Q314" s="31">
        <v>76905820</v>
      </c>
      <c r="R314" s="31">
        <v>101579234</v>
      </c>
      <c r="S314" s="31">
        <v>65086079</v>
      </c>
      <c r="T314" s="36">
        <f t="shared" si="78"/>
        <v>0.64074197488041695</v>
      </c>
      <c r="U314" s="36">
        <f t="shared" si="79"/>
        <v>-6.7492924577810753E-2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42619637</v>
      </c>
      <c r="E315" s="31">
        <v>67360399</v>
      </c>
      <c r="F315" s="31">
        <v>8873187</v>
      </c>
      <c r="G315" s="36">
        <f t="shared" si="72"/>
        <v>0.2081948046624611</v>
      </c>
      <c r="H315" s="31">
        <v>13626323</v>
      </c>
      <c r="I315" s="36">
        <f t="shared" si="73"/>
        <v>0.31971935847318456</v>
      </c>
      <c r="J315" s="31">
        <v>13262835</v>
      </c>
      <c r="K315" s="36">
        <f t="shared" si="74"/>
        <v>0.19689365260440336</v>
      </c>
      <c r="L315" s="31">
        <v>16719297</v>
      </c>
      <c r="M315" s="36">
        <f t="shared" si="75"/>
        <v>0.24820662062883564</v>
      </c>
      <c r="N315" s="31">
        <f t="shared" si="76"/>
        <v>52481642</v>
      </c>
      <c r="O315" s="36">
        <f t="shared" si="77"/>
        <v>0.77911714863802994</v>
      </c>
      <c r="P315" s="31">
        <v>11803150</v>
      </c>
      <c r="Q315" s="31">
        <v>43381140</v>
      </c>
      <c r="R315" s="31">
        <v>52880458</v>
      </c>
      <c r="S315" s="31">
        <v>47102762</v>
      </c>
      <c r="T315" s="36">
        <f t="shared" si="78"/>
        <v>0.89074043193801389</v>
      </c>
      <c r="U315" s="36">
        <f t="shared" si="79"/>
        <v>0.41651143974278049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541880342</v>
      </c>
      <c r="E317" s="32">
        <f>SUM(E311:E316)</f>
        <v>614101402</v>
      </c>
      <c r="F317" s="32">
        <f>SUM(F311:F316)</f>
        <v>90102279</v>
      </c>
      <c r="G317" s="37">
        <f t="shared" si="72"/>
        <v>0.16627707635129529</v>
      </c>
      <c r="H317" s="32">
        <f>SUM(H311:H316)</f>
        <v>100781414</v>
      </c>
      <c r="I317" s="37">
        <f t="shared" si="73"/>
        <v>0.18598462831855228</v>
      </c>
      <c r="J317" s="32">
        <f>SUM(J311:J316)</f>
        <v>145662454</v>
      </c>
      <c r="K317" s="37">
        <f t="shared" si="74"/>
        <v>0.2371960942046506</v>
      </c>
      <c r="L317" s="32">
        <f>SUM(L311:L316)</f>
        <v>223722100</v>
      </c>
      <c r="M317" s="37">
        <f t="shared" si="75"/>
        <v>0.36430807562298972</v>
      </c>
      <c r="N317" s="32">
        <f t="shared" si="76"/>
        <v>560268247</v>
      </c>
      <c r="O317" s="37">
        <f t="shared" si="77"/>
        <v>0.91233832910220258</v>
      </c>
      <c r="P317" s="32">
        <f>SUM(P311:P316)</f>
        <v>227255466</v>
      </c>
      <c r="Q317" s="32">
        <f>SUM(Q311:Q316)</f>
        <v>462169157</v>
      </c>
      <c r="R317" s="32">
        <f>SUM(R311:R316)</f>
        <v>547463943</v>
      </c>
      <c r="S317" s="32">
        <f>SUM(S311:S316)</f>
        <v>501954431</v>
      </c>
      <c r="T317" s="37">
        <f t="shared" si="78"/>
        <v>0.91687212905636051</v>
      </c>
      <c r="U317" s="37">
        <f t="shared" si="79"/>
        <v>-1.5547991263717309E-2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90042634</v>
      </c>
      <c r="E318" s="31">
        <v>101548725</v>
      </c>
      <c r="F318" s="31">
        <v>21709018</v>
      </c>
      <c r="G318" s="36">
        <f t="shared" si="72"/>
        <v>0.24109710073563598</v>
      </c>
      <c r="H318" s="31">
        <v>27293519</v>
      </c>
      <c r="I318" s="36">
        <f t="shared" si="73"/>
        <v>0.30311773198460629</v>
      </c>
      <c r="J318" s="31">
        <v>26527080</v>
      </c>
      <c r="K318" s="36">
        <f t="shared" si="74"/>
        <v>0.26122514093603832</v>
      </c>
      <c r="L318" s="31">
        <v>24949483</v>
      </c>
      <c r="M318" s="36">
        <f t="shared" si="75"/>
        <v>0.24568977109264542</v>
      </c>
      <c r="N318" s="31">
        <f t="shared" si="76"/>
        <v>100479100</v>
      </c>
      <c r="O318" s="36">
        <f t="shared" si="77"/>
        <v>0.98946687907701447</v>
      </c>
      <c r="P318" s="31">
        <v>95921671</v>
      </c>
      <c r="Q318" s="31">
        <v>111443176</v>
      </c>
      <c r="R318" s="31">
        <v>141592228</v>
      </c>
      <c r="S318" s="31">
        <v>150616860</v>
      </c>
      <c r="T318" s="36">
        <f t="shared" si="78"/>
        <v>1.0637367751568962</v>
      </c>
      <c r="U318" s="36">
        <f t="shared" si="79"/>
        <v>-0.73989732726820412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160282029</v>
      </c>
      <c r="E319" s="31">
        <v>180022962</v>
      </c>
      <c r="F319" s="31">
        <v>24356921</v>
      </c>
      <c r="G319" s="36">
        <f t="shared" si="72"/>
        <v>0.15196289410586386</v>
      </c>
      <c r="H319" s="31">
        <v>54581769</v>
      </c>
      <c r="I319" s="36">
        <f t="shared" si="73"/>
        <v>0.34053580018006885</v>
      </c>
      <c r="J319" s="31">
        <v>37128936</v>
      </c>
      <c r="K319" s="36">
        <f t="shared" si="74"/>
        <v>0.20624555660849531</v>
      </c>
      <c r="L319" s="31">
        <v>28929452</v>
      </c>
      <c r="M319" s="36">
        <f t="shared" si="75"/>
        <v>0.16069867798308973</v>
      </c>
      <c r="N319" s="31">
        <f t="shared" si="76"/>
        <v>144997078</v>
      </c>
      <c r="O319" s="36">
        <f t="shared" si="77"/>
        <v>0.80543657536309177</v>
      </c>
      <c r="P319" s="31">
        <v>45184103</v>
      </c>
      <c r="Q319" s="31">
        <v>149900782</v>
      </c>
      <c r="R319" s="31">
        <v>153476539</v>
      </c>
      <c r="S319" s="31">
        <v>148625163</v>
      </c>
      <c r="T319" s="36">
        <f t="shared" si="78"/>
        <v>0.96839011335797709</v>
      </c>
      <c r="U319" s="36">
        <f t="shared" si="79"/>
        <v>-0.35974269534575021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33773532</v>
      </c>
      <c r="E320" s="31">
        <v>34446146</v>
      </c>
      <c r="F320" s="31">
        <v>6138172</v>
      </c>
      <c r="G320" s="36">
        <f t="shared" si="72"/>
        <v>0.18174504224195445</v>
      </c>
      <c r="H320" s="31">
        <v>8196622</v>
      </c>
      <c r="I320" s="36">
        <f t="shared" si="73"/>
        <v>0.24269365726984077</v>
      </c>
      <c r="J320" s="31">
        <v>8035476</v>
      </c>
      <c r="K320" s="36">
        <f t="shared" si="74"/>
        <v>0.233276489044667</v>
      </c>
      <c r="L320" s="31">
        <v>8463447</v>
      </c>
      <c r="M320" s="36">
        <f t="shared" si="75"/>
        <v>0.24570083979786883</v>
      </c>
      <c r="N320" s="31">
        <f t="shared" si="76"/>
        <v>30833717</v>
      </c>
      <c r="O320" s="36">
        <f t="shared" si="77"/>
        <v>0.895128209698699</v>
      </c>
      <c r="P320" s="31">
        <v>8272643</v>
      </c>
      <c r="Q320" s="31">
        <v>29101613</v>
      </c>
      <c r="R320" s="31">
        <v>30353842</v>
      </c>
      <c r="S320" s="31">
        <v>28663321</v>
      </c>
      <c r="T320" s="36">
        <f t="shared" si="78"/>
        <v>0.94430619359486678</v>
      </c>
      <c r="U320" s="36">
        <f t="shared" si="79"/>
        <v>2.3064454733511486E-2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21521235</v>
      </c>
      <c r="E321" s="31">
        <v>21446285</v>
      </c>
      <c r="F321" s="31">
        <v>4397892</v>
      </c>
      <c r="G321" s="36">
        <f t="shared" si="72"/>
        <v>0.20435128374370709</v>
      </c>
      <c r="H321" s="31">
        <v>5034779</v>
      </c>
      <c r="I321" s="36">
        <f t="shared" si="73"/>
        <v>0.23394470624013911</v>
      </c>
      <c r="J321" s="31">
        <v>4873659</v>
      </c>
      <c r="K321" s="36">
        <f t="shared" si="74"/>
        <v>0.22724956793216167</v>
      </c>
      <c r="L321" s="31">
        <v>6060371</v>
      </c>
      <c r="M321" s="36">
        <f t="shared" si="75"/>
        <v>0.28258372021074979</v>
      </c>
      <c r="N321" s="31">
        <f t="shared" si="76"/>
        <v>20366701</v>
      </c>
      <c r="O321" s="36">
        <f t="shared" si="77"/>
        <v>0.94966102520786233</v>
      </c>
      <c r="P321" s="31">
        <v>6350804</v>
      </c>
      <c r="Q321" s="31">
        <v>26334069</v>
      </c>
      <c r="R321" s="31">
        <v>27950621</v>
      </c>
      <c r="S321" s="31">
        <v>22474995</v>
      </c>
      <c r="T321" s="36">
        <f t="shared" si="78"/>
        <v>0.80409644565678884</v>
      </c>
      <c r="U321" s="36">
        <f t="shared" si="79"/>
        <v>-4.573169003483657E-2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0</v>
      </c>
      <c r="Q322" s="31">
        <v>0</v>
      </c>
      <c r="R322" s="31">
        <v>0</v>
      </c>
      <c r="S322" s="31">
        <v>0</v>
      </c>
      <c r="T322" s="36">
        <f t="shared" si="78"/>
        <v>0</v>
      </c>
      <c r="U322" s="36">
        <f t="shared" si="79"/>
        <v>0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305619430</v>
      </c>
      <c r="E323" s="32">
        <f>SUM(E318:E322)</f>
        <v>337464118</v>
      </c>
      <c r="F323" s="32">
        <f>SUM(F318:F322)</f>
        <v>56602003</v>
      </c>
      <c r="G323" s="37">
        <f t="shared" si="72"/>
        <v>0.1852042031489948</v>
      </c>
      <c r="H323" s="32">
        <f>SUM(H318:H322)</f>
        <v>95106689</v>
      </c>
      <c r="I323" s="37">
        <f t="shared" si="73"/>
        <v>0.31119320195054351</v>
      </c>
      <c r="J323" s="32">
        <f>SUM(J318:J322)</f>
        <v>76565151</v>
      </c>
      <c r="K323" s="37">
        <f t="shared" si="74"/>
        <v>0.22688382828304135</v>
      </c>
      <c r="L323" s="32">
        <f>SUM(L318:L322)</f>
        <v>68402753</v>
      </c>
      <c r="M323" s="37">
        <f t="shared" si="75"/>
        <v>0.20269637378158231</v>
      </c>
      <c r="N323" s="32">
        <f t="shared" si="76"/>
        <v>296676596</v>
      </c>
      <c r="O323" s="37">
        <f t="shared" si="77"/>
        <v>0.87913523297905116</v>
      </c>
      <c r="P323" s="32">
        <f>SUM(P318:P322)</f>
        <v>155729221</v>
      </c>
      <c r="Q323" s="32">
        <f>SUM(Q318:Q322)</f>
        <v>316779640</v>
      </c>
      <c r="R323" s="32">
        <f>SUM(R318:R322)</f>
        <v>353373230</v>
      </c>
      <c r="S323" s="32">
        <f>SUM(S318:S322)</f>
        <v>350380339</v>
      </c>
      <c r="T323" s="37">
        <f t="shared" si="78"/>
        <v>0.99153051010683524</v>
      </c>
      <c r="U323" s="37">
        <f t="shared" si="79"/>
        <v>-0.56075839485513135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16925360</v>
      </c>
      <c r="E324" s="31">
        <v>16925360</v>
      </c>
      <c r="F324" s="31">
        <v>2116915</v>
      </c>
      <c r="G324" s="36">
        <f t="shared" si="72"/>
        <v>0.12507355825814045</v>
      </c>
      <c r="H324" s="31">
        <v>3129021</v>
      </c>
      <c r="I324" s="36">
        <f t="shared" si="73"/>
        <v>0.18487175457420107</v>
      </c>
      <c r="J324" s="31">
        <v>3606663</v>
      </c>
      <c r="K324" s="36">
        <f t="shared" si="74"/>
        <v>0.21309224737317256</v>
      </c>
      <c r="L324" s="31">
        <v>3049156</v>
      </c>
      <c r="M324" s="36">
        <f t="shared" si="75"/>
        <v>0.18015309570963337</v>
      </c>
      <c r="N324" s="31">
        <f t="shared" si="76"/>
        <v>11901755</v>
      </c>
      <c r="O324" s="36">
        <f t="shared" si="77"/>
        <v>0.7031906559151474</v>
      </c>
      <c r="P324" s="31">
        <v>2034779</v>
      </c>
      <c r="Q324" s="31">
        <v>14005916</v>
      </c>
      <c r="R324" s="31">
        <v>17621916</v>
      </c>
      <c r="S324" s="31">
        <v>20864881</v>
      </c>
      <c r="T324" s="36">
        <f t="shared" si="78"/>
        <v>1.1840302155565832</v>
      </c>
      <c r="U324" s="36">
        <f t="shared" si="79"/>
        <v>0.49851949523756645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51692135</v>
      </c>
      <c r="E325" s="31">
        <v>53333094</v>
      </c>
      <c r="F325" s="31">
        <v>6555085</v>
      </c>
      <c r="G325" s="36">
        <f t="shared" si="72"/>
        <v>0.12681010370339704</v>
      </c>
      <c r="H325" s="31">
        <v>15946815</v>
      </c>
      <c r="I325" s="36">
        <f t="shared" si="73"/>
        <v>0.30849596365095</v>
      </c>
      <c r="J325" s="31">
        <v>11261245</v>
      </c>
      <c r="K325" s="36">
        <f t="shared" si="74"/>
        <v>0.21114929128244464</v>
      </c>
      <c r="L325" s="31">
        <v>13655643</v>
      </c>
      <c r="M325" s="36">
        <f t="shared" si="75"/>
        <v>0.25604445524949293</v>
      </c>
      <c r="N325" s="31">
        <f t="shared" si="76"/>
        <v>47418788</v>
      </c>
      <c r="O325" s="36">
        <f t="shared" si="77"/>
        <v>0.88910626486436362</v>
      </c>
      <c r="P325" s="31">
        <v>11039249</v>
      </c>
      <c r="Q325" s="31">
        <v>49394727</v>
      </c>
      <c r="R325" s="31">
        <v>48957801</v>
      </c>
      <c r="S325" s="31">
        <v>42329977</v>
      </c>
      <c r="T325" s="36">
        <f t="shared" si="78"/>
        <v>0.86462169736749406</v>
      </c>
      <c r="U325" s="36">
        <f t="shared" si="79"/>
        <v>0.23700833272263355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130011202</v>
      </c>
      <c r="E326" s="31">
        <v>139925785</v>
      </c>
      <c r="F326" s="31">
        <v>102723843</v>
      </c>
      <c r="G326" s="36">
        <f t="shared" si="72"/>
        <v>0.7901153240626142</v>
      </c>
      <c r="H326" s="31">
        <v>20508176</v>
      </c>
      <c r="I326" s="36">
        <f t="shared" si="73"/>
        <v>0.1577416075270191</v>
      </c>
      <c r="J326" s="31">
        <v>15732034</v>
      </c>
      <c r="K326" s="36">
        <f t="shared" si="74"/>
        <v>0.11243127204896509</v>
      </c>
      <c r="L326" s="31">
        <v>20109117</v>
      </c>
      <c r="M326" s="36">
        <f t="shared" si="75"/>
        <v>0.14371273314636041</v>
      </c>
      <c r="N326" s="31">
        <f t="shared" si="76"/>
        <v>159073170</v>
      </c>
      <c r="O326" s="36">
        <f t="shared" si="77"/>
        <v>1.1368395753506046</v>
      </c>
      <c r="P326" s="31">
        <v>23967994</v>
      </c>
      <c r="Q326" s="31">
        <v>140370003</v>
      </c>
      <c r="R326" s="31">
        <v>126351528</v>
      </c>
      <c r="S326" s="31">
        <v>63240189</v>
      </c>
      <c r="T326" s="36">
        <f t="shared" si="78"/>
        <v>0.50050988698767462</v>
      </c>
      <c r="U326" s="36">
        <f t="shared" si="79"/>
        <v>-0.16100125025064671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498171718</v>
      </c>
      <c r="E327" s="31">
        <v>498171718</v>
      </c>
      <c r="F327" s="31">
        <v>45393830</v>
      </c>
      <c r="G327" s="36">
        <f t="shared" si="72"/>
        <v>9.1120849216895936E-2</v>
      </c>
      <c r="H327" s="31">
        <v>57816045</v>
      </c>
      <c r="I327" s="36">
        <f t="shared" si="73"/>
        <v>0.1160564578657996</v>
      </c>
      <c r="J327" s="31">
        <v>52916058</v>
      </c>
      <c r="K327" s="36">
        <f t="shared" si="74"/>
        <v>0.10622051812262855</v>
      </c>
      <c r="L327" s="31">
        <v>74395563</v>
      </c>
      <c r="M327" s="36">
        <f t="shared" si="75"/>
        <v>0.14933718698177884</v>
      </c>
      <c r="N327" s="31">
        <f t="shared" si="76"/>
        <v>230521496</v>
      </c>
      <c r="O327" s="36">
        <f t="shared" si="77"/>
        <v>0.46273501218710295</v>
      </c>
      <c r="P327" s="31">
        <v>64823121</v>
      </c>
      <c r="Q327" s="31">
        <v>425698811</v>
      </c>
      <c r="R327" s="31">
        <v>469915891</v>
      </c>
      <c r="S327" s="31">
        <v>259059915</v>
      </c>
      <c r="T327" s="36">
        <f t="shared" si="78"/>
        <v>0.55128996478222947</v>
      </c>
      <c r="U327" s="36">
        <f t="shared" si="79"/>
        <v>0.14767018082946048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118457900</v>
      </c>
      <c r="E328" s="31">
        <v>121853100</v>
      </c>
      <c r="F328" s="31">
        <v>19574242</v>
      </c>
      <c r="G328" s="36">
        <f t="shared" si="72"/>
        <v>0.1652421830878312</v>
      </c>
      <c r="H328" s="31">
        <v>16090869</v>
      </c>
      <c r="I328" s="36">
        <f t="shared" si="73"/>
        <v>0.13583618315030066</v>
      </c>
      <c r="J328" s="31">
        <v>12192095</v>
      </c>
      <c r="K328" s="36">
        <f t="shared" si="74"/>
        <v>0.10005568180046302</v>
      </c>
      <c r="L328" s="31">
        <v>18469961</v>
      </c>
      <c r="M328" s="36">
        <f t="shared" si="75"/>
        <v>0.15157563492434742</v>
      </c>
      <c r="N328" s="31">
        <f t="shared" si="76"/>
        <v>66327167</v>
      </c>
      <c r="O328" s="36">
        <f t="shared" si="77"/>
        <v>0.54432071896406409</v>
      </c>
      <c r="P328" s="31">
        <v>16893636</v>
      </c>
      <c r="Q328" s="31">
        <v>115660300</v>
      </c>
      <c r="R328" s="31">
        <v>118526200</v>
      </c>
      <c r="S328" s="31">
        <v>66581198</v>
      </c>
      <c r="T328" s="36">
        <f t="shared" si="78"/>
        <v>0.56174245019244695</v>
      </c>
      <c r="U328" s="36">
        <f t="shared" si="79"/>
        <v>9.3308805753835378E-2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65894752</v>
      </c>
      <c r="E329" s="31">
        <v>65610924</v>
      </c>
      <c r="F329" s="31">
        <v>8672779</v>
      </c>
      <c r="G329" s="36">
        <f t="shared" si="72"/>
        <v>0.13161562547499989</v>
      </c>
      <c r="H329" s="31">
        <v>9744885</v>
      </c>
      <c r="I329" s="36">
        <f t="shared" si="73"/>
        <v>0.14788560096561257</v>
      </c>
      <c r="J329" s="31">
        <v>16645120</v>
      </c>
      <c r="K329" s="36">
        <f t="shared" si="74"/>
        <v>0.25369433907073158</v>
      </c>
      <c r="L329" s="31">
        <v>26987459</v>
      </c>
      <c r="M329" s="36">
        <f t="shared" si="75"/>
        <v>0.41132569631240068</v>
      </c>
      <c r="N329" s="31">
        <f t="shared" si="76"/>
        <v>62050243</v>
      </c>
      <c r="O329" s="36">
        <f t="shared" si="77"/>
        <v>0.94573036343764949</v>
      </c>
      <c r="P329" s="31">
        <v>15602580</v>
      </c>
      <c r="Q329" s="31">
        <v>74486742</v>
      </c>
      <c r="R329" s="31">
        <v>74955785</v>
      </c>
      <c r="S329" s="31">
        <v>64356592</v>
      </c>
      <c r="T329" s="36">
        <f t="shared" si="78"/>
        <v>0.8585940631533644</v>
      </c>
      <c r="U329" s="36">
        <f t="shared" si="79"/>
        <v>0.72967925817396861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86097837</v>
      </c>
      <c r="E330" s="31">
        <v>84344872</v>
      </c>
      <c r="F330" s="31">
        <v>22643748</v>
      </c>
      <c r="G330" s="36">
        <f t="shared" si="72"/>
        <v>0.26300019592826707</v>
      </c>
      <c r="H330" s="31">
        <v>26364540</v>
      </c>
      <c r="I330" s="36">
        <f t="shared" si="73"/>
        <v>0.30621605511413719</v>
      </c>
      <c r="J330" s="31">
        <v>12533399</v>
      </c>
      <c r="K330" s="36">
        <f t="shared" si="74"/>
        <v>0.14859704808135815</v>
      </c>
      <c r="L330" s="31">
        <v>24806928</v>
      </c>
      <c r="M330" s="36">
        <f t="shared" si="75"/>
        <v>0.294113055266715</v>
      </c>
      <c r="N330" s="31">
        <f t="shared" si="76"/>
        <v>86348615</v>
      </c>
      <c r="O330" s="36">
        <f t="shared" si="77"/>
        <v>1.0237565479973696</v>
      </c>
      <c r="P330" s="31">
        <v>34495428</v>
      </c>
      <c r="Q330" s="31">
        <v>98024068</v>
      </c>
      <c r="R330" s="31">
        <v>99637593</v>
      </c>
      <c r="S330" s="31">
        <v>98693285</v>
      </c>
      <c r="T330" s="36">
        <f t="shared" si="78"/>
        <v>0.99052257314164549</v>
      </c>
      <c r="U330" s="36">
        <f t="shared" si="79"/>
        <v>-0.28086330745048305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0</v>
      </c>
      <c r="E331" s="31">
        <v>0</v>
      </c>
      <c r="F331" s="31">
        <v>0</v>
      </c>
      <c r="G331" s="36">
        <f t="shared" si="72"/>
        <v>0</v>
      </c>
      <c r="H331" s="31">
        <v>0</v>
      </c>
      <c r="I331" s="36">
        <f t="shared" si="73"/>
        <v>0</v>
      </c>
      <c r="J331" s="31">
        <v>0</v>
      </c>
      <c r="K331" s="36">
        <f t="shared" si="74"/>
        <v>0</v>
      </c>
      <c r="L331" s="31">
        <v>0</v>
      </c>
      <c r="M331" s="36">
        <f t="shared" si="75"/>
        <v>0</v>
      </c>
      <c r="N331" s="31">
        <f t="shared" si="76"/>
        <v>0</v>
      </c>
      <c r="O331" s="36">
        <f t="shared" si="77"/>
        <v>0</v>
      </c>
      <c r="P331" s="31">
        <v>0</v>
      </c>
      <c r="Q331" s="31">
        <v>0</v>
      </c>
      <c r="R331" s="31">
        <v>0</v>
      </c>
      <c r="S331" s="31">
        <v>0</v>
      </c>
      <c r="T331" s="36">
        <f t="shared" si="78"/>
        <v>0</v>
      </c>
      <c r="U331" s="36">
        <f t="shared" si="79"/>
        <v>0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967250904</v>
      </c>
      <c r="E332" s="32">
        <f>SUM(E324:E331)</f>
        <v>980164853</v>
      </c>
      <c r="F332" s="32">
        <f>SUM(F324:F331)</f>
        <v>207680442</v>
      </c>
      <c r="G332" s="37">
        <f t="shared" si="72"/>
        <v>0.21471206813160032</v>
      </c>
      <c r="H332" s="32">
        <f>SUM(H324:H331)</f>
        <v>149600351</v>
      </c>
      <c r="I332" s="37">
        <f t="shared" si="73"/>
        <v>0.15466550652094299</v>
      </c>
      <c r="J332" s="32">
        <f>SUM(J324:J331)</f>
        <v>124886614</v>
      </c>
      <c r="K332" s="37">
        <f t="shared" si="74"/>
        <v>0.12741388718209834</v>
      </c>
      <c r="L332" s="32">
        <f>SUM(L324:L331)</f>
        <v>181473827</v>
      </c>
      <c r="M332" s="37">
        <f t="shared" si="75"/>
        <v>0.18514622968224306</v>
      </c>
      <c r="N332" s="32">
        <f t="shared" si="76"/>
        <v>663641234</v>
      </c>
      <c r="O332" s="37">
        <f t="shared" si="77"/>
        <v>0.67707103755943387</v>
      </c>
      <c r="P332" s="32">
        <f>SUM(P324:P331)</f>
        <v>168856787</v>
      </c>
      <c r="Q332" s="32">
        <f>SUM(Q324:Q331)</f>
        <v>917640567</v>
      </c>
      <c r="R332" s="32">
        <f>SUM(R324:R331)</f>
        <v>955966714</v>
      </c>
      <c r="S332" s="32">
        <f>SUM(S324:S331)</f>
        <v>615126037</v>
      </c>
      <c r="T332" s="37">
        <f t="shared" si="78"/>
        <v>0.64345968117044716</v>
      </c>
      <c r="U332" s="37">
        <f t="shared" si="79"/>
        <v>7.4720360514736184E-2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5798348</v>
      </c>
      <c r="E333" s="31">
        <v>6352870</v>
      </c>
      <c r="F333" s="31">
        <v>1049943</v>
      </c>
      <c r="G333" s="36">
        <f t="shared" si="72"/>
        <v>0.18107623067811729</v>
      </c>
      <c r="H333" s="31">
        <v>1285386</v>
      </c>
      <c r="I333" s="36">
        <f t="shared" si="73"/>
        <v>0.22168141684493584</v>
      </c>
      <c r="J333" s="31">
        <v>1451634</v>
      </c>
      <c r="K333" s="36">
        <f t="shared" si="74"/>
        <v>0.22850050449639298</v>
      </c>
      <c r="L333" s="31">
        <v>1179659</v>
      </c>
      <c r="M333" s="36">
        <f t="shared" si="75"/>
        <v>0.18568914522097887</v>
      </c>
      <c r="N333" s="31">
        <f t="shared" si="76"/>
        <v>4966622</v>
      </c>
      <c r="O333" s="36">
        <f t="shared" si="77"/>
        <v>0.78179185155685538</v>
      </c>
      <c r="P333" s="31">
        <v>1300627</v>
      </c>
      <c r="Q333" s="31">
        <v>6565404</v>
      </c>
      <c r="R333" s="31">
        <v>5644968</v>
      </c>
      <c r="S333" s="31">
        <v>4640942</v>
      </c>
      <c r="T333" s="36">
        <f t="shared" si="78"/>
        <v>0.82213787571515018</v>
      </c>
      <c r="U333" s="36">
        <f t="shared" si="79"/>
        <v>-9.3007449483979654E-2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6348344</v>
      </c>
      <c r="E334" s="31">
        <v>8359577</v>
      </c>
      <c r="F334" s="31">
        <v>2325025</v>
      </c>
      <c r="G334" s="36">
        <f t="shared" si="72"/>
        <v>0.36624118037711884</v>
      </c>
      <c r="H334" s="31">
        <v>1372483</v>
      </c>
      <c r="I334" s="36">
        <f t="shared" si="73"/>
        <v>0.2161954361641398</v>
      </c>
      <c r="J334" s="31">
        <v>2027871</v>
      </c>
      <c r="K334" s="36">
        <f t="shared" si="74"/>
        <v>0.2425805755482604</v>
      </c>
      <c r="L334" s="31">
        <v>1702883</v>
      </c>
      <c r="M334" s="36">
        <f t="shared" si="75"/>
        <v>0.20370444581107394</v>
      </c>
      <c r="N334" s="31">
        <f t="shared" si="76"/>
        <v>7428262</v>
      </c>
      <c r="O334" s="36">
        <f t="shared" si="77"/>
        <v>0.88859304723193533</v>
      </c>
      <c r="P334" s="31">
        <v>1318700</v>
      </c>
      <c r="Q334" s="31">
        <v>6323797</v>
      </c>
      <c r="R334" s="31">
        <v>6246642</v>
      </c>
      <c r="S334" s="31">
        <v>7547682</v>
      </c>
      <c r="T334" s="36">
        <f t="shared" si="78"/>
        <v>1.2082783037670479</v>
      </c>
      <c r="U334" s="36">
        <f t="shared" si="79"/>
        <v>0.29133464775915674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37061763</v>
      </c>
      <c r="E335" s="31">
        <v>38865865</v>
      </c>
      <c r="F335" s="31">
        <v>5578989</v>
      </c>
      <c r="G335" s="36">
        <f t="shared" si="72"/>
        <v>0.15053220754770893</v>
      </c>
      <c r="H335" s="31">
        <v>8414618</v>
      </c>
      <c r="I335" s="36">
        <f t="shared" si="73"/>
        <v>0.22704311179152487</v>
      </c>
      <c r="J335" s="31">
        <v>6647307</v>
      </c>
      <c r="K335" s="36">
        <f t="shared" si="74"/>
        <v>0.17103200970826199</v>
      </c>
      <c r="L335" s="31">
        <v>10451670</v>
      </c>
      <c r="M335" s="36">
        <f t="shared" si="75"/>
        <v>0.26891643862808662</v>
      </c>
      <c r="N335" s="31">
        <f t="shared" si="76"/>
        <v>31092584</v>
      </c>
      <c r="O335" s="36">
        <f t="shared" si="77"/>
        <v>0.79999722121198125</v>
      </c>
      <c r="P335" s="31">
        <v>13568212</v>
      </c>
      <c r="Q335" s="31">
        <v>30613960</v>
      </c>
      <c r="R335" s="31">
        <v>34632186</v>
      </c>
      <c r="S335" s="31">
        <v>38607967</v>
      </c>
      <c r="T335" s="36">
        <f t="shared" si="78"/>
        <v>1.1148001746121368</v>
      </c>
      <c r="U335" s="36">
        <f t="shared" si="79"/>
        <v>-0.22969437682724891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49208455</v>
      </c>
      <c r="E337" s="32">
        <f>SUM(E333:E336)</f>
        <v>53578312</v>
      </c>
      <c r="F337" s="32">
        <f>SUM(F333:F336)</f>
        <v>8953957</v>
      </c>
      <c r="G337" s="37">
        <f t="shared" si="72"/>
        <v>0.18195972622997408</v>
      </c>
      <c r="H337" s="32">
        <f>SUM(H333:H336)</f>
        <v>11072487</v>
      </c>
      <c r="I337" s="37">
        <f t="shared" si="73"/>
        <v>0.22501188058027832</v>
      </c>
      <c r="J337" s="32">
        <f>SUM(J333:J336)</f>
        <v>10126812</v>
      </c>
      <c r="K337" s="37">
        <f t="shared" si="74"/>
        <v>0.18900953803845108</v>
      </c>
      <c r="L337" s="32">
        <f>SUM(L333:L336)</f>
        <v>13334212</v>
      </c>
      <c r="M337" s="37">
        <f t="shared" si="75"/>
        <v>0.24887331276879346</v>
      </c>
      <c r="N337" s="32">
        <f t="shared" si="76"/>
        <v>43487468</v>
      </c>
      <c r="O337" s="37">
        <f t="shared" si="77"/>
        <v>0.81166177837032272</v>
      </c>
      <c r="P337" s="32">
        <f>SUM(P333:P336)</f>
        <v>16187539</v>
      </c>
      <c r="Q337" s="32">
        <f>SUM(Q333:Q336)</f>
        <v>43503161</v>
      </c>
      <c r="R337" s="32">
        <f>SUM(R333:R336)</f>
        <v>46523796</v>
      </c>
      <c r="S337" s="32">
        <f>SUM(S333:S336)</f>
        <v>50796591</v>
      </c>
      <c r="T337" s="37">
        <f t="shared" si="78"/>
        <v>1.0918410655914663</v>
      </c>
      <c r="U337" s="37">
        <f t="shared" si="79"/>
        <v>-0.17626688034543114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11200207215</v>
      </c>
      <c r="E338" s="32">
        <f>SUM(E302,E304:E309,E311:E316,E318:E322,E324:E331,E333:E336)</f>
        <v>11505013820</v>
      </c>
      <c r="F338" s="32">
        <f>SUM(F302,F304:F309,F311:F316,F318:F322,F324:F331,F333:F336)</f>
        <v>1981268306</v>
      </c>
      <c r="G338" s="37">
        <f t="shared" si="72"/>
        <v>0.17689568308580619</v>
      </c>
      <c r="H338" s="32">
        <f>SUM(H302,H304:H309,H311:H316,H318:H322,H324:H331,H333:H336)</f>
        <v>2620076335</v>
      </c>
      <c r="I338" s="37">
        <f t="shared" si="73"/>
        <v>0.23393105901567912</v>
      </c>
      <c r="J338" s="32">
        <f>SUM(J302,J304:J309,J311:J316,J318:J322,J324:J331,J333:J336)</f>
        <v>2784005054</v>
      </c>
      <c r="K338" s="37">
        <f t="shared" si="74"/>
        <v>0.24198189568102579</v>
      </c>
      <c r="L338" s="32">
        <f>SUM(L302,L304:L309,L311:L316,L318:L322,L324:L331,L333:L336)</f>
        <v>2500257924</v>
      </c>
      <c r="M338" s="37">
        <f t="shared" si="75"/>
        <v>0.21731898484586087</v>
      </c>
      <c r="N338" s="32">
        <f t="shared" si="76"/>
        <v>9885607619</v>
      </c>
      <c r="O338" s="37">
        <f t="shared" si="77"/>
        <v>0.85924343713652318</v>
      </c>
      <c r="P338" s="32">
        <f>SUM(P302,P304:P309,P311:P316,P318:P322,P324:P331,P333:P336)</f>
        <v>4768720447</v>
      </c>
      <c r="Q338" s="32">
        <f>SUM(Q302,Q304:Q309,Q311:Q316,Q318:Q322,Q324:Q331,Q333:Q336)</f>
        <v>9938874194</v>
      </c>
      <c r="R338" s="32">
        <f>SUM(R302,R304:R309,R311:R316,R318:R322,R324:R331,R333:R336)</f>
        <v>10692920795</v>
      </c>
      <c r="S338" s="32">
        <f>SUM(S302,S304:S309,S311:S316,S318:S322,S324:S331,S333:S336)</f>
        <v>9794311697</v>
      </c>
      <c r="T338" s="37">
        <f t="shared" si="78"/>
        <v>0.91596224125963888</v>
      </c>
      <c r="U338" s="37">
        <f t="shared" si="79"/>
        <v>-0.47569626867666126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85639586437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85021508766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17561733074</v>
      </c>
      <c r="G339" s="39">
        <f t="shared" si="72"/>
        <v>0.20506559880364594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20173543307</v>
      </c>
      <c r="I339" s="39">
        <f t="shared" si="73"/>
        <v>0.23556329667519457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21249195504</v>
      </c>
      <c r="K339" s="39">
        <f t="shared" si="74"/>
        <v>0.24992729266288355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18008023835</v>
      </c>
      <c r="M339" s="39">
        <f t="shared" si="75"/>
        <v>0.21180550776348239</v>
      </c>
      <c r="N339" s="34">
        <f t="shared" si="76"/>
        <v>76992495720</v>
      </c>
      <c r="O339" s="39">
        <f t="shared" si="77"/>
        <v>0.90556491924769522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21208932036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80857265910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82044343718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74096985684</v>
      </c>
      <c r="T339" s="39">
        <f t="shared" si="78"/>
        <v>0.90313338282872513</v>
      </c>
      <c r="U339" s="39">
        <f t="shared" si="79"/>
        <v>-0.15092264879564821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615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450303609</v>
      </c>
      <c r="E8" s="31">
        <v>438504854</v>
      </c>
      <c r="F8" s="31">
        <v>123766049</v>
      </c>
      <c r="G8" s="36">
        <f>IF(($D8       =0),0,($F8       /$D8       ))</f>
        <v>0.2748502266611858</v>
      </c>
      <c r="H8" s="31">
        <v>126416373</v>
      </c>
      <c r="I8" s="36">
        <f>IF(($D8       =0),0,($H8       /$D8       ))</f>
        <v>0.28073586458864025</v>
      </c>
      <c r="J8" s="31">
        <v>127725289</v>
      </c>
      <c r="K8" s="36">
        <f>IF(($E8       =0),0,($J8       /$E8       ))</f>
        <v>0.29127451574344487</v>
      </c>
      <c r="L8" s="31">
        <v>144777000</v>
      </c>
      <c r="M8" s="36">
        <f>IF(($E8       =0),0,($L8       /$E8       ))</f>
        <v>0.33016054139277556</v>
      </c>
      <c r="N8" s="31">
        <f>$F8       +$H8       +$J8       +$L8</f>
        <v>522684711</v>
      </c>
      <c r="O8" s="36">
        <f>IF(($E8       =0),0,($N8       /$E8       ))</f>
        <v>1.1919701828431755</v>
      </c>
      <c r="P8" s="31">
        <v>124586782</v>
      </c>
      <c r="Q8" s="31">
        <v>363042835</v>
      </c>
      <c r="R8" s="31">
        <v>394440863</v>
      </c>
      <c r="S8" s="31">
        <v>483473179</v>
      </c>
      <c r="T8" s="36">
        <f>IF(($R8       =0),0,($S8       /$R8       ))</f>
        <v>1.2257177801580867</v>
      </c>
      <c r="U8" s="36">
        <f>IF(($P8       =0),0,(($L8       /$P8       )-1))</f>
        <v>0.16205746449089609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986774400</v>
      </c>
      <c r="E9" s="31">
        <v>963765530</v>
      </c>
      <c r="F9" s="31">
        <v>105239490</v>
      </c>
      <c r="G9" s="36">
        <f>IF(($D9       =0),0,($F9       /$D9       ))</f>
        <v>0.10665000024321669</v>
      </c>
      <c r="H9" s="31">
        <v>131301192</v>
      </c>
      <c r="I9" s="36">
        <f>IF(($D9       =0),0,($H9       /$D9       ))</f>
        <v>0.13306100360933562</v>
      </c>
      <c r="J9" s="31">
        <v>102090069</v>
      </c>
      <c r="K9" s="36">
        <f>IF(($E9       =0),0,($J9       /$E9       ))</f>
        <v>0.10592832574122048</v>
      </c>
      <c r="L9" s="31">
        <v>117962398</v>
      </c>
      <c r="M9" s="36">
        <f>IF(($E9       =0),0,($L9       /$E9       ))</f>
        <v>0.12239740302809958</v>
      </c>
      <c r="N9" s="31">
        <f>$F9       +$H9       +$J9       +$L9</f>
        <v>456593149</v>
      </c>
      <c r="O9" s="36">
        <f>IF(($E9       =0),0,($N9       /$E9       ))</f>
        <v>0.47375957614919056</v>
      </c>
      <c r="P9" s="31">
        <v>118616306</v>
      </c>
      <c r="Q9" s="31">
        <v>980067790</v>
      </c>
      <c r="R9" s="31">
        <v>855010790</v>
      </c>
      <c r="S9" s="31">
        <v>736699764</v>
      </c>
      <c r="T9" s="36">
        <f>IF(($R9       =0),0,($S9       /$R9       ))</f>
        <v>0.86162627725434904</v>
      </c>
      <c r="U9" s="36">
        <f>IF(($P9       =0),0,(($L9       /$P9       )-1))</f>
        <v>-5.5128002384428054E-3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1437078009</v>
      </c>
      <c r="E10" s="32">
        <f>SUM(E8:E9)</f>
        <v>1402270384</v>
      </c>
      <c r="F10" s="32">
        <f>SUM(F8:F9)</f>
        <v>229005539</v>
      </c>
      <c r="G10" s="37">
        <f t="shared" ref="G10:G54" si="0">IF(($D10      =0),0,($F10      /$D10      ))</f>
        <v>0.15935498112545399</v>
      </c>
      <c r="H10" s="32">
        <f>SUM(H8:H9)</f>
        <v>257717565</v>
      </c>
      <c r="I10" s="37">
        <f t="shared" ref="I10:I54" si="1">IF(($D10      =0),0,($H10      /$D10      ))</f>
        <v>0.17933442957584078</v>
      </c>
      <c r="J10" s="32">
        <f>SUM(J8:J9)</f>
        <v>229815358</v>
      </c>
      <c r="K10" s="37">
        <f t="shared" ref="K10:K54" si="2">IF(($E10      =0),0,($J10      /$E10      ))</f>
        <v>0.1638880494248533</v>
      </c>
      <c r="L10" s="32">
        <f>SUM(L8:L9)</f>
        <v>262739398</v>
      </c>
      <c r="M10" s="37">
        <f t="shared" ref="M10:M54" si="3">IF(($E10      =0),0,($L10      /$E10      ))</f>
        <v>0.18736714473747312</v>
      </c>
      <c r="N10" s="32">
        <f t="shared" ref="N10:N54" si="4">$F10      +$H10      +$J10      +$L10</f>
        <v>979277860</v>
      </c>
      <c r="O10" s="37">
        <f t="shared" ref="O10:O54" si="5">IF(($E10      =0),0,($N10      /$E10      ))</f>
        <v>0.69835166682091177</v>
      </c>
      <c r="P10" s="32">
        <f>SUM(P8:P9)</f>
        <v>243203088</v>
      </c>
      <c r="Q10" s="32">
        <f>SUM(Q8:Q9)</f>
        <v>1343110625</v>
      </c>
      <c r="R10" s="32">
        <f>SUM(R8:R9)</f>
        <v>1249451653</v>
      </c>
      <c r="S10" s="32">
        <f>SUM(S8:S9)</f>
        <v>1220172943</v>
      </c>
      <c r="T10" s="37">
        <f t="shared" ref="T10:T54" si="6">IF(($R10      =0),0,($S10      /$R10      ))</f>
        <v>0.97656675235916468</v>
      </c>
      <c r="U10" s="37">
        <f t="shared" ref="U10:U54" si="7">IF(($P10      =0),0,(($L10      /$P10      )-1))</f>
        <v>8.0329202069999939E-2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48640034</v>
      </c>
      <c r="E11" s="31">
        <v>62431492</v>
      </c>
      <c r="F11" s="31">
        <v>21062432</v>
      </c>
      <c r="G11" s="36">
        <f t="shared" si="0"/>
        <v>0.43302667099286979</v>
      </c>
      <c r="H11" s="31">
        <v>18337525</v>
      </c>
      <c r="I11" s="36">
        <f t="shared" si="1"/>
        <v>0.37700477347528172</v>
      </c>
      <c r="J11" s="31">
        <v>18712774</v>
      </c>
      <c r="K11" s="36">
        <f t="shared" si="2"/>
        <v>0.29973292965671877</v>
      </c>
      <c r="L11" s="31">
        <v>14481685</v>
      </c>
      <c r="M11" s="36">
        <f t="shared" si="3"/>
        <v>0.23196121918726531</v>
      </c>
      <c r="N11" s="31">
        <f t="shared" si="4"/>
        <v>72594416</v>
      </c>
      <c r="O11" s="36">
        <f t="shared" si="5"/>
        <v>1.1627852174348163</v>
      </c>
      <c r="P11" s="31">
        <v>10601284</v>
      </c>
      <c r="Q11" s="31">
        <v>44780614</v>
      </c>
      <c r="R11" s="31">
        <v>54140030</v>
      </c>
      <c r="S11" s="31">
        <v>45824710</v>
      </c>
      <c r="T11" s="36">
        <f t="shared" si="6"/>
        <v>0.84641087195555675</v>
      </c>
      <c r="U11" s="36">
        <f t="shared" si="7"/>
        <v>0.36603122791541098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13709280</v>
      </c>
      <c r="E12" s="31">
        <v>13687023</v>
      </c>
      <c r="F12" s="31">
        <v>691602</v>
      </c>
      <c r="G12" s="36">
        <f t="shared" si="0"/>
        <v>5.0447725919960787E-2</v>
      </c>
      <c r="H12" s="31">
        <v>1290933</v>
      </c>
      <c r="I12" s="36">
        <f t="shared" si="1"/>
        <v>9.4164901439025242E-2</v>
      </c>
      <c r="J12" s="31">
        <v>312125</v>
      </c>
      <c r="K12" s="36">
        <f t="shared" si="2"/>
        <v>2.280444768741895E-2</v>
      </c>
      <c r="L12" s="31">
        <v>5617938</v>
      </c>
      <c r="M12" s="36">
        <f t="shared" si="3"/>
        <v>0.41045726305859209</v>
      </c>
      <c r="N12" s="31">
        <f t="shared" si="4"/>
        <v>7912598</v>
      </c>
      <c r="O12" s="36">
        <f t="shared" si="5"/>
        <v>0.57810949831822445</v>
      </c>
      <c r="P12" s="31">
        <v>4509016</v>
      </c>
      <c r="Q12" s="31">
        <v>12830837</v>
      </c>
      <c r="R12" s="31">
        <v>14216056</v>
      </c>
      <c r="S12" s="31">
        <v>12006897</v>
      </c>
      <c r="T12" s="36">
        <f t="shared" si="6"/>
        <v>0.84460113269109238</v>
      </c>
      <c r="U12" s="36">
        <f t="shared" si="7"/>
        <v>0.24593436794191903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61642716</v>
      </c>
      <c r="E13" s="31">
        <v>70119592</v>
      </c>
      <c r="F13" s="31">
        <v>4986179</v>
      </c>
      <c r="G13" s="36">
        <f t="shared" si="0"/>
        <v>8.0888372926332441E-2</v>
      </c>
      <c r="H13" s="31">
        <v>8909088</v>
      </c>
      <c r="I13" s="36">
        <f t="shared" si="1"/>
        <v>0.14452783034413993</v>
      </c>
      <c r="J13" s="31">
        <v>8453570</v>
      </c>
      <c r="K13" s="36">
        <f t="shared" si="2"/>
        <v>0.12055931529093894</v>
      </c>
      <c r="L13" s="31">
        <v>8341052</v>
      </c>
      <c r="M13" s="36">
        <f t="shared" si="3"/>
        <v>0.1189546567812317</v>
      </c>
      <c r="N13" s="31">
        <f t="shared" si="4"/>
        <v>30689889</v>
      </c>
      <c r="O13" s="36">
        <f t="shared" si="5"/>
        <v>0.43767922950835197</v>
      </c>
      <c r="P13" s="31">
        <v>8095057</v>
      </c>
      <c r="Q13" s="31">
        <v>57594064</v>
      </c>
      <c r="R13" s="31">
        <v>67211226</v>
      </c>
      <c r="S13" s="31">
        <v>27872373</v>
      </c>
      <c r="T13" s="36">
        <f t="shared" si="6"/>
        <v>0.41469817854535196</v>
      </c>
      <c r="U13" s="36">
        <f t="shared" si="7"/>
        <v>3.0388297451148238E-2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30016134</v>
      </c>
      <c r="E14" s="31">
        <v>30016134</v>
      </c>
      <c r="F14" s="31">
        <v>9873800</v>
      </c>
      <c r="G14" s="36">
        <f t="shared" si="0"/>
        <v>0.3289497574870901</v>
      </c>
      <c r="H14" s="31">
        <v>15177660</v>
      </c>
      <c r="I14" s="36">
        <f t="shared" si="1"/>
        <v>0.50565006139698065</v>
      </c>
      <c r="J14" s="31">
        <v>-7004496</v>
      </c>
      <c r="K14" s="36">
        <f t="shared" si="2"/>
        <v>-0.23335770022881694</v>
      </c>
      <c r="L14" s="31">
        <v>11878184</v>
      </c>
      <c r="M14" s="36">
        <f t="shared" si="3"/>
        <v>0.39572664487705178</v>
      </c>
      <c r="N14" s="31">
        <f t="shared" si="4"/>
        <v>29925148</v>
      </c>
      <c r="O14" s="36">
        <f t="shared" si="5"/>
        <v>0.99696876353230568</v>
      </c>
      <c r="P14" s="31">
        <v>8592883</v>
      </c>
      <c r="Q14" s="31">
        <v>24748828</v>
      </c>
      <c r="R14" s="31">
        <v>27570448</v>
      </c>
      <c r="S14" s="31">
        <v>27726779</v>
      </c>
      <c r="T14" s="36">
        <f t="shared" si="6"/>
        <v>1.0056702379301199</v>
      </c>
      <c r="U14" s="36">
        <f t="shared" si="7"/>
        <v>0.38232814295272033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14329459</v>
      </c>
      <c r="E15" s="31">
        <v>13581722</v>
      </c>
      <c r="F15" s="31">
        <v>2155225</v>
      </c>
      <c r="G15" s="36">
        <f t="shared" si="0"/>
        <v>0.15040518975629158</v>
      </c>
      <c r="H15" s="31">
        <v>1492666</v>
      </c>
      <c r="I15" s="36">
        <f t="shared" si="1"/>
        <v>0.10416764512882168</v>
      </c>
      <c r="J15" s="31">
        <v>1872288</v>
      </c>
      <c r="K15" s="36">
        <f t="shared" si="2"/>
        <v>0.13785350635214003</v>
      </c>
      <c r="L15" s="31">
        <v>-2071451</v>
      </c>
      <c r="M15" s="36">
        <f t="shared" si="3"/>
        <v>-0.15251755263434194</v>
      </c>
      <c r="N15" s="31">
        <f t="shared" si="4"/>
        <v>3448728</v>
      </c>
      <c r="O15" s="36">
        <f t="shared" si="5"/>
        <v>0.25392420784345315</v>
      </c>
      <c r="P15" s="31">
        <v>1668837</v>
      </c>
      <c r="Q15" s="31">
        <v>14790860</v>
      </c>
      <c r="R15" s="31">
        <v>15845941</v>
      </c>
      <c r="S15" s="31">
        <v>5182403</v>
      </c>
      <c r="T15" s="36">
        <f t="shared" si="6"/>
        <v>0.32704924245268868</v>
      </c>
      <c r="U15" s="36">
        <f t="shared" si="7"/>
        <v>-2.2412542387303254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88779195</v>
      </c>
      <c r="E16" s="31">
        <v>90277360</v>
      </c>
      <c r="F16" s="31">
        <v>17802588</v>
      </c>
      <c r="G16" s="36">
        <f t="shared" si="0"/>
        <v>0.20052657607449584</v>
      </c>
      <c r="H16" s="31">
        <v>21358844</v>
      </c>
      <c r="I16" s="36">
        <f t="shared" si="1"/>
        <v>0.24058388905193384</v>
      </c>
      <c r="J16" s="31">
        <v>43186308</v>
      </c>
      <c r="K16" s="36">
        <f t="shared" si="2"/>
        <v>0.4783736254582544</v>
      </c>
      <c r="L16" s="31">
        <v>-5267884</v>
      </c>
      <c r="M16" s="36">
        <f t="shared" si="3"/>
        <v>-5.8352215882254421E-2</v>
      </c>
      <c r="N16" s="31">
        <f t="shared" si="4"/>
        <v>77079856</v>
      </c>
      <c r="O16" s="36">
        <f t="shared" si="5"/>
        <v>0.85381158686962044</v>
      </c>
      <c r="P16" s="31">
        <v>19807845</v>
      </c>
      <c r="Q16" s="31">
        <v>85015058</v>
      </c>
      <c r="R16" s="31">
        <v>84300068</v>
      </c>
      <c r="S16" s="31">
        <v>76493979</v>
      </c>
      <c r="T16" s="36">
        <f t="shared" si="6"/>
        <v>0.90740115417225997</v>
      </c>
      <c r="U16" s="36">
        <f t="shared" si="7"/>
        <v>-1.2659493751087005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19549958</v>
      </c>
      <c r="E17" s="31">
        <v>26387450</v>
      </c>
      <c r="F17" s="31">
        <v>8954168</v>
      </c>
      <c r="G17" s="36">
        <f t="shared" si="0"/>
        <v>0.45801469241008086</v>
      </c>
      <c r="H17" s="31">
        <v>5863415</v>
      </c>
      <c r="I17" s="36">
        <f t="shared" si="1"/>
        <v>0.2999195701596904</v>
      </c>
      <c r="J17" s="31">
        <v>5399765</v>
      </c>
      <c r="K17" s="36">
        <f t="shared" si="2"/>
        <v>0.20463383161313428</v>
      </c>
      <c r="L17" s="31">
        <v>4212215</v>
      </c>
      <c r="M17" s="36">
        <f t="shared" si="3"/>
        <v>0.15962948295496535</v>
      </c>
      <c r="N17" s="31">
        <f t="shared" si="4"/>
        <v>24429563</v>
      </c>
      <c r="O17" s="36">
        <f t="shared" si="5"/>
        <v>0.92580234164347064</v>
      </c>
      <c r="P17" s="31">
        <v>9578731</v>
      </c>
      <c r="Q17" s="31">
        <v>13829129</v>
      </c>
      <c r="R17" s="31">
        <v>22276136</v>
      </c>
      <c r="S17" s="31">
        <v>16207668</v>
      </c>
      <c r="T17" s="36">
        <f t="shared" si="6"/>
        <v>0.72757986394049667</v>
      </c>
      <c r="U17" s="36">
        <f t="shared" si="7"/>
        <v>-0.56025333627178797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276666776</v>
      </c>
      <c r="E19" s="32">
        <f>SUM(E11:E18)</f>
        <v>306500773</v>
      </c>
      <c r="F19" s="32">
        <f>SUM(F11:F18)</f>
        <v>65525994</v>
      </c>
      <c r="G19" s="37">
        <f t="shared" si="0"/>
        <v>0.23684084857373694</v>
      </c>
      <c r="H19" s="32">
        <f>SUM(H11:H18)</f>
        <v>72430131</v>
      </c>
      <c r="I19" s="37">
        <f t="shared" si="1"/>
        <v>0.26179555076031247</v>
      </c>
      <c r="J19" s="32">
        <f>SUM(J11:J18)</f>
        <v>70932334</v>
      </c>
      <c r="K19" s="37">
        <f t="shared" si="2"/>
        <v>0.2314262809379603</v>
      </c>
      <c r="L19" s="32">
        <f>SUM(L11:L18)</f>
        <v>37191739</v>
      </c>
      <c r="M19" s="37">
        <f t="shared" si="3"/>
        <v>0.1213430512294336</v>
      </c>
      <c r="N19" s="32">
        <f t="shared" si="4"/>
        <v>246080198</v>
      </c>
      <c r="O19" s="37">
        <f t="shared" si="5"/>
        <v>0.80286974675917044</v>
      </c>
      <c r="P19" s="32">
        <f>SUM(P11:P18)</f>
        <v>62853653</v>
      </c>
      <c r="Q19" s="32">
        <f>SUM(Q11:Q18)</f>
        <v>253589390</v>
      </c>
      <c r="R19" s="32">
        <f>SUM(R11:R18)</f>
        <v>285559905</v>
      </c>
      <c r="S19" s="32">
        <f>SUM(S11:S18)</f>
        <v>211314809</v>
      </c>
      <c r="T19" s="37">
        <f t="shared" si="6"/>
        <v>0.74000167845692477</v>
      </c>
      <c r="U19" s="37">
        <f t="shared" si="7"/>
        <v>-0.4082803906401431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0</v>
      </c>
      <c r="E20" s="31">
        <v>0</v>
      </c>
      <c r="F20" s="31">
        <v>0</v>
      </c>
      <c r="G20" s="36">
        <f t="shared" si="0"/>
        <v>0</v>
      </c>
      <c r="H20" s="31">
        <v>0</v>
      </c>
      <c r="I20" s="36">
        <f t="shared" si="1"/>
        <v>0</v>
      </c>
      <c r="J20" s="31">
        <v>0</v>
      </c>
      <c r="K20" s="36">
        <f t="shared" si="2"/>
        <v>0</v>
      </c>
      <c r="L20" s="31">
        <v>0</v>
      </c>
      <c r="M20" s="36">
        <f t="shared" si="3"/>
        <v>0</v>
      </c>
      <c r="N20" s="31">
        <f t="shared" si="4"/>
        <v>0</v>
      </c>
      <c r="O20" s="36">
        <f t="shared" si="5"/>
        <v>0</v>
      </c>
      <c r="P20" s="31">
        <v>0</v>
      </c>
      <c r="Q20" s="31">
        <v>0</v>
      </c>
      <c r="R20" s="31">
        <v>0</v>
      </c>
      <c r="S20" s="31">
        <v>0</v>
      </c>
      <c r="T20" s="36">
        <f t="shared" si="6"/>
        <v>0</v>
      </c>
      <c r="U20" s="36">
        <f t="shared" si="7"/>
        <v>0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0</v>
      </c>
      <c r="E23" s="31">
        <v>0</v>
      </c>
      <c r="F23" s="31">
        <v>0</v>
      </c>
      <c r="G23" s="36">
        <f t="shared" si="0"/>
        <v>0</v>
      </c>
      <c r="H23" s="31">
        <v>0</v>
      </c>
      <c r="I23" s="36">
        <f t="shared" si="1"/>
        <v>0</v>
      </c>
      <c r="J23" s="31">
        <v>0</v>
      </c>
      <c r="K23" s="36">
        <f t="shared" si="2"/>
        <v>0</v>
      </c>
      <c r="L23" s="31">
        <v>0</v>
      </c>
      <c r="M23" s="36">
        <f t="shared" si="3"/>
        <v>0</v>
      </c>
      <c r="N23" s="31">
        <f t="shared" si="4"/>
        <v>0</v>
      </c>
      <c r="O23" s="36">
        <f t="shared" si="5"/>
        <v>0</v>
      </c>
      <c r="P23" s="31">
        <v>0</v>
      </c>
      <c r="Q23" s="31">
        <v>0</v>
      </c>
      <c r="R23" s="31">
        <v>0</v>
      </c>
      <c r="S23" s="31">
        <v>0</v>
      </c>
      <c r="T23" s="36">
        <f t="shared" si="6"/>
        <v>0</v>
      </c>
      <c r="U23" s="36">
        <f t="shared" si="7"/>
        <v>0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0</v>
      </c>
      <c r="E24" s="31">
        <v>0</v>
      </c>
      <c r="F24" s="31">
        <v>0</v>
      </c>
      <c r="G24" s="36">
        <f t="shared" si="0"/>
        <v>0</v>
      </c>
      <c r="H24" s="31">
        <v>0</v>
      </c>
      <c r="I24" s="36">
        <f t="shared" si="1"/>
        <v>0</v>
      </c>
      <c r="J24" s="31">
        <v>0</v>
      </c>
      <c r="K24" s="36">
        <f t="shared" si="2"/>
        <v>0</v>
      </c>
      <c r="L24" s="31">
        <v>0</v>
      </c>
      <c r="M24" s="36">
        <f t="shared" si="3"/>
        <v>0</v>
      </c>
      <c r="N24" s="31">
        <f t="shared" si="4"/>
        <v>0</v>
      </c>
      <c r="O24" s="36">
        <f t="shared" si="5"/>
        <v>0</v>
      </c>
      <c r="P24" s="31">
        <v>0</v>
      </c>
      <c r="Q24" s="31">
        <v>0</v>
      </c>
      <c r="R24" s="31">
        <v>0</v>
      </c>
      <c r="S24" s="31">
        <v>0</v>
      </c>
      <c r="T24" s="36">
        <f t="shared" si="6"/>
        <v>0</v>
      </c>
      <c r="U24" s="36">
        <f t="shared" si="7"/>
        <v>0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217166484</v>
      </c>
      <c r="E26" s="31">
        <v>214652162</v>
      </c>
      <c r="F26" s="31">
        <v>23643564</v>
      </c>
      <c r="G26" s="36">
        <f t="shared" si="0"/>
        <v>0.1088729879699116</v>
      </c>
      <c r="H26" s="31">
        <v>26401332</v>
      </c>
      <c r="I26" s="36">
        <f t="shared" si="1"/>
        <v>0.12157185360149773</v>
      </c>
      <c r="J26" s="31">
        <v>29870114</v>
      </c>
      <c r="K26" s="36">
        <f t="shared" si="2"/>
        <v>0.13915589631936714</v>
      </c>
      <c r="L26" s="31">
        <v>142704</v>
      </c>
      <c r="M26" s="36">
        <f t="shared" si="3"/>
        <v>6.6481510677726132E-4</v>
      </c>
      <c r="N26" s="31">
        <f t="shared" si="4"/>
        <v>80057714</v>
      </c>
      <c r="O26" s="36">
        <f t="shared" si="5"/>
        <v>0.37296486210094637</v>
      </c>
      <c r="P26" s="31">
        <v>22719841</v>
      </c>
      <c r="Q26" s="31">
        <v>204143290</v>
      </c>
      <c r="R26" s="31">
        <v>215165736</v>
      </c>
      <c r="S26" s="31">
        <v>205187868</v>
      </c>
      <c r="T26" s="36">
        <f t="shared" si="6"/>
        <v>0.95362705891053212</v>
      </c>
      <c r="U26" s="36">
        <f t="shared" si="7"/>
        <v>-0.99371897012835608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217166484</v>
      </c>
      <c r="E27" s="32">
        <f>SUM(E20:E26)</f>
        <v>214652162</v>
      </c>
      <c r="F27" s="32">
        <f>SUM(F20:F26)</f>
        <v>23643564</v>
      </c>
      <c r="G27" s="37">
        <f t="shared" si="0"/>
        <v>0.1088729879699116</v>
      </c>
      <c r="H27" s="32">
        <f>SUM(H20:H26)</f>
        <v>26401332</v>
      </c>
      <c r="I27" s="37">
        <f t="shared" si="1"/>
        <v>0.12157185360149773</v>
      </c>
      <c r="J27" s="32">
        <f>SUM(J20:J26)</f>
        <v>29870114</v>
      </c>
      <c r="K27" s="37">
        <f t="shared" si="2"/>
        <v>0.13915589631936714</v>
      </c>
      <c r="L27" s="32">
        <f>SUM(L20:L26)</f>
        <v>142704</v>
      </c>
      <c r="M27" s="37">
        <f t="shared" si="3"/>
        <v>6.6481510677726132E-4</v>
      </c>
      <c r="N27" s="32">
        <f t="shared" si="4"/>
        <v>80057714</v>
      </c>
      <c r="O27" s="37">
        <f t="shared" si="5"/>
        <v>0.37296486210094637</v>
      </c>
      <c r="P27" s="32">
        <f>SUM(P20:P26)</f>
        <v>22719841</v>
      </c>
      <c r="Q27" s="32">
        <f>SUM(Q20:Q26)</f>
        <v>204143290</v>
      </c>
      <c r="R27" s="32">
        <f>SUM(R20:R26)</f>
        <v>215165736</v>
      </c>
      <c r="S27" s="32">
        <f>SUM(S20:S26)</f>
        <v>205187868</v>
      </c>
      <c r="T27" s="37">
        <f t="shared" si="6"/>
        <v>0.95362705891053212</v>
      </c>
      <c r="U27" s="37">
        <f t="shared" si="7"/>
        <v>-0.99371897012835608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0</v>
      </c>
      <c r="E28" s="31">
        <v>0</v>
      </c>
      <c r="F28" s="31">
        <v>0</v>
      </c>
      <c r="G28" s="36">
        <f t="shared" si="0"/>
        <v>0</v>
      </c>
      <c r="H28" s="31">
        <v>0</v>
      </c>
      <c r="I28" s="36">
        <f t="shared" si="1"/>
        <v>0</v>
      </c>
      <c r="J28" s="31">
        <v>0</v>
      </c>
      <c r="K28" s="36">
        <f t="shared" si="2"/>
        <v>0</v>
      </c>
      <c r="L28" s="31">
        <v>0</v>
      </c>
      <c r="M28" s="36">
        <f t="shared" si="3"/>
        <v>0</v>
      </c>
      <c r="N28" s="31">
        <f t="shared" si="4"/>
        <v>0</v>
      </c>
      <c r="O28" s="36">
        <f t="shared" si="5"/>
        <v>0</v>
      </c>
      <c r="P28" s="31">
        <v>0</v>
      </c>
      <c r="Q28" s="31">
        <v>0</v>
      </c>
      <c r="R28" s="31">
        <v>0</v>
      </c>
      <c r="S28" s="31">
        <v>0</v>
      </c>
      <c r="T28" s="36">
        <f t="shared" si="6"/>
        <v>0</v>
      </c>
      <c r="U28" s="36">
        <f t="shared" si="7"/>
        <v>0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0</v>
      </c>
      <c r="E29" s="31">
        <v>0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0</v>
      </c>
      <c r="O29" s="36">
        <f t="shared" si="5"/>
        <v>0</v>
      </c>
      <c r="P29" s="31">
        <v>0</v>
      </c>
      <c r="Q29" s="31">
        <v>0</v>
      </c>
      <c r="R29" s="31">
        <v>0</v>
      </c>
      <c r="S29" s="31">
        <v>0</v>
      </c>
      <c r="T29" s="36">
        <f t="shared" si="6"/>
        <v>0</v>
      </c>
      <c r="U29" s="36">
        <f t="shared" si="7"/>
        <v>0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369052</v>
      </c>
      <c r="E30" s="31">
        <v>1527186</v>
      </c>
      <c r="F30" s="31">
        <v>282514</v>
      </c>
      <c r="G30" s="36">
        <f t="shared" si="0"/>
        <v>0.76551271907481877</v>
      </c>
      <c r="H30" s="31">
        <v>285975</v>
      </c>
      <c r="I30" s="36">
        <f t="shared" si="1"/>
        <v>0.77489080129629428</v>
      </c>
      <c r="J30" s="31">
        <v>293809</v>
      </c>
      <c r="K30" s="36">
        <f t="shared" si="2"/>
        <v>0.1923858652449669</v>
      </c>
      <c r="L30" s="31">
        <v>329070</v>
      </c>
      <c r="M30" s="36">
        <f t="shared" si="3"/>
        <v>0.21547473588678787</v>
      </c>
      <c r="N30" s="31">
        <f t="shared" si="4"/>
        <v>1191368</v>
      </c>
      <c r="O30" s="36">
        <f t="shared" si="5"/>
        <v>0.78010667986741633</v>
      </c>
      <c r="P30" s="31">
        <v>294287</v>
      </c>
      <c r="Q30" s="31">
        <v>351500</v>
      </c>
      <c r="R30" s="31">
        <v>351500</v>
      </c>
      <c r="S30" s="31">
        <v>989256</v>
      </c>
      <c r="T30" s="36">
        <f t="shared" si="6"/>
        <v>2.8143840682788053</v>
      </c>
      <c r="U30" s="36">
        <f t="shared" si="7"/>
        <v>0.11819414381199311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287080</v>
      </c>
      <c r="M32" s="36">
        <f t="shared" si="3"/>
        <v>0</v>
      </c>
      <c r="N32" s="31">
        <f t="shared" si="4"/>
        <v>287080</v>
      </c>
      <c r="O32" s="36">
        <f t="shared" si="5"/>
        <v>0</v>
      </c>
      <c r="P32" s="31">
        <v>0</v>
      </c>
      <c r="Q32" s="31">
        <v>0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208883568</v>
      </c>
      <c r="E34" s="31">
        <v>105987807</v>
      </c>
      <c r="F34" s="31">
        <v>7389286</v>
      </c>
      <c r="G34" s="36">
        <f t="shared" si="0"/>
        <v>3.5375142577036028E-2</v>
      </c>
      <c r="H34" s="31">
        <v>21854606</v>
      </c>
      <c r="I34" s="36">
        <f t="shared" si="1"/>
        <v>0.10462577889324449</v>
      </c>
      <c r="J34" s="31">
        <v>20070575</v>
      </c>
      <c r="K34" s="36">
        <f t="shared" si="2"/>
        <v>0.18936682971466709</v>
      </c>
      <c r="L34" s="31">
        <v>16307204</v>
      </c>
      <c r="M34" s="36">
        <f t="shared" si="3"/>
        <v>0.15385924533753209</v>
      </c>
      <c r="N34" s="31">
        <f t="shared" si="4"/>
        <v>65621671</v>
      </c>
      <c r="O34" s="36">
        <f t="shared" si="5"/>
        <v>0.61914358695996041</v>
      </c>
      <c r="P34" s="31">
        <v>31102716</v>
      </c>
      <c r="Q34" s="31">
        <v>353440712</v>
      </c>
      <c r="R34" s="31">
        <v>313437676</v>
      </c>
      <c r="S34" s="31">
        <v>90425153</v>
      </c>
      <c r="T34" s="36">
        <f t="shared" si="6"/>
        <v>0.28849484259192887</v>
      </c>
      <c r="U34" s="36">
        <f t="shared" si="7"/>
        <v>-0.47569839238476797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209252620</v>
      </c>
      <c r="E35" s="32">
        <f>SUM(E28:E34)</f>
        <v>107514993</v>
      </c>
      <c r="F35" s="32">
        <f>SUM(F28:F34)</f>
        <v>7671800</v>
      </c>
      <c r="G35" s="37">
        <f t="shared" si="0"/>
        <v>3.666286233357556E-2</v>
      </c>
      <c r="H35" s="32">
        <f>SUM(H28:H34)</f>
        <v>22140581</v>
      </c>
      <c r="I35" s="37">
        <f t="shared" si="1"/>
        <v>0.10580790338491342</v>
      </c>
      <c r="J35" s="32">
        <f>SUM(J28:J34)</f>
        <v>20364384</v>
      </c>
      <c r="K35" s="37">
        <f t="shared" si="2"/>
        <v>0.18940971330389242</v>
      </c>
      <c r="L35" s="32">
        <f>SUM(L28:L34)</f>
        <v>16923354</v>
      </c>
      <c r="M35" s="37">
        <f t="shared" si="3"/>
        <v>0.15740459565485904</v>
      </c>
      <c r="N35" s="32">
        <f t="shared" si="4"/>
        <v>67100119</v>
      </c>
      <c r="O35" s="37">
        <f t="shared" si="5"/>
        <v>0.62410011039111546</v>
      </c>
      <c r="P35" s="32">
        <f>SUM(P28:P34)</f>
        <v>31397003</v>
      </c>
      <c r="Q35" s="32">
        <f>SUM(Q28:Q34)</f>
        <v>353792212</v>
      </c>
      <c r="R35" s="32">
        <f>SUM(R28:R34)</f>
        <v>313789176</v>
      </c>
      <c r="S35" s="32">
        <f>SUM(S28:S34)</f>
        <v>91414409</v>
      </c>
      <c r="T35" s="37">
        <f t="shared" si="6"/>
        <v>0.29132429029355683</v>
      </c>
      <c r="U35" s="37">
        <f t="shared" si="7"/>
        <v>-0.46098823508727882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6248690</v>
      </c>
      <c r="E37" s="31">
        <v>6028526</v>
      </c>
      <c r="F37" s="31">
        <v>382639</v>
      </c>
      <c r="G37" s="36">
        <f t="shared" si="0"/>
        <v>6.1235074871693107E-2</v>
      </c>
      <c r="H37" s="31">
        <v>640315</v>
      </c>
      <c r="I37" s="36">
        <f t="shared" si="1"/>
        <v>0.10247187810565095</v>
      </c>
      <c r="J37" s="31">
        <v>600420</v>
      </c>
      <c r="K37" s="36">
        <f t="shared" si="2"/>
        <v>9.9596485110954147E-2</v>
      </c>
      <c r="L37" s="31">
        <v>688447</v>
      </c>
      <c r="M37" s="36">
        <f t="shared" si="3"/>
        <v>0.11419823021415185</v>
      </c>
      <c r="N37" s="31">
        <f t="shared" si="4"/>
        <v>2311821</v>
      </c>
      <c r="O37" s="36">
        <f t="shared" si="5"/>
        <v>0.38348030679472894</v>
      </c>
      <c r="P37" s="31">
        <v>426068</v>
      </c>
      <c r="Q37" s="31">
        <v>8319253</v>
      </c>
      <c r="R37" s="31">
        <v>5377015</v>
      </c>
      <c r="S37" s="31">
        <v>2310193</v>
      </c>
      <c r="T37" s="36">
        <f t="shared" si="6"/>
        <v>0.42964228293951195</v>
      </c>
      <c r="U37" s="36">
        <f t="shared" si="7"/>
        <v>0.61581484645643414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0</v>
      </c>
      <c r="E38" s="31">
        <v>0</v>
      </c>
      <c r="F38" s="31">
        <v>0</v>
      </c>
      <c r="G38" s="36">
        <f t="shared" si="0"/>
        <v>0</v>
      </c>
      <c r="H38" s="31">
        <v>0</v>
      </c>
      <c r="I38" s="36">
        <f t="shared" si="1"/>
        <v>0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0</v>
      </c>
      <c r="O38" s="36">
        <f t="shared" si="5"/>
        <v>0</v>
      </c>
      <c r="P38" s="31">
        <v>0</v>
      </c>
      <c r="Q38" s="31">
        <v>0</v>
      </c>
      <c r="R38" s="31">
        <v>0</v>
      </c>
      <c r="S38" s="31">
        <v>0</v>
      </c>
      <c r="T38" s="36">
        <f t="shared" si="6"/>
        <v>0</v>
      </c>
      <c r="U38" s="36">
        <f t="shared" si="7"/>
        <v>0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133509059</v>
      </c>
      <c r="E39" s="31">
        <v>253670200</v>
      </c>
      <c r="F39" s="31">
        <v>5030932</v>
      </c>
      <c r="G39" s="36">
        <f t="shared" si="0"/>
        <v>3.7682326859932405E-2</v>
      </c>
      <c r="H39" s="31">
        <v>14746324</v>
      </c>
      <c r="I39" s="36">
        <f t="shared" si="1"/>
        <v>0.11045186079844964</v>
      </c>
      <c r="J39" s="31">
        <v>7103126</v>
      </c>
      <c r="K39" s="36">
        <f t="shared" si="2"/>
        <v>2.8001420742365481E-2</v>
      </c>
      <c r="L39" s="31">
        <v>90243655</v>
      </c>
      <c r="M39" s="36">
        <f t="shared" si="3"/>
        <v>0.3557518975425572</v>
      </c>
      <c r="N39" s="31">
        <f t="shared" si="4"/>
        <v>117124037</v>
      </c>
      <c r="O39" s="36">
        <f t="shared" si="5"/>
        <v>0.46171776188137198</v>
      </c>
      <c r="P39" s="31">
        <v>6558930</v>
      </c>
      <c r="Q39" s="31">
        <v>122658325</v>
      </c>
      <c r="R39" s="31">
        <v>113998699</v>
      </c>
      <c r="S39" s="31">
        <v>46103620</v>
      </c>
      <c r="T39" s="36">
        <f t="shared" si="6"/>
        <v>0.40442233467945105</v>
      </c>
      <c r="U39" s="36">
        <f t="shared" si="7"/>
        <v>12.758898936259421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139757749</v>
      </c>
      <c r="E40" s="32">
        <f>SUM(E36:E39)</f>
        <v>259698726</v>
      </c>
      <c r="F40" s="32">
        <f>SUM(F36:F39)</f>
        <v>5413571</v>
      </c>
      <c r="G40" s="37">
        <f t="shared" si="0"/>
        <v>3.8735390622240205E-2</v>
      </c>
      <c r="H40" s="32">
        <f>SUM(H36:H39)</f>
        <v>15386639</v>
      </c>
      <c r="I40" s="37">
        <f t="shared" si="1"/>
        <v>0.11009506886090445</v>
      </c>
      <c r="J40" s="32">
        <f>SUM(J36:J39)</f>
        <v>7703546</v>
      </c>
      <c r="K40" s="37">
        <f t="shared" si="2"/>
        <v>2.9663395422278659E-2</v>
      </c>
      <c r="L40" s="32">
        <f>SUM(L36:L39)</f>
        <v>90932102</v>
      </c>
      <c r="M40" s="37">
        <f t="shared" si="3"/>
        <v>0.35014458253445574</v>
      </c>
      <c r="N40" s="32">
        <f t="shared" si="4"/>
        <v>119435858</v>
      </c>
      <c r="O40" s="37">
        <f t="shared" si="5"/>
        <v>0.45990159381836937</v>
      </c>
      <c r="P40" s="32">
        <f>SUM(P36:P39)</f>
        <v>6984998</v>
      </c>
      <c r="Q40" s="32">
        <f>SUM(Q36:Q39)</f>
        <v>130977578</v>
      </c>
      <c r="R40" s="32">
        <f>SUM(R36:R39)</f>
        <v>119375714</v>
      </c>
      <c r="S40" s="32">
        <f>SUM(S36:S39)</f>
        <v>48413813</v>
      </c>
      <c r="T40" s="37">
        <f t="shared" si="6"/>
        <v>0.40555831146693705</v>
      </c>
      <c r="U40" s="37">
        <f t="shared" si="7"/>
        <v>12.018200148375133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0</v>
      </c>
      <c r="E43" s="31">
        <v>0</v>
      </c>
      <c r="F43" s="31">
        <v>0</v>
      </c>
      <c r="G43" s="36">
        <f t="shared" si="0"/>
        <v>0</v>
      </c>
      <c r="H43" s="31">
        <v>0</v>
      </c>
      <c r="I43" s="36">
        <f t="shared" si="1"/>
        <v>0</v>
      </c>
      <c r="J43" s="31">
        <v>0</v>
      </c>
      <c r="K43" s="36">
        <f t="shared" si="2"/>
        <v>0</v>
      </c>
      <c r="L43" s="31">
        <v>0</v>
      </c>
      <c r="M43" s="36">
        <f t="shared" si="3"/>
        <v>0</v>
      </c>
      <c r="N43" s="31">
        <f t="shared" si="4"/>
        <v>0</v>
      </c>
      <c r="O43" s="36">
        <f t="shared" si="5"/>
        <v>0</v>
      </c>
      <c r="P43" s="31">
        <v>0</v>
      </c>
      <c r="Q43" s="31">
        <v>0</v>
      </c>
      <c r="R43" s="31">
        <v>0</v>
      </c>
      <c r="S43" s="31">
        <v>0</v>
      </c>
      <c r="T43" s="36">
        <f t="shared" si="6"/>
        <v>0</v>
      </c>
      <c r="U43" s="36">
        <f t="shared" si="7"/>
        <v>0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20791877</v>
      </c>
      <c r="E45" s="31">
        <v>20655906</v>
      </c>
      <c r="F45" s="31">
        <v>5713679</v>
      </c>
      <c r="G45" s="36">
        <f t="shared" si="0"/>
        <v>0.27480342443349393</v>
      </c>
      <c r="H45" s="31">
        <v>4311010</v>
      </c>
      <c r="I45" s="36">
        <f t="shared" si="1"/>
        <v>0.20734106882221359</v>
      </c>
      <c r="J45" s="31">
        <v>6812155</v>
      </c>
      <c r="K45" s="36">
        <f t="shared" si="2"/>
        <v>0.32979211853500884</v>
      </c>
      <c r="L45" s="31">
        <v>2618818</v>
      </c>
      <c r="M45" s="36">
        <f t="shared" si="3"/>
        <v>0.12678301305205397</v>
      </c>
      <c r="N45" s="31">
        <f t="shared" si="4"/>
        <v>19455662</v>
      </c>
      <c r="O45" s="36">
        <f t="shared" si="5"/>
        <v>0.94189342263660569</v>
      </c>
      <c r="P45" s="31">
        <v>5631164</v>
      </c>
      <c r="Q45" s="31">
        <v>13305093</v>
      </c>
      <c r="R45" s="31">
        <v>25573234</v>
      </c>
      <c r="S45" s="31">
        <v>14889796</v>
      </c>
      <c r="T45" s="36">
        <f t="shared" si="6"/>
        <v>0.58224141694398135</v>
      </c>
      <c r="U45" s="36">
        <f t="shared" si="7"/>
        <v>-0.53494197647235997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0</v>
      </c>
      <c r="E46" s="31">
        <v>0</v>
      </c>
      <c r="F46" s="31">
        <v>0</v>
      </c>
      <c r="G46" s="36">
        <f t="shared" si="0"/>
        <v>0</v>
      </c>
      <c r="H46" s="31">
        <v>0</v>
      </c>
      <c r="I46" s="36">
        <f t="shared" si="1"/>
        <v>0</v>
      </c>
      <c r="J46" s="31">
        <v>0</v>
      </c>
      <c r="K46" s="36">
        <f t="shared" si="2"/>
        <v>0</v>
      </c>
      <c r="L46" s="31">
        <v>0</v>
      </c>
      <c r="M46" s="36">
        <f t="shared" si="3"/>
        <v>0</v>
      </c>
      <c r="N46" s="31">
        <f t="shared" si="4"/>
        <v>0</v>
      </c>
      <c r="O46" s="36">
        <f t="shared" si="5"/>
        <v>0</v>
      </c>
      <c r="P46" s="31">
        <v>0</v>
      </c>
      <c r="Q46" s="31">
        <v>0</v>
      </c>
      <c r="R46" s="31">
        <v>0</v>
      </c>
      <c r="S46" s="31">
        <v>0</v>
      </c>
      <c r="T46" s="36">
        <f t="shared" si="6"/>
        <v>0</v>
      </c>
      <c r="U46" s="36">
        <f t="shared" si="7"/>
        <v>0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20791877</v>
      </c>
      <c r="E47" s="32">
        <f>SUM(E41:E46)</f>
        <v>20655906</v>
      </c>
      <c r="F47" s="32">
        <f>SUM(F41:F46)</f>
        <v>5713679</v>
      </c>
      <c r="G47" s="37">
        <f t="shared" si="0"/>
        <v>0.27480342443349393</v>
      </c>
      <c r="H47" s="32">
        <f>SUM(H41:H46)</f>
        <v>4311010</v>
      </c>
      <c r="I47" s="37">
        <f t="shared" si="1"/>
        <v>0.20734106882221359</v>
      </c>
      <c r="J47" s="32">
        <f>SUM(J41:J46)</f>
        <v>6812155</v>
      </c>
      <c r="K47" s="37">
        <f t="shared" si="2"/>
        <v>0.32979211853500884</v>
      </c>
      <c r="L47" s="32">
        <f>SUM(L41:L46)</f>
        <v>2618818</v>
      </c>
      <c r="M47" s="37">
        <f t="shared" si="3"/>
        <v>0.12678301305205397</v>
      </c>
      <c r="N47" s="32">
        <f t="shared" si="4"/>
        <v>19455662</v>
      </c>
      <c r="O47" s="37">
        <f t="shared" si="5"/>
        <v>0.94189342263660569</v>
      </c>
      <c r="P47" s="32">
        <f>SUM(P41:P46)</f>
        <v>5631164</v>
      </c>
      <c r="Q47" s="32">
        <f>SUM(Q41:Q46)</f>
        <v>13305093</v>
      </c>
      <c r="R47" s="32">
        <f>SUM(R41:R46)</f>
        <v>25573234</v>
      </c>
      <c r="S47" s="32">
        <f>SUM(S41:S46)</f>
        <v>14889796</v>
      </c>
      <c r="T47" s="37">
        <f t="shared" si="6"/>
        <v>0.58224141694398135</v>
      </c>
      <c r="U47" s="37">
        <f t="shared" si="7"/>
        <v>-0.53494197647235997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0</v>
      </c>
      <c r="E50" s="31">
        <v>0</v>
      </c>
      <c r="F50" s="31">
        <v>0</v>
      </c>
      <c r="G50" s="36">
        <f t="shared" si="0"/>
        <v>0</v>
      </c>
      <c r="H50" s="31">
        <v>0</v>
      </c>
      <c r="I50" s="36">
        <f t="shared" si="1"/>
        <v>0</v>
      </c>
      <c r="J50" s="31">
        <v>0</v>
      </c>
      <c r="K50" s="36">
        <f t="shared" si="2"/>
        <v>0</v>
      </c>
      <c r="L50" s="31">
        <v>0</v>
      </c>
      <c r="M50" s="36">
        <f t="shared" si="3"/>
        <v>0</v>
      </c>
      <c r="N50" s="31">
        <f t="shared" si="4"/>
        <v>0</v>
      </c>
      <c r="O50" s="36">
        <f t="shared" si="5"/>
        <v>0</v>
      </c>
      <c r="P50" s="31">
        <v>0</v>
      </c>
      <c r="Q50" s="31">
        <v>0</v>
      </c>
      <c r="R50" s="31">
        <v>0</v>
      </c>
      <c r="S50" s="31">
        <v>0</v>
      </c>
      <c r="T50" s="36">
        <f t="shared" si="6"/>
        <v>0</v>
      </c>
      <c r="U50" s="36">
        <f t="shared" si="7"/>
        <v>0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383305</v>
      </c>
      <c r="E51" s="31">
        <v>733305</v>
      </c>
      <c r="F51" s="31">
        <v>88025</v>
      </c>
      <c r="G51" s="36">
        <f t="shared" si="0"/>
        <v>0.22964740872151421</v>
      </c>
      <c r="H51" s="31">
        <v>391150</v>
      </c>
      <c r="I51" s="36">
        <f t="shared" si="1"/>
        <v>1.0204667301496197</v>
      </c>
      <c r="J51" s="31">
        <v>174620</v>
      </c>
      <c r="K51" s="36">
        <f t="shared" si="2"/>
        <v>0.23812738219431206</v>
      </c>
      <c r="L51" s="31">
        <v>180200</v>
      </c>
      <c r="M51" s="36">
        <f t="shared" si="3"/>
        <v>0.24573676710236531</v>
      </c>
      <c r="N51" s="31">
        <f t="shared" si="4"/>
        <v>833995</v>
      </c>
      <c r="O51" s="36">
        <f t="shared" si="5"/>
        <v>1.1373098506078645</v>
      </c>
      <c r="P51" s="31">
        <v>0</v>
      </c>
      <c r="Q51" s="31">
        <v>0</v>
      </c>
      <c r="R51" s="31">
        <v>0</v>
      </c>
      <c r="S51" s="31">
        <v>0</v>
      </c>
      <c r="T51" s="36">
        <f t="shared" si="6"/>
        <v>0</v>
      </c>
      <c r="U51" s="36">
        <f t="shared" si="7"/>
        <v>0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35486938</v>
      </c>
      <c r="E52" s="31">
        <v>30821989</v>
      </c>
      <c r="F52" s="31">
        <v>318679</v>
      </c>
      <c r="G52" s="36">
        <f t="shared" si="0"/>
        <v>8.9801774388086116E-3</v>
      </c>
      <c r="H52" s="31">
        <v>2178085</v>
      </c>
      <c r="I52" s="36">
        <f t="shared" si="1"/>
        <v>6.1377090353639419E-2</v>
      </c>
      <c r="J52" s="31">
        <v>5117076</v>
      </c>
      <c r="K52" s="36">
        <f t="shared" si="2"/>
        <v>0.16602030452998995</v>
      </c>
      <c r="L52" s="31">
        <v>9601470</v>
      </c>
      <c r="M52" s="36">
        <f t="shared" si="3"/>
        <v>0.31151364047271574</v>
      </c>
      <c r="N52" s="31">
        <f t="shared" si="4"/>
        <v>17215310</v>
      </c>
      <c r="O52" s="36">
        <f t="shared" si="5"/>
        <v>0.55853987878588884</v>
      </c>
      <c r="P52" s="31">
        <v>2186969</v>
      </c>
      <c r="Q52" s="31">
        <v>11590622</v>
      </c>
      <c r="R52" s="31">
        <v>9467855</v>
      </c>
      <c r="S52" s="31">
        <v>5241276</v>
      </c>
      <c r="T52" s="36">
        <f t="shared" si="6"/>
        <v>0.55358642480266118</v>
      </c>
      <c r="U52" s="36">
        <f t="shared" si="7"/>
        <v>3.3903091447569675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35870243</v>
      </c>
      <c r="E53" s="32">
        <f>SUM(E48:E52)</f>
        <v>31555294</v>
      </c>
      <c r="F53" s="32">
        <f>SUM(F48:F52)</f>
        <v>406704</v>
      </c>
      <c r="G53" s="37">
        <f t="shared" si="0"/>
        <v>1.1338200301570301E-2</v>
      </c>
      <c r="H53" s="32">
        <f>SUM(H48:H52)</f>
        <v>2569235</v>
      </c>
      <c r="I53" s="37">
        <f t="shared" si="1"/>
        <v>7.1625804151926153E-2</v>
      </c>
      <c r="J53" s="32">
        <f>SUM(J48:J52)</f>
        <v>5291696</v>
      </c>
      <c r="K53" s="37">
        <f t="shared" si="2"/>
        <v>0.16769598153641033</v>
      </c>
      <c r="L53" s="32">
        <f>SUM(L48:L52)</f>
        <v>9781670</v>
      </c>
      <c r="M53" s="37">
        <f t="shared" si="3"/>
        <v>0.30998506938328635</v>
      </c>
      <c r="N53" s="32">
        <f t="shared" si="4"/>
        <v>18049305</v>
      </c>
      <c r="O53" s="37">
        <f t="shared" si="5"/>
        <v>0.57198975867567581</v>
      </c>
      <c r="P53" s="32">
        <f>SUM(P48:P52)</f>
        <v>2186969</v>
      </c>
      <c r="Q53" s="32">
        <f>SUM(Q48:Q52)</f>
        <v>11590622</v>
      </c>
      <c r="R53" s="32">
        <f>SUM(R48:R52)</f>
        <v>9467855</v>
      </c>
      <c r="S53" s="32">
        <f>SUM(S48:S52)</f>
        <v>5241276</v>
      </c>
      <c r="T53" s="37">
        <f t="shared" si="6"/>
        <v>0.55358642480266118</v>
      </c>
      <c r="U53" s="37">
        <f t="shared" si="7"/>
        <v>3.4727062889323079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2336583758</v>
      </c>
      <c r="E54" s="32">
        <f>SUM(E8:E9,E11:E18,E20:E26,E28:E34,E36:E39,E41:E46,E48:E52)</f>
        <v>2342848238</v>
      </c>
      <c r="F54" s="32">
        <f>SUM(F8:F9,F11:F18,F20:F26,F28:F34,F36:F39,F41:F46,F48:F52)</f>
        <v>337380851</v>
      </c>
      <c r="G54" s="37">
        <f t="shared" si="0"/>
        <v>0.14439065145637292</v>
      </c>
      <c r="H54" s="32">
        <f>SUM(H8:H9,H11:H18,H20:H26,H28:H34,H36:H39,H41:H46,H48:H52)</f>
        <v>400956493</v>
      </c>
      <c r="I54" s="37">
        <f t="shared" si="1"/>
        <v>0.1715994522461283</v>
      </c>
      <c r="J54" s="32">
        <f>SUM(J8:J9,J11:J18,J20:J26,J28:J34,J36:J39,J41:J46,J48:J52)</f>
        <v>370789587</v>
      </c>
      <c r="K54" s="37">
        <f t="shared" si="2"/>
        <v>0.15826444964976857</v>
      </c>
      <c r="L54" s="32">
        <f>SUM(L8:L9,L11:L18,L20:L26,L28:L34,L36:L39,L41:L46,L48:L52)</f>
        <v>420329785</v>
      </c>
      <c r="M54" s="37">
        <f t="shared" si="3"/>
        <v>0.17940973648332403</v>
      </c>
      <c r="N54" s="32">
        <f t="shared" si="4"/>
        <v>1529456716</v>
      </c>
      <c r="O54" s="37">
        <f t="shared" si="5"/>
        <v>0.6528193722465091</v>
      </c>
      <c r="P54" s="32">
        <f>SUM(P8:P9,P11:P18,P20:P26,P28:P34,P36:P39,P41:P46,P48:P52)</f>
        <v>374976716</v>
      </c>
      <c r="Q54" s="32">
        <f>SUM(Q8:Q9,Q11:Q18,Q20:Q26,Q28:Q34,Q36:Q39,Q41:Q46,Q48:Q52)</f>
        <v>2310508810</v>
      </c>
      <c r="R54" s="32">
        <f>SUM(R8:R9,R11:R18,R20:R26,R28:R34,R36:R39,R41:R46,R48:R52)</f>
        <v>2218383273</v>
      </c>
      <c r="S54" s="32">
        <f>SUM(S8:S9,S11:S18,S20:S26,S28:S34,S36:S39,S41:S46,S48:S52)</f>
        <v>1796634914</v>
      </c>
      <c r="T54" s="37">
        <f t="shared" si="6"/>
        <v>0.80988480929643214</v>
      </c>
      <c r="U54" s="37">
        <f t="shared" si="7"/>
        <v>0.12094902713906097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375739889</v>
      </c>
      <c r="E57" s="31">
        <v>567945329</v>
      </c>
      <c r="F57" s="31">
        <v>111939235</v>
      </c>
      <c r="G57" s="36">
        <f t="shared" ref="G57:G85" si="8">IF(($D57      =0),0,($F57      /$D57      ))</f>
        <v>0.2979168256474361</v>
      </c>
      <c r="H57" s="31">
        <v>115976738</v>
      </c>
      <c r="I57" s="36">
        <f t="shared" ref="I57:I85" si="9">IF(($D57      =0),0,($H57      /$D57      ))</f>
        <v>0.3086622990938287</v>
      </c>
      <c r="J57" s="31">
        <v>160489808</v>
      </c>
      <c r="K57" s="36">
        <f t="shared" ref="K57:K85" si="10">IF(($E57      =0),0,($J57      /$E57      ))</f>
        <v>0.28257967766471409</v>
      </c>
      <c r="L57" s="31">
        <v>195580097</v>
      </c>
      <c r="M57" s="36">
        <f t="shared" ref="M57:M85" si="11">IF(($E57      =0),0,($L57      /$E57      ))</f>
        <v>0.34436430236051824</v>
      </c>
      <c r="N57" s="31">
        <f t="shared" ref="N57:N85" si="12">$F57      +$H57      +$J57      +$L57</f>
        <v>583985878</v>
      </c>
      <c r="O57" s="36">
        <f t="shared" ref="O57:O85" si="13">IF(($E57      =0),0,($N57      /$E57      ))</f>
        <v>1.0282431216191938</v>
      </c>
      <c r="P57" s="31">
        <v>106252222</v>
      </c>
      <c r="Q57" s="31">
        <v>349024866</v>
      </c>
      <c r="R57" s="31">
        <v>341749696</v>
      </c>
      <c r="S57" s="31">
        <v>428283811</v>
      </c>
      <c r="T57" s="36">
        <f t="shared" ref="T57:T85" si="14">IF(($R57      =0),0,($S57      /$R57      ))</f>
        <v>1.2532090474778359</v>
      </c>
      <c r="U57" s="36">
        <f t="shared" ref="U57:U85" si="15">IF(($P57      =0),0,(($L57      /$P57      )-1))</f>
        <v>0.84071535934561448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375739889</v>
      </c>
      <c r="E58" s="32">
        <f>E57</f>
        <v>567945329</v>
      </c>
      <c r="F58" s="32">
        <f>F57</f>
        <v>111939235</v>
      </c>
      <c r="G58" s="37">
        <f t="shared" si="8"/>
        <v>0.2979168256474361</v>
      </c>
      <c r="H58" s="32">
        <f>H57</f>
        <v>115976738</v>
      </c>
      <c r="I58" s="37">
        <f t="shared" si="9"/>
        <v>0.3086622990938287</v>
      </c>
      <c r="J58" s="32">
        <f>J57</f>
        <v>160489808</v>
      </c>
      <c r="K58" s="37">
        <f t="shared" si="10"/>
        <v>0.28257967766471409</v>
      </c>
      <c r="L58" s="32">
        <f>L57</f>
        <v>195580097</v>
      </c>
      <c r="M58" s="37">
        <f t="shared" si="11"/>
        <v>0.34436430236051824</v>
      </c>
      <c r="N58" s="32">
        <f t="shared" si="12"/>
        <v>583985878</v>
      </c>
      <c r="O58" s="37">
        <f t="shared" si="13"/>
        <v>1.0282431216191938</v>
      </c>
      <c r="P58" s="32">
        <f>P57</f>
        <v>106252222</v>
      </c>
      <c r="Q58" s="32">
        <f>Q57</f>
        <v>349024866</v>
      </c>
      <c r="R58" s="32">
        <f>R57</f>
        <v>341749696</v>
      </c>
      <c r="S58" s="32">
        <f>S57</f>
        <v>428283811</v>
      </c>
      <c r="T58" s="37">
        <f t="shared" si="14"/>
        <v>1.2532090474778359</v>
      </c>
      <c r="U58" s="37">
        <f t="shared" si="15"/>
        <v>0.84071535934561448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16123654</v>
      </c>
      <c r="E59" s="31">
        <v>23487321</v>
      </c>
      <c r="F59" s="31">
        <v>6871608</v>
      </c>
      <c r="G59" s="36">
        <f t="shared" si="8"/>
        <v>0.42618180717596643</v>
      </c>
      <c r="H59" s="31">
        <v>438990</v>
      </c>
      <c r="I59" s="36">
        <f t="shared" si="9"/>
        <v>2.7226458717112139E-2</v>
      </c>
      <c r="J59" s="31">
        <v>555292</v>
      </c>
      <c r="K59" s="36">
        <f t="shared" si="10"/>
        <v>2.364220253131466E-2</v>
      </c>
      <c r="L59" s="31">
        <v>906546</v>
      </c>
      <c r="M59" s="36">
        <f t="shared" si="11"/>
        <v>3.8597249980106288E-2</v>
      </c>
      <c r="N59" s="31">
        <f t="shared" si="12"/>
        <v>8772436</v>
      </c>
      <c r="O59" s="36">
        <f t="shared" si="13"/>
        <v>0.37349666230559031</v>
      </c>
      <c r="P59" s="31">
        <v>904119</v>
      </c>
      <c r="Q59" s="31">
        <v>14658416</v>
      </c>
      <c r="R59" s="31">
        <v>12748416</v>
      </c>
      <c r="S59" s="31">
        <v>2452196</v>
      </c>
      <c r="T59" s="36">
        <f t="shared" si="14"/>
        <v>0.19235299507013262</v>
      </c>
      <c r="U59" s="36">
        <f t="shared" si="15"/>
        <v>2.6843811489416503E-3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20275814</v>
      </c>
      <c r="E60" s="31">
        <v>20275814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110540</v>
      </c>
      <c r="K60" s="36">
        <f t="shared" si="10"/>
        <v>5.4518156459711061E-3</v>
      </c>
      <c r="L60" s="31">
        <v>-744</v>
      </c>
      <c r="M60" s="36">
        <f t="shared" si="11"/>
        <v>-3.6693964543174446E-5</v>
      </c>
      <c r="N60" s="31">
        <f t="shared" si="12"/>
        <v>109796</v>
      </c>
      <c r="O60" s="36">
        <f t="shared" si="13"/>
        <v>5.4151216814279316E-3</v>
      </c>
      <c r="P60" s="31">
        <v>0</v>
      </c>
      <c r="Q60" s="31">
        <v>21703700</v>
      </c>
      <c r="R60" s="31">
        <v>20786222</v>
      </c>
      <c r="S60" s="31">
        <v>2523</v>
      </c>
      <c r="T60" s="36">
        <f t="shared" si="14"/>
        <v>1.2137847849407169E-4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14422572</v>
      </c>
      <c r="E61" s="31">
        <v>14422572</v>
      </c>
      <c r="F61" s="31">
        <v>759525</v>
      </c>
      <c r="G61" s="36">
        <f t="shared" si="8"/>
        <v>5.2662243599823945E-2</v>
      </c>
      <c r="H61" s="31">
        <v>794513</v>
      </c>
      <c r="I61" s="36">
        <f t="shared" si="9"/>
        <v>5.5088163193083732E-2</v>
      </c>
      <c r="J61" s="31">
        <v>0</v>
      </c>
      <c r="K61" s="36">
        <f t="shared" si="10"/>
        <v>0</v>
      </c>
      <c r="L61" s="31">
        <v>1673419</v>
      </c>
      <c r="M61" s="36">
        <f t="shared" si="11"/>
        <v>0.11602777923382875</v>
      </c>
      <c r="N61" s="31">
        <f t="shared" si="12"/>
        <v>3227457</v>
      </c>
      <c r="O61" s="36">
        <f t="shared" si="13"/>
        <v>0.22377818602673644</v>
      </c>
      <c r="P61" s="31">
        <v>683597</v>
      </c>
      <c r="Q61" s="31">
        <v>35382709</v>
      </c>
      <c r="R61" s="31">
        <v>30487836</v>
      </c>
      <c r="S61" s="31">
        <v>6241426</v>
      </c>
      <c r="T61" s="36">
        <f t="shared" si="14"/>
        <v>0.20471856382329004</v>
      </c>
      <c r="U61" s="36">
        <f t="shared" si="15"/>
        <v>1.4479612988354251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50822040</v>
      </c>
      <c r="E63" s="32">
        <f>SUM(E59:E62)</f>
        <v>58185707</v>
      </c>
      <c r="F63" s="32">
        <f>SUM(F59:F62)</f>
        <v>7631133</v>
      </c>
      <c r="G63" s="37">
        <f t="shared" si="8"/>
        <v>0.15015400798551179</v>
      </c>
      <c r="H63" s="32">
        <f>SUM(H59:H62)</f>
        <v>1233503</v>
      </c>
      <c r="I63" s="37">
        <f t="shared" si="9"/>
        <v>2.4271024933276979E-2</v>
      </c>
      <c r="J63" s="32">
        <f>SUM(J59:J62)</f>
        <v>665832</v>
      </c>
      <c r="K63" s="37">
        <f t="shared" si="10"/>
        <v>1.1443222645726382E-2</v>
      </c>
      <c r="L63" s="32">
        <f>SUM(L59:L62)</f>
        <v>2579221</v>
      </c>
      <c r="M63" s="37">
        <f t="shared" si="11"/>
        <v>4.4327398135765542E-2</v>
      </c>
      <c r="N63" s="32">
        <f t="shared" si="12"/>
        <v>12109689</v>
      </c>
      <c r="O63" s="37">
        <f t="shared" si="13"/>
        <v>0.20812136905030645</v>
      </c>
      <c r="P63" s="32">
        <f>SUM(P59:P62)</f>
        <v>1587716</v>
      </c>
      <c r="Q63" s="32">
        <f>SUM(Q59:Q62)</f>
        <v>71744825</v>
      </c>
      <c r="R63" s="32">
        <f>SUM(R59:R62)</f>
        <v>64022474</v>
      </c>
      <c r="S63" s="32">
        <f>SUM(S59:S62)</f>
        <v>8696145</v>
      </c>
      <c r="T63" s="37">
        <f t="shared" si="14"/>
        <v>0.13582956822318362</v>
      </c>
      <c r="U63" s="37">
        <f t="shared" si="15"/>
        <v>0.62448510942763069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6101033</v>
      </c>
      <c r="E64" s="31">
        <v>6101033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1670331</v>
      </c>
      <c r="R64" s="31">
        <v>1676659</v>
      </c>
      <c r="S64" s="31">
        <v>0</v>
      </c>
      <c r="T64" s="36">
        <f t="shared" si="14"/>
        <v>0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27004704</v>
      </c>
      <c r="E65" s="31">
        <v>29339707</v>
      </c>
      <c r="F65" s="31">
        <v>2065581</v>
      </c>
      <c r="G65" s="36">
        <f t="shared" si="8"/>
        <v>7.6489673799053678E-2</v>
      </c>
      <c r="H65" s="31">
        <v>2494781</v>
      </c>
      <c r="I65" s="36">
        <f t="shared" si="9"/>
        <v>9.2383201089706449E-2</v>
      </c>
      <c r="J65" s="31">
        <v>2173175</v>
      </c>
      <c r="K65" s="36">
        <f t="shared" si="10"/>
        <v>7.4069417257643377E-2</v>
      </c>
      <c r="L65" s="31">
        <v>1559026</v>
      </c>
      <c r="M65" s="36">
        <f t="shared" si="11"/>
        <v>5.3137067796893811E-2</v>
      </c>
      <c r="N65" s="31">
        <f t="shared" si="12"/>
        <v>8292563</v>
      </c>
      <c r="O65" s="36">
        <f t="shared" si="13"/>
        <v>0.28263959827547019</v>
      </c>
      <c r="P65" s="31">
        <v>1541633</v>
      </c>
      <c r="Q65" s="31">
        <v>22744951</v>
      </c>
      <c r="R65" s="31">
        <v>27134951</v>
      </c>
      <c r="S65" s="31">
        <v>9995075</v>
      </c>
      <c r="T65" s="36">
        <f t="shared" si="14"/>
        <v>0.36834689695957068</v>
      </c>
      <c r="U65" s="36">
        <f t="shared" si="15"/>
        <v>1.1282192324632456E-2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20852235</v>
      </c>
      <c r="E66" s="31">
        <v>21207224</v>
      </c>
      <c r="F66" s="31">
        <v>3094132</v>
      </c>
      <c r="G66" s="36">
        <f t="shared" si="8"/>
        <v>0.14838371042720361</v>
      </c>
      <c r="H66" s="31">
        <v>628397</v>
      </c>
      <c r="I66" s="36">
        <f t="shared" si="9"/>
        <v>3.0135714468976588E-2</v>
      </c>
      <c r="J66" s="31">
        <v>7827964</v>
      </c>
      <c r="K66" s="36">
        <f t="shared" si="10"/>
        <v>0.36911780627205143</v>
      </c>
      <c r="L66" s="31">
        <v>2687255</v>
      </c>
      <c r="M66" s="36">
        <f t="shared" si="11"/>
        <v>0.12671413288226691</v>
      </c>
      <c r="N66" s="31">
        <f t="shared" si="12"/>
        <v>14237748</v>
      </c>
      <c r="O66" s="36">
        <f t="shared" si="13"/>
        <v>0.67136311664364934</v>
      </c>
      <c r="P66" s="31">
        <v>6169169</v>
      </c>
      <c r="Q66" s="31">
        <v>12663024</v>
      </c>
      <c r="R66" s="31">
        <v>12813024</v>
      </c>
      <c r="S66" s="31">
        <v>15371702</v>
      </c>
      <c r="T66" s="36">
        <f t="shared" si="14"/>
        <v>1.1996935305826322</v>
      </c>
      <c r="U66" s="36">
        <f t="shared" si="15"/>
        <v>-0.5644056760318934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297134590</v>
      </c>
      <c r="E67" s="31">
        <v>296463467</v>
      </c>
      <c r="F67" s="31">
        <v>24910825</v>
      </c>
      <c r="G67" s="36">
        <f t="shared" si="8"/>
        <v>8.383683972976691E-2</v>
      </c>
      <c r="H67" s="31">
        <v>36234827</v>
      </c>
      <c r="I67" s="36">
        <f t="shared" si="9"/>
        <v>0.12194752216495562</v>
      </c>
      <c r="J67" s="31">
        <v>28966634</v>
      </c>
      <c r="K67" s="36">
        <f t="shared" si="10"/>
        <v>9.7707263202180664E-2</v>
      </c>
      <c r="L67" s="31">
        <v>155537874</v>
      </c>
      <c r="M67" s="36">
        <f t="shared" si="11"/>
        <v>0.52464431983452453</v>
      </c>
      <c r="N67" s="31">
        <f t="shared" si="12"/>
        <v>245650160</v>
      </c>
      <c r="O67" s="36">
        <f t="shared" si="13"/>
        <v>0.82860179193681227</v>
      </c>
      <c r="P67" s="31">
        <v>57069098</v>
      </c>
      <c r="Q67" s="31">
        <v>256638994</v>
      </c>
      <c r="R67" s="31">
        <v>253159842</v>
      </c>
      <c r="S67" s="31">
        <v>117187832</v>
      </c>
      <c r="T67" s="36">
        <f t="shared" si="14"/>
        <v>0.46290055750627307</v>
      </c>
      <c r="U67" s="36">
        <f t="shared" si="15"/>
        <v>1.7254307401178832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48311133</v>
      </c>
      <c r="E68" s="31">
        <v>51147567</v>
      </c>
      <c r="F68" s="31">
        <v>9077807</v>
      </c>
      <c r="G68" s="36">
        <f t="shared" si="8"/>
        <v>0.1879030036410034</v>
      </c>
      <c r="H68" s="31">
        <v>9089976</v>
      </c>
      <c r="I68" s="36">
        <f t="shared" si="9"/>
        <v>0.1881548917513485</v>
      </c>
      <c r="J68" s="31">
        <v>15060933</v>
      </c>
      <c r="K68" s="36">
        <f t="shared" si="10"/>
        <v>0.29446039926004691</v>
      </c>
      <c r="L68" s="31">
        <v>2666236</v>
      </c>
      <c r="M68" s="36">
        <f t="shared" si="11"/>
        <v>5.2128305536018944E-2</v>
      </c>
      <c r="N68" s="31">
        <f t="shared" si="12"/>
        <v>35894952</v>
      </c>
      <c r="O68" s="36">
        <f t="shared" si="13"/>
        <v>0.7017919738000441</v>
      </c>
      <c r="P68" s="31">
        <v>2301191</v>
      </c>
      <c r="Q68" s="31">
        <v>38434855</v>
      </c>
      <c r="R68" s="31">
        <v>47405897</v>
      </c>
      <c r="S68" s="31">
        <v>18897666</v>
      </c>
      <c r="T68" s="36">
        <f t="shared" si="14"/>
        <v>0.39863534277180745</v>
      </c>
      <c r="U68" s="36">
        <f t="shared" si="15"/>
        <v>0.15863307304782603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399403695</v>
      </c>
      <c r="E70" s="32">
        <f>SUM(E64:E69)</f>
        <v>404258998</v>
      </c>
      <c r="F70" s="32">
        <f>SUM(F64:F69)</f>
        <v>39148345</v>
      </c>
      <c r="G70" s="37">
        <f t="shared" si="8"/>
        <v>9.8016982541936679E-2</v>
      </c>
      <c r="H70" s="32">
        <f>SUM(H64:H69)</f>
        <v>48447981</v>
      </c>
      <c r="I70" s="37">
        <f t="shared" si="9"/>
        <v>0.1213007831587537</v>
      </c>
      <c r="J70" s="32">
        <f>SUM(J64:J69)</f>
        <v>54028706</v>
      </c>
      <c r="K70" s="37">
        <f t="shared" si="10"/>
        <v>0.13364874070162316</v>
      </c>
      <c r="L70" s="32">
        <f>SUM(L64:L69)</f>
        <v>162450391</v>
      </c>
      <c r="M70" s="37">
        <f t="shared" si="11"/>
        <v>0.40184731027310366</v>
      </c>
      <c r="N70" s="32">
        <f t="shared" si="12"/>
        <v>304075423</v>
      </c>
      <c r="O70" s="37">
        <f t="shared" si="13"/>
        <v>0.75217972761115881</v>
      </c>
      <c r="P70" s="32">
        <f>SUM(P64:P69)</f>
        <v>67081091</v>
      </c>
      <c r="Q70" s="32">
        <f>SUM(Q64:Q69)</f>
        <v>332152155</v>
      </c>
      <c r="R70" s="32">
        <f>SUM(R64:R69)</f>
        <v>342190373</v>
      </c>
      <c r="S70" s="32">
        <f>SUM(S64:S69)</f>
        <v>161452275</v>
      </c>
      <c r="T70" s="37">
        <f t="shared" si="14"/>
        <v>0.47182003860757354</v>
      </c>
      <c r="U70" s="37">
        <f t="shared" si="15"/>
        <v>1.4217016834147791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73594128</v>
      </c>
      <c r="E71" s="31">
        <v>107438520</v>
      </c>
      <c r="F71" s="31">
        <v>14436112</v>
      </c>
      <c r="G71" s="36">
        <f t="shared" si="8"/>
        <v>0.19615847612189929</v>
      </c>
      <c r="H71" s="31">
        <v>16021339</v>
      </c>
      <c r="I71" s="36">
        <f t="shared" si="9"/>
        <v>0.21769860497565785</v>
      </c>
      <c r="J71" s="31">
        <v>9947748</v>
      </c>
      <c r="K71" s="36">
        <f t="shared" si="10"/>
        <v>9.2590143646803777E-2</v>
      </c>
      <c r="L71" s="31">
        <v>34555578</v>
      </c>
      <c r="M71" s="36">
        <f t="shared" si="11"/>
        <v>0.32163118032526883</v>
      </c>
      <c r="N71" s="31">
        <f t="shared" si="12"/>
        <v>74960777</v>
      </c>
      <c r="O71" s="36">
        <f t="shared" si="13"/>
        <v>0.69770857789180263</v>
      </c>
      <c r="P71" s="31">
        <v>20624443</v>
      </c>
      <c r="Q71" s="31">
        <v>48163368</v>
      </c>
      <c r="R71" s="31">
        <v>104450194</v>
      </c>
      <c r="S71" s="31">
        <v>65700399</v>
      </c>
      <c r="T71" s="36">
        <f t="shared" si="14"/>
        <v>0.62901174697674567</v>
      </c>
      <c r="U71" s="36">
        <f t="shared" si="15"/>
        <v>0.67546721140541832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66780106</v>
      </c>
      <c r="E72" s="31">
        <v>66780106</v>
      </c>
      <c r="F72" s="31">
        <v>47048013</v>
      </c>
      <c r="G72" s="36">
        <f t="shared" si="8"/>
        <v>0.70452138845062628</v>
      </c>
      <c r="H72" s="31">
        <v>-13737616</v>
      </c>
      <c r="I72" s="36">
        <f t="shared" si="9"/>
        <v>-0.20571419877650388</v>
      </c>
      <c r="J72" s="31">
        <v>26586414</v>
      </c>
      <c r="K72" s="36">
        <f t="shared" si="10"/>
        <v>0.39811877507352267</v>
      </c>
      <c r="L72" s="31">
        <v>28539434</v>
      </c>
      <c r="M72" s="36">
        <f t="shared" si="11"/>
        <v>0.42736431116177026</v>
      </c>
      <c r="N72" s="31">
        <f t="shared" si="12"/>
        <v>88436245</v>
      </c>
      <c r="O72" s="36">
        <f t="shared" si="13"/>
        <v>1.3242902759094153</v>
      </c>
      <c r="P72" s="31">
        <v>6829249</v>
      </c>
      <c r="Q72" s="31">
        <v>53021865</v>
      </c>
      <c r="R72" s="31">
        <v>48331504</v>
      </c>
      <c r="S72" s="31">
        <v>32880383</v>
      </c>
      <c r="T72" s="36">
        <f t="shared" si="14"/>
        <v>0.68030953474983935</v>
      </c>
      <c r="U72" s="36">
        <f t="shared" si="15"/>
        <v>3.1790003556760045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53187520</v>
      </c>
      <c r="E73" s="31">
        <v>71283520</v>
      </c>
      <c r="F73" s="31">
        <v>29853123</v>
      </c>
      <c r="G73" s="36">
        <f t="shared" si="8"/>
        <v>0.56128059740330061</v>
      </c>
      <c r="H73" s="31">
        <v>15180473</v>
      </c>
      <c r="I73" s="36">
        <f t="shared" si="9"/>
        <v>0.28541419114860028</v>
      </c>
      <c r="J73" s="31">
        <v>7599182</v>
      </c>
      <c r="K73" s="36">
        <f t="shared" si="10"/>
        <v>0.10660503297255804</v>
      </c>
      <c r="L73" s="31">
        <v>30002720</v>
      </c>
      <c r="M73" s="36">
        <f t="shared" si="11"/>
        <v>0.42089279541751023</v>
      </c>
      <c r="N73" s="31">
        <f t="shared" si="12"/>
        <v>82635498</v>
      </c>
      <c r="O73" s="36">
        <f t="shared" si="13"/>
        <v>1.1592510863661054</v>
      </c>
      <c r="P73" s="31">
        <v>20816261</v>
      </c>
      <c r="Q73" s="31">
        <v>57352085</v>
      </c>
      <c r="R73" s="31">
        <v>57352085</v>
      </c>
      <c r="S73" s="31">
        <v>33181850</v>
      </c>
      <c r="T73" s="36">
        <f t="shared" si="14"/>
        <v>0.57856397025496109</v>
      </c>
      <c r="U73" s="36">
        <f t="shared" si="15"/>
        <v>0.44131167456057541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84523129</v>
      </c>
      <c r="E74" s="31">
        <v>91523129</v>
      </c>
      <c r="F74" s="31">
        <v>8426809</v>
      </c>
      <c r="G74" s="36">
        <f t="shared" si="8"/>
        <v>9.9698261288930751E-2</v>
      </c>
      <c r="H74" s="31">
        <v>16017170</v>
      </c>
      <c r="I74" s="36">
        <f t="shared" si="9"/>
        <v>0.18950043839479724</v>
      </c>
      <c r="J74" s="31">
        <v>12761887</v>
      </c>
      <c r="K74" s="36">
        <f t="shared" si="10"/>
        <v>0.13943892805500563</v>
      </c>
      <c r="L74" s="31">
        <v>13015507</v>
      </c>
      <c r="M74" s="36">
        <f t="shared" si="11"/>
        <v>0.14221003086553127</v>
      </c>
      <c r="N74" s="31">
        <f t="shared" si="12"/>
        <v>50221373</v>
      </c>
      <c r="O74" s="36">
        <f t="shared" si="13"/>
        <v>0.54872875904406637</v>
      </c>
      <c r="P74" s="31">
        <v>26871110</v>
      </c>
      <c r="Q74" s="31">
        <v>98687662</v>
      </c>
      <c r="R74" s="31">
        <v>119087662</v>
      </c>
      <c r="S74" s="31">
        <v>75085064</v>
      </c>
      <c r="T74" s="36">
        <f t="shared" si="14"/>
        <v>0.63050246128771925</v>
      </c>
      <c r="U74" s="36">
        <f t="shared" si="15"/>
        <v>-0.51563195565795383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0</v>
      </c>
      <c r="E75" s="31">
        <v>26999749</v>
      </c>
      <c r="F75" s="31">
        <v>0</v>
      </c>
      <c r="G75" s="36">
        <f t="shared" si="8"/>
        <v>0</v>
      </c>
      <c r="H75" s="31">
        <v>0</v>
      </c>
      <c r="I75" s="36">
        <f t="shared" si="9"/>
        <v>0</v>
      </c>
      <c r="J75" s="31">
        <v>948292</v>
      </c>
      <c r="K75" s="36">
        <f t="shared" si="10"/>
        <v>3.5122252432791136E-2</v>
      </c>
      <c r="L75" s="31">
        <v>1884757</v>
      </c>
      <c r="M75" s="36">
        <f t="shared" si="11"/>
        <v>6.9806463756385287E-2</v>
      </c>
      <c r="N75" s="31">
        <f t="shared" si="12"/>
        <v>2833049</v>
      </c>
      <c r="O75" s="36">
        <f t="shared" si="13"/>
        <v>0.10492871618917643</v>
      </c>
      <c r="P75" s="31">
        <v>822299</v>
      </c>
      <c r="Q75" s="31">
        <v>17733492</v>
      </c>
      <c r="R75" s="31">
        <v>22058154</v>
      </c>
      <c r="S75" s="31">
        <v>8881228</v>
      </c>
      <c r="T75" s="36">
        <f t="shared" si="14"/>
        <v>0.40262788989504744</v>
      </c>
      <c r="U75" s="36">
        <f t="shared" si="15"/>
        <v>1.2920579983679903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33432480</v>
      </c>
      <c r="E76" s="31">
        <v>65692241</v>
      </c>
      <c r="F76" s="31">
        <v>3486282</v>
      </c>
      <c r="G76" s="36">
        <f t="shared" si="8"/>
        <v>0.10427829464042153</v>
      </c>
      <c r="H76" s="31">
        <v>2105425</v>
      </c>
      <c r="I76" s="36">
        <f t="shared" si="9"/>
        <v>6.2975435863567408E-2</v>
      </c>
      <c r="J76" s="31">
        <v>5614089</v>
      </c>
      <c r="K76" s="36">
        <f t="shared" si="10"/>
        <v>8.5460457955757671E-2</v>
      </c>
      <c r="L76" s="31">
        <v>1888714</v>
      </c>
      <c r="M76" s="36">
        <f t="shared" si="11"/>
        <v>2.8750944879472145E-2</v>
      </c>
      <c r="N76" s="31">
        <f t="shared" si="12"/>
        <v>13094510</v>
      </c>
      <c r="O76" s="36">
        <f t="shared" si="13"/>
        <v>0.19933115084321754</v>
      </c>
      <c r="P76" s="31">
        <v>9791041</v>
      </c>
      <c r="Q76" s="31">
        <v>29412205</v>
      </c>
      <c r="R76" s="31">
        <v>29412208</v>
      </c>
      <c r="S76" s="31">
        <v>15480018</v>
      </c>
      <c r="T76" s="36">
        <f t="shared" si="14"/>
        <v>0.5263126794152958</v>
      </c>
      <c r="U76" s="36">
        <f t="shared" si="15"/>
        <v>-0.80709773353007097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311517363</v>
      </c>
      <c r="E78" s="32">
        <f>SUM(E71:E77)</f>
        <v>429717265</v>
      </c>
      <c r="F78" s="32">
        <f>SUM(F71:F77)</f>
        <v>103250339</v>
      </c>
      <c r="G78" s="37">
        <f t="shared" si="8"/>
        <v>0.33144328780158555</v>
      </c>
      <c r="H78" s="32">
        <f>SUM(H71:H77)</f>
        <v>35586791</v>
      </c>
      <c r="I78" s="37">
        <f t="shared" si="9"/>
        <v>0.1142369422278398</v>
      </c>
      <c r="J78" s="32">
        <f>SUM(J71:J77)</f>
        <v>63457612</v>
      </c>
      <c r="K78" s="37">
        <f t="shared" si="10"/>
        <v>0.14767294025293584</v>
      </c>
      <c r="L78" s="32">
        <f>SUM(L71:L77)</f>
        <v>109886710</v>
      </c>
      <c r="M78" s="37">
        <f t="shared" si="11"/>
        <v>0.25571862931781436</v>
      </c>
      <c r="N78" s="32">
        <f t="shared" si="12"/>
        <v>312181452</v>
      </c>
      <c r="O78" s="37">
        <f t="shared" si="13"/>
        <v>0.72648105493271253</v>
      </c>
      <c r="P78" s="32">
        <f>SUM(P71:P77)</f>
        <v>85754403</v>
      </c>
      <c r="Q78" s="32">
        <f>SUM(Q71:Q77)</f>
        <v>304370677</v>
      </c>
      <c r="R78" s="32">
        <f>SUM(R71:R77)</f>
        <v>380691807</v>
      </c>
      <c r="S78" s="32">
        <f>SUM(S71:S77)</f>
        <v>231208942</v>
      </c>
      <c r="T78" s="37">
        <f t="shared" si="14"/>
        <v>0.60733889657888018</v>
      </c>
      <c r="U78" s="37">
        <f t="shared" si="15"/>
        <v>0.28141187106159427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73954196</v>
      </c>
      <c r="E79" s="31">
        <v>78328750</v>
      </c>
      <c r="F79" s="31">
        <v>17813028</v>
      </c>
      <c r="G79" s="36">
        <f t="shared" si="8"/>
        <v>0.24086568394307201</v>
      </c>
      <c r="H79" s="31">
        <v>24592995</v>
      </c>
      <c r="I79" s="36">
        <f t="shared" si="9"/>
        <v>0.3325436057745797</v>
      </c>
      <c r="J79" s="31">
        <v>16007563</v>
      </c>
      <c r="K79" s="36">
        <f t="shared" si="10"/>
        <v>0.20436382554298391</v>
      </c>
      <c r="L79" s="31">
        <v>21952314</v>
      </c>
      <c r="M79" s="36">
        <f t="shared" si="11"/>
        <v>0.28025870449866747</v>
      </c>
      <c r="N79" s="31">
        <f t="shared" si="12"/>
        <v>80365900</v>
      </c>
      <c r="O79" s="36">
        <f t="shared" si="13"/>
        <v>1.0260076919394221</v>
      </c>
      <c r="P79" s="31">
        <v>16176706</v>
      </c>
      <c r="Q79" s="31">
        <v>70183346</v>
      </c>
      <c r="R79" s="31">
        <v>74106479</v>
      </c>
      <c r="S79" s="31">
        <v>67233081</v>
      </c>
      <c r="T79" s="36">
        <f t="shared" si="14"/>
        <v>0.90724970214817524</v>
      </c>
      <c r="U79" s="36">
        <f t="shared" si="15"/>
        <v>0.35703238965955131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46268647</v>
      </c>
      <c r="E80" s="31">
        <v>61260908</v>
      </c>
      <c r="F80" s="31">
        <v>7068902</v>
      </c>
      <c r="G80" s="36">
        <f t="shared" si="8"/>
        <v>0.15277952692241034</v>
      </c>
      <c r="H80" s="31">
        <v>7083851</v>
      </c>
      <c r="I80" s="36">
        <f t="shared" si="9"/>
        <v>0.15310261828058211</v>
      </c>
      <c r="J80" s="31">
        <v>9163223</v>
      </c>
      <c r="K80" s="36">
        <f t="shared" si="10"/>
        <v>0.14957700267844545</v>
      </c>
      <c r="L80" s="31">
        <v>8190389</v>
      </c>
      <c r="M80" s="36">
        <f t="shared" si="11"/>
        <v>0.13369682669411298</v>
      </c>
      <c r="N80" s="31">
        <f t="shared" si="12"/>
        <v>31506365</v>
      </c>
      <c r="O80" s="36">
        <f t="shared" si="13"/>
        <v>0.5142980414198236</v>
      </c>
      <c r="P80" s="31">
        <v>14897721</v>
      </c>
      <c r="Q80" s="31">
        <v>63889173</v>
      </c>
      <c r="R80" s="31">
        <v>61997033</v>
      </c>
      <c r="S80" s="31">
        <v>32624851</v>
      </c>
      <c r="T80" s="36">
        <f t="shared" si="14"/>
        <v>0.52623245696290011</v>
      </c>
      <c r="U80" s="36">
        <f t="shared" si="15"/>
        <v>-0.45022537339771629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101985940</v>
      </c>
      <c r="E81" s="31">
        <v>88398900</v>
      </c>
      <c r="F81" s="31">
        <v>16017826</v>
      </c>
      <c r="G81" s="36">
        <f t="shared" si="8"/>
        <v>0.15705915933117839</v>
      </c>
      <c r="H81" s="31">
        <v>18704250</v>
      </c>
      <c r="I81" s="36">
        <f t="shared" si="9"/>
        <v>0.18340028047003343</v>
      </c>
      <c r="J81" s="31">
        <v>18929743</v>
      </c>
      <c r="K81" s="36">
        <f t="shared" si="10"/>
        <v>0.21414002889176223</v>
      </c>
      <c r="L81" s="31">
        <v>23346084</v>
      </c>
      <c r="M81" s="36">
        <f t="shared" si="11"/>
        <v>0.26409925915367727</v>
      </c>
      <c r="N81" s="31">
        <f t="shared" si="12"/>
        <v>76997903</v>
      </c>
      <c r="O81" s="36">
        <f t="shared" si="13"/>
        <v>0.8710278408441734</v>
      </c>
      <c r="P81" s="31">
        <v>20546658</v>
      </c>
      <c r="Q81" s="31">
        <v>92183140</v>
      </c>
      <c r="R81" s="31">
        <v>88639710</v>
      </c>
      <c r="S81" s="31">
        <v>72672892</v>
      </c>
      <c r="T81" s="36">
        <f t="shared" si="14"/>
        <v>0.81986834117575524</v>
      </c>
      <c r="U81" s="36">
        <f t="shared" si="15"/>
        <v>0.13624726707379864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1351728</v>
      </c>
      <c r="E82" s="31">
        <v>2772701</v>
      </c>
      <c r="F82" s="31">
        <v>919947</v>
      </c>
      <c r="G82" s="36">
        <f t="shared" si="8"/>
        <v>0.68057109122545367</v>
      </c>
      <c r="H82" s="31">
        <v>704218</v>
      </c>
      <c r="I82" s="36">
        <f t="shared" si="9"/>
        <v>0.52097611353763484</v>
      </c>
      <c r="J82" s="31">
        <v>576336</v>
      </c>
      <c r="K82" s="36">
        <f t="shared" si="10"/>
        <v>0.20786085481268987</v>
      </c>
      <c r="L82" s="31">
        <v>698316</v>
      </c>
      <c r="M82" s="36">
        <f t="shared" si="11"/>
        <v>0.25185405855157117</v>
      </c>
      <c r="N82" s="31">
        <f t="shared" si="12"/>
        <v>2898817</v>
      </c>
      <c r="O82" s="36">
        <f t="shared" si="13"/>
        <v>1.0454848900043676</v>
      </c>
      <c r="P82" s="31">
        <v>278244</v>
      </c>
      <c r="Q82" s="31">
        <v>1288587</v>
      </c>
      <c r="R82" s="31">
        <v>1288587</v>
      </c>
      <c r="S82" s="31">
        <v>1673200</v>
      </c>
      <c r="T82" s="36">
        <f t="shared" si="14"/>
        <v>1.2984765483432628</v>
      </c>
      <c r="U82" s="36">
        <f t="shared" si="15"/>
        <v>1.5097252770949239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223560511</v>
      </c>
      <c r="E84" s="32">
        <f>SUM(E79:E83)</f>
        <v>230761259</v>
      </c>
      <c r="F84" s="32">
        <f>SUM(F79:F83)</f>
        <v>41819703</v>
      </c>
      <c r="G84" s="37">
        <f t="shared" si="8"/>
        <v>0.18706211939191711</v>
      </c>
      <c r="H84" s="32">
        <f>SUM(H79:H83)</f>
        <v>51085314</v>
      </c>
      <c r="I84" s="37">
        <f t="shared" si="9"/>
        <v>0.22850777076636758</v>
      </c>
      <c r="J84" s="32">
        <f>SUM(J79:J83)</f>
        <v>44676865</v>
      </c>
      <c r="K84" s="37">
        <f t="shared" si="10"/>
        <v>0.19360643633860569</v>
      </c>
      <c r="L84" s="32">
        <f>SUM(L79:L83)</f>
        <v>54187103</v>
      </c>
      <c r="M84" s="37">
        <f t="shared" si="11"/>
        <v>0.23481889132872169</v>
      </c>
      <c r="N84" s="32">
        <f t="shared" si="12"/>
        <v>191768985</v>
      </c>
      <c r="O84" s="37">
        <f t="shared" si="13"/>
        <v>0.83102764229588466</v>
      </c>
      <c r="P84" s="32">
        <f>SUM(P79:P83)</f>
        <v>51899329</v>
      </c>
      <c r="Q84" s="32">
        <f>SUM(Q79:Q83)</f>
        <v>227544246</v>
      </c>
      <c r="R84" s="32">
        <f>SUM(R79:R83)</f>
        <v>226031809</v>
      </c>
      <c r="S84" s="32">
        <f>SUM(S79:S83)</f>
        <v>174204024</v>
      </c>
      <c r="T84" s="37">
        <f t="shared" si="14"/>
        <v>0.77070579035183495</v>
      </c>
      <c r="U84" s="37">
        <f t="shared" si="15"/>
        <v>4.4080993802444013E-2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1361043498</v>
      </c>
      <c r="E85" s="32">
        <f>SUM(E57,E59:E62,E64:E69,E71:E77,E79:E83)</f>
        <v>1690868558</v>
      </c>
      <c r="F85" s="32">
        <f>SUM(F57,F59:F62,F64:F69,F71:F77,F79:F83)</f>
        <v>303788755</v>
      </c>
      <c r="G85" s="37">
        <f t="shared" si="8"/>
        <v>0.22320282595406074</v>
      </c>
      <c r="H85" s="32">
        <f>SUM(H57,H59:H62,H64:H69,H71:H77,H79:H83)</f>
        <v>252330327</v>
      </c>
      <c r="I85" s="37">
        <f t="shared" si="9"/>
        <v>0.18539475584049261</v>
      </c>
      <c r="J85" s="32">
        <f>SUM(J57,J59:J62,J64:J69,J71:J77,J79:J83)</f>
        <v>323318823</v>
      </c>
      <c r="K85" s="37">
        <f t="shared" si="10"/>
        <v>0.19121464023343676</v>
      </c>
      <c r="L85" s="32">
        <f>SUM(L57,L59:L62,L64:L69,L71:L77,L79:L83)</f>
        <v>524683522</v>
      </c>
      <c r="M85" s="37">
        <f t="shared" si="11"/>
        <v>0.310304144883153</v>
      </c>
      <c r="N85" s="32">
        <f t="shared" si="12"/>
        <v>1404121427</v>
      </c>
      <c r="O85" s="37">
        <f t="shared" si="13"/>
        <v>0.8304142982354753</v>
      </c>
      <c r="P85" s="32">
        <f>SUM(P57,P59:P62,P64:P69,P71:P77,P79:P83)</f>
        <v>312574761</v>
      </c>
      <c r="Q85" s="32">
        <f>SUM(Q57,Q59:Q62,Q64:Q69,Q71:Q77,Q79:Q83)</f>
        <v>1284836769</v>
      </c>
      <c r="R85" s="32">
        <f>SUM(R57,R59:R62,R64:R69,R71:R77,R79:R83)</f>
        <v>1354686159</v>
      </c>
      <c r="S85" s="32">
        <f>SUM(S57,S59:S62,S64:S69,S71:S77,S79:S83)</f>
        <v>1003845197</v>
      </c>
      <c r="T85" s="37">
        <f t="shared" si="14"/>
        <v>0.74101679590571501</v>
      </c>
      <c r="U85" s="37">
        <f t="shared" si="15"/>
        <v>0.67858569361587073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1617849490</v>
      </c>
      <c r="E88" s="31">
        <v>1598525479</v>
      </c>
      <c r="F88" s="31">
        <v>271574771</v>
      </c>
      <c r="G88" s="36">
        <f t="shared" ref="G88:G99" si="16">IF(($D88      =0),0,($F88      /$D88      ))</f>
        <v>0.16786157963309678</v>
      </c>
      <c r="H88" s="31">
        <v>306962618</v>
      </c>
      <c r="I88" s="36">
        <f t="shared" ref="I88:I99" si="17">IF(($D88      =0),0,($H88      /$D88      ))</f>
        <v>0.18973496601343307</v>
      </c>
      <c r="J88" s="31">
        <v>311758918</v>
      </c>
      <c r="K88" s="36">
        <f t="shared" ref="K88:K99" si="18">IF(($E88      =0),0,($J88      /$E88      ))</f>
        <v>0.19502905777581292</v>
      </c>
      <c r="L88" s="31">
        <v>339156386</v>
      </c>
      <c r="M88" s="36">
        <f t="shared" ref="M88:M99" si="19">IF(($E88      =0),0,($L88      /$E88      ))</f>
        <v>0.21216827035635882</v>
      </c>
      <c r="N88" s="31">
        <f t="shared" ref="N88:N99" si="20">$F88      +$H88      +$J88      +$L88</f>
        <v>1229452693</v>
      </c>
      <c r="O88" s="36">
        <f t="shared" ref="O88:O99" si="21">IF(($E88      =0),0,($N88      /$E88      ))</f>
        <v>0.76911673235832112</v>
      </c>
      <c r="P88" s="31">
        <v>381058157</v>
      </c>
      <c r="Q88" s="31">
        <v>1463918933</v>
      </c>
      <c r="R88" s="31">
        <v>1543339577</v>
      </c>
      <c r="S88" s="31">
        <v>1235553782</v>
      </c>
      <c r="T88" s="36">
        <f t="shared" ref="T88:T99" si="22">IF(($R88      =0),0,($S88      /$R88      ))</f>
        <v>0.80057156598142498</v>
      </c>
      <c r="U88" s="36">
        <f t="shared" ref="U88:U99" si="23">IF(($P88      =0),0,(($L88      /$P88      )-1))</f>
        <v>-0.10996161669883897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2820051224</v>
      </c>
      <c r="E89" s="31">
        <v>905315000</v>
      </c>
      <c r="F89" s="31">
        <v>203855911</v>
      </c>
      <c r="G89" s="36">
        <f t="shared" si="16"/>
        <v>7.2288017063338275E-2</v>
      </c>
      <c r="H89" s="31">
        <v>271989405</v>
      </c>
      <c r="I89" s="36">
        <f t="shared" si="17"/>
        <v>9.6448391676448503E-2</v>
      </c>
      <c r="J89" s="31">
        <v>212786014</v>
      </c>
      <c r="K89" s="36">
        <f t="shared" si="18"/>
        <v>0.23504085760205012</v>
      </c>
      <c r="L89" s="31">
        <v>262924123</v>
      </c>
      <c r="M89" s="36">
        <f t="shared" si="19"/>
        <v>0.29042280642649243</v>
      </c>
      <c r="N89" s="31">
        <f t="shared" si="20"/>
        <v>951555453</v>
      </c>
      <c r="O89" s="36">
        <f t="shared" si="21"/>
        <v>1.0510766451456124</v>
      </c>
      <c r="P89" s="31">
        <v>265501118</v>
      </c>
      <c r="Q89" s="31">
        <v>2202760000</v>
      </c>
      <c r="R89" s="31">
        <v>2310230269</v>
      </c>
      <c r="S89" s="31">
        <v>927288462</v>
      </c>
      <c r="T89" s="36">
        <f t="shared" si="22"/>
        <v>0.40138356528476427</v>
      </c>
      <c r="U89" s="36">
        <f t="shared" si="23"/>
        <v>-9.7061549850046003E-3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769181380</v>
      </c>
      <c r="E90" s="31">
        <v>886019623</v>
      </c>
      <c r="F90" s="31">
        <v>148992797</v>
      </c>
      <c r="G90" s="36">
        <f t="shared" si="16"/>
        <v>0.19370307299950501</v>
      </c>
      <c r="H90" s="31">
        <v>237435897</v>
      </c>
      <c r="I90" s="36">
        <f t="shared" si="17"/>
        <v>0.30868648562449602</v>
      </c>
      <c r="J90" s="31">
        <v>288651741</v>
      </c>
      <c r="K90" s="36">
        <f t="shared" si="18"/>
        <v>0.32578481729630948</v>
      </c>
      <c r="L90" s="31">
        <v>160062078</v>
      </c>
      <c r="M90" s="36">
        <f t="shared" si="19"/>
        <v>0.18065297183604251</v>
      </c>
      <c r="N90" s="31">
        <f t="shared" si="20"/>
        <v>835142513</v>
      </c>
      <c r="O90" s="36">
        <f t="shared" si="21"/>
        <v>0.94257789705860728</v>
      </c>
      <c r="P90" s="31">
        <v>262821473</v>
      </c>
      <c r="Q90" s="31">
        <v>684410353</v>
      </c>
      <c r="R90" s="31">
        <v>724810351</v>
      </c>
      <c r="S90" s="31">
        <v>668835421</v>
      </c>
      <c r="T90" s="36">
        <f t="shared" si="22"/>
        <v>0.92277299858815065</v>
      </c>
      <c r="U90" s="36">
        <f t="shared" si="23"/>
        <v>-0.39098553792824986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5207082094</v>
      </c>
      <c r="E91" s="32">
        <f>SUM(E88:E90)</f>
        <v>3389860102</v>
      </c>
      <c r="F91" s="32">
        <f>SUM(F88:F90)</f>
        <v>624423479</v>
      </c>
      <c r="G91" s="37">
        <f t="shared" si="16"/>
        <v>0.11991811685079994</v>
      </c>
      <c r="H91" s="32">
        <f>SUM(H88:H90)</f>
        <v>816387920</v>
      </c>
      <c r="I91" s="37">
        <f t="shared" si="17"/>
        <v>0.15678414614217526</v>
      </c>
      <c r="J91" s="32">
        <f>SUM(J88:J90)</f>
        <v>813196673</v>
      </c>
      <c r="K91" s="37">
        <f t="shared" si="18"/>
        <v>0.23989092426564099</v>
      </c>
      <c r="L91" s="32">
        <f>SUM(L88:L90)</f>
        <v>762142587</v>
      </c>
      <c r="M91" s="37">
        <f t="shared" si="19"/>
        <v>0.22483010037798898</v>
      </c>
      <c r="N91" s="32">
        <f t="shared" si="20"/>
        <v>3016150659</v>
      </c>
      <c r="O91" s="37">
        <f t="shared" si="21"/>
        <v>0.88975667674913383</v>
      </c>
      <c r="P91" s="32">
        <f>SUM(P88:P90)</f>
        <v>909380748</v>
      </c>
      <c r="Q91" s="32">
        <f>SUM(Q88:Q90)</f>
        <v>4351089286</v>
      </c>
      <c r="R91" s="32">
        <f>SUM(R88:R90)</f>
        <v>4578380197</v>
      </c>
      <c r="S91" s="32">
        <f>SUM(S88:S90)</f>
        <v>2831677665</v>
      </c>
      <c r="T91" s="37">
        <f t="shared" si="22"/>
        <v>0.61848897277152015</v>
      </c>
      <c r="U91" s="37">
        <f t="shared" si="23"/>
        <v>-0.16191035638682771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282672679</v>
      </c>
      <c r="E92" s="31">
        <v>301420311</v>
      </c>
      <c r="F92" s="31">
        <v>83812300</v>
      </c>
      <c r="G92" s="36">
        <f t="shared" si="16"/>
        <v>0.29649947174413699</v>
      </c>
      <c r="H92" s="31">
        <v>115418137</v>
      </c>
      <c r="I92" s="36">
        <f t="shared" si="17"/>
        <v>0.40831019611909503</v>
      </c>
      <c r="J92" s="31">
        <v>93746260</v>
      </c>
      <c r="K92" s="36">
        <f t="shared" si="18"/>
        <v>0.3110150729026353</v>
      </c>
      <c r="L92" s="31">
        <v>78932424</v>
      </c>
      <c r="M92" s="36">
        <f t="shared" si="19"/>
        <v>0.26186829858323646</v>
      </c>
      <c r="N92" s="31">
        <f t="shared" si="20"/>
        <v>371909121</v>
      </c>
      <c r="O92" s="36">
        <f t="shared" si="21"/>
        <v>1.2338555413407426</v>
      </c>
      <c r="P92" s="31">
        <v>76196769</v>
      </c>
      <c r="Q92" s="31">
        <v>298002823</v>
      </c>
      <c r="R92" s="31">
        <v>268058765</v>
      </c>
      <c r="S92" s="31">
        <v>276399541</v>
      </c>
      <c r="T92" s="36">
        <f t="shared" si="22"/>
        <v>1.0311154757427909</v>
      </c>
      <c r="U92" s="36">
        <f t="shared" si="23"/>
        <v>3.5902506574786663E-2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94629932</v>
      </c>
      <c r="E93" s="31">
        <v>93148294</v>
      </c>
      <c r="F93" s="31">
        <v>14515552</v>
      </c>
      <c r="G93" s="36">
        <f t="shared" si="16"/>
        <v>0.15339281866967844</v>
      </c>
      <c r="H93" s="31">
        <v>25044739</v>
      </c>
      <c r="I93" s="36">
        <f t="shared" si="17"/>
        <v>0.26465980129838834</v>
      </c>
      <c r="J93" s="31">
        <v>18620926</v>
      </c>
      <c r="K93" s="36">
        <f t="shared" si="18"/>
        <v>0.19990624841717444</v>
      </c>
      <c r="L93" s="31">
        <v>35072227</v>
      </c>
      <c r="M93" s="36">
        <f t="shared" si="19"/>
        <v>0.3765203364862485</v>
      </c>
      <c r="N93" s="31">
        <f t="shared" si="20"/>
        <v>93253444</v>
      </c>
      <c r="O93" s="36">
        <f t="shared" si="21"/>
        <v>1.0011288451509375</v>
      </c>
      <c r="P93" s="31">
        <v>24312083</v>
      </c>
      <c r="Q93" s="31">
        <v>92121573</v>
      </c>
      <c r="R93" s="31">
        <v>89608579</v>
      </c>
      <c r="S93" s="31">
        <v>79742462</v>
      </c>
      <c r="T93" s="36">
        <f t="shared" si="22"/>
        <v>0.88989762910981995</v>
      </c>
      <c r="U93" s="36">
        <f t="shared" si="23"/>
        <v>0.44258420802528531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46929757</v>
      </c>
      <c r="E94" s="31">
        <v>54312350</v>
      </c>
      <c r="F94" s="31">
        <v>14935346</v>
      </c>
      <c r="G94" s="36">
        <f t="shared" si="16"/>
        <v>0.31824895236512729</v>
      </c>
      <c r="H94" s="31">
        <v>14308349</v>
      </c>
      <c r="I94" s="36">
        <f t="shared" si="17"/>
        <v>0.30488862322470583</v>
      </c>
      <c r="J94" s="31">
        <v>-5053879</v>
      </c>
      <c r="K94" s="36">
        <f t="shared" si="18"/>
        <v>-9.3052114298129249E-2</v>
      </c>
      <c r="L94" s="31">
        <v>37172801</v>
      </c>
      <c r="M94" s="36">
        <f t="shared" si="19"/>
        <v>0.6844263045145349</v>
      </c>
      <c r="N94" s="31">
        <f t="shared" si="20"/>
        <v>61362617</v>
      </c>
      <c r="O94" s="36">
        <f t="shared" si="21"/>
        <v>1.1298096473454011</v>
      </c>
      <c r="P94" s="31">
        <v>20475843</v>
      </c>
      <c r="Q94" s="31">
        <v>44449090</v>
      </c>
      <c r="R94" s="31">
        <v>44880588</v>
      </c>
      <c r="S94" s="31">
        <v>45391127</v>
      </c>
      <c r="T94" s="36">
        <f t="shared" si="22"/>
        <v>1.0113754971302962</v>
      </c>
      <c r="U94" s="36">
        <f t="shared" si="23"/>
        <v>0.81544667049849906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0</v>
      </c>
      <c r="E95" s="31">
        <v>0</v>
      </c>
      <c r="F95" s="31">
        <v>0</v>
      </c>
      <c r="G95" s="36">
        <f t="shared" si="16"/>
        <v>0</v>
      </c>
      <c r="H95" s="31">
        <v>0</v>
      </c>
      <c r="I95" s="36">
        <f t="shared" si="17"/>
        <v>0</v>
      </c>
      <c r="J95" s="31">
        <v>0</v>
      </c>
      <c r="K95" s="36">
        <f t="shared" si="18"/>
        <v>0</v>
      </c>
      <c r="L95" s="31">
        <v>0</v>
      </c>
      <c r="M95" s="36">
        <f t="shared" si="19"/>
        <v>0</v>
      </c>
      <c r="N95" s="31">
        <f t="shared" si="20"/>
        <v>0</v>
      </c>
      <c r="O95" s="36">
        <f t="shared" si="21"/>
        <v>0</v>
      </c>
      <c r="P95" s="31">
        <v>0</v>
      </c>
      <c r="Q95" s="31">
        <v>0</v>
      </c>
      <c r="R95" s="31">
        <v>0</v>
      </c>
      <c r="S95" s="31">
        <v>0</v>
      </c>
      <c r="T95" s="36">
        <f t="shared" si="22"/>
        <v>0</v>
      </c>
      <c r="U95" s="36">
        <f t="shared" si="23"/>
        <v>0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424232368</v>
      </c>
      <c r="E96" s="32">
        <f>SUM(E92:E95)</f>
        <v>448880955</v>
      </c>
      <c r="F96" s="32">
        <f>SUM(F92:F95)</f>
        <v>113263198</v>
      </c>
      <c r="G96" s="37">
        <f t="shared" si="16"/>
        <v>0.26698386672843405</v>
      </c>
      <c r="H96" s="32">
        <f>SUM(H92:H95)</f>
        <v>154771225</v>
      </c>
      <c r="I96" s="37">
        <f t="shared" si="17"/>
        <v>0.36482653534819387</v>
      </c>
      <c r="J96" s="32">
        <f>SUM(J92:J95)</f>
        <v>107313307</v>
      </c>
      <c r="K96" s="37">
        <f t="shared" si="18"/>
        <v>0.23906852319007385</v>
      </c>
      <c r="L96" s="32">
        <f>SUM(L92:L95)</f>
        <v>151177452</v>
      </c>
      <c r="M96" s="37">
        <f t="shared" si="19"/>
        <v>0.33678740502590493</v>
      </c>
      <c r="N96" s="32">
        <f t="shared" si="20"/>
        <v>526525182</v>
      </c>
      <c r="O96" s="37">
        <f t="shared" si="21"/>
        <v>1.1729728698336066</v>
      </c>
      <c r="P96" s="32">
        <f>SUM(P92:P95)</f>
        <v>120984695</v>
      </c>
      <c r="Q96" s="32">
        <f>SUM(Q92:Q95)</f>
        <v>434573486</v>
      </c>
      <c r="R96" s="32">
        <f>SUM(R92:R95)</f>
        <v>402547932</v>
      </c>
      <c r="S96" s="32">
        <f>SUM(S92:S95)</f>
        <v>401533130</v>
      </c>
      <c r="T96" s="37">
        <f t="shared" si="22"/>
        <v>0.99747905300380479</v>
      </c>
      <c r="U96" s="37">
        <f t="shared" si="23"/>
        <v>0.24955848340982301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272800332</v>
      </c>
      <c r="E97" s="31">
        <v>226744586</v>
      </c>
      <c r="F97" s="31">
        <v>35033457</v>
      </c>
      <c r="G97" s="36">
        <f t="shared" si="16"/>
        <v>0.12842160690625554</v>
      </c>
      <c r="H97" s="31">
        <v>68713172</v>
      </c>
      <c r="I97" s="36">
        <f t="shared" si="17"/>
        <v>0.25188082249108112</v>
      </c>
      <c r="J97" s="31">
        <v>29629655</v>
      </c>
      <c r="K97" s="36">
        <f t="shared" si="18"/>
        <v>0.13067414540164587</v>
      </c>
      <c r="L97" s="31">
        <v>42389017</v>
      </c>
      <c r="M97" s="36">
        <f t="shared" si="19"/>
        <v>0.1869461041949641</v>
      </c>
      <c r="N97" s="31">
        <f t="shared" si="20"/>
        <v>175765301</v>
      </c>
      <c r="O97" s="36">
        <f t="shared" si="21"/>
        <v>0.77516867811785373</v>
      </c>
      <c r="P97" s="31">
        <v>35156796</v>
      </c>
      <c r="Q97" s="31">
        <v>147142467</v>
      </c>
      <c r="R97" s="31">
        <v>256748588</v>
      </c>
      <c r="S97" s="31">
        <v>171389955</v>
      </c>
      <c r="T97" s="36">
        <f t="shared" si="22"/>
        <v>0.66754000999608221</v>
      </c>
      <c r="U97" s="36">
        <f t="shared" si="23"/>
        <v>0.20571331357954237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78979650</v>
      </c>
      <c r="E98" s="31">
        <v>48841125</v>
      </c>
      <c r="F98" s="31">
        <v>5359162</v>
      </c>
      <c r="G98" s="36">
        <f t="shared" si="16"/>
        <v>6.7854972768301713E-2</v>
      </c>
      <c r="H98" s="31">
        <v>2967762</v>
      </c>
      <c r="I98" s="36">
        <f t="shared" si="17"/>
        <v>3.7576287056222714E-2</v>
      </c>
      <c r="J98" s="31">
        <v>14138504</v>
      </c>
      <c r="K98" s="36">
        <f t="shared" si="18"/>
        <v>0.2894794909003427</v>
      </c>
      <c r="L98" s="31">
        <v>10970920</v>
      </c>
      <c r="M98" s="36">
        <f t="shared" si="19"/>
        <v>0.22462463753650228</v>
      </c>
      <c r="N98" s="31">
        <f t="shared" si="20"/>
        <v>33436348</v>
      </c>
      <c r="O98" s="36">
        <f t="shared" si="21"/>
        <v>0.68459414069598112</v>
      </c>
      <c r="P98" s="31">
        <v>11982492</v>
      </c>
      <c r="Q98" s="31">
        <v>52263093</v>
      </c>
      <c r="R98" s="31">
        <v>68180076</v>
      </c>
      <c r="S98" s="31">
        <v>14929486</v>
      </c>
      <c r="T98" s="36">
        <f t="shared" si="22"/>
        <v>0.21897138982361944</v>
      </c>
      <c r="U98" s="36">
        <f t="shared" si="23"/>
        <v>-8.442083666736433E-2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119278659</v>
      </c>
      <c r="E99" s="31">
        <v>125578659</v>
      </c>
      <c r="F99" s="31">
        <v>21438502</v>
      </c>
      <c r="G99" s="36">
        <f t="shared" si="16"/>
        <v>0.17973459946426795</v>
      </c>
      <c r="H99" s="31">
        <v>21293736</v>
      </c>
      <c r="I99" s="36">
        <f t="shared" si="17"/>
        <v>0.17852092049425203</v>
      </c>
      <c r="J99" s="31">
        <v>51682357</v>
      </c>
      <c r="K99" s="36">
        <f t="shared" si="18"/>
        <v>0.41155366215528705</v>
      </c>
      <c r="L99" s="31">
        <v>21186500</v>
      </c>
      <c r="M99" s="36">
        <f t="shared" si="19"/>
        <v>0.16871099093357894</v>
      </c>
      <c r="N99" s="31">
        <f t="shared" si="20"/>
        <v>115601095</v>
      </c>
      <c r="O99" s="36">
        <f t="shared" si="21"/>
        <v>0.92054729617713149</v>
      </c>
      <c r="P99" s="31">
        <v>36227620</v>
      </c>
      <c r="Q99" s="31">
        <v>100494191</v>
      </c>
      <c r="R99" s="31">
        <v>105818680</v>
      </c>
      <c r="S99" s="31">
        <v>111789537</v>
      </c>
      <c r="T99" s="36">
        <f t="shared" si="22"/>
        <v>1.0564253589252861</v>
      </c>
      <c r="U99" s="36">
        <f t="shared" si="23"/>
        <v>-0.41518377414801189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     +$L100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=0),0,(($L100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471058641</v>
      </c>
      <c r="E101" s="32">
        <f>SUM(E97:E100)</f>
        <v>401164370</v>
      </c>
      <c r="F101" s="32">
        <f>SUM(F97:F100)</f>
        <v>61831121</v>
      </c>
      <c r="G101" s="37">
        <f>IF(($D101     =0),0,($F101     /$D101     ))</f>
        <v>0.13125992311432835</v>
      </c>
      <c r="H101" s="32">
        <f>SUM(H97:H100)</f>
        <v>92974670</v>
      </c>
      <c r="I101" s="37">
        <f>IF(($D101     =0),0,($H101     /$D101     ))</f>
        <v>0.19737387642996235</v>
      </c>
      <c r="J101" s="32">
        <f>SUM(J97:J100)</f>
        <v>95450516</v>
      </c>
      <c r="K101" s="37">
        <f>IF(($E101     =0),0,($J101     /$E101     ))</f>
        <v>0.23793368289412142</v>
      </c>
      <c r="L101" s="32">
        <f>SUM(L97:L100)</f>
        <v>74546437</v>
      </c>
      <c r="M101" s="37">
        <f>IF(($E101     =0),0,($L101     /$E101     ))</f>
        <v>0.18582516936885496</v>
      </c>
      <c r="N101" s="32">
        <f>$F101     +$H101     +$J101     +$L101</f>
        <v>324802744</v>
      </c>
      <c r="O101" s="37">
        <f>IF(($E101     =0),0,($N101     /$E101     ))</f>
        <v>0.80965002948791287</v>
      </c>
      <c r="P101" s="32">
        <f>SUM(P97:P100)</f>
        <v>83366908</v>
      </c>
      <c r="Q101" s="32">
        <f>SUM(Q97:Q100)</f>
        <v>299899751</v>
      </c>
      <c r="R101" s="32">
        <f>SUM(R97:R100)</f>
        <v>430747344</v>
      </c>
      <c r="S101" s="32">
        <f>SUM(S97:S100)</f>
        <v>298108978</v>
      </c>
      <c r="T101" s="37">
        <f>IF(($R101     =0),0,($S101     /$R101     ))</f>
        <v>0.69207386221283351</v>
      </c>
      <c r="U101" s="37">
        <f>IF(($P101     =0),0,(($L101     /$P101     )-1))</f>
        <v>-0.10580302438468747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6102373103</v>
      </c>
      <c r="E102" s="32">
        <f>SUM(E88:E90,E92:E95,E97:E100)</f>
        <v>4239905427</v>
      </c>
      <c r="F102" s="32">
        <f>SUM(F88:F90,F92:F95,F97:F100)</f>
        <v>799517798</v>
      </c>
      <c r="G102" s="37">
        <f>IF(($D102     =0),0,($F102     /$D102     ))</f>
        <v>0.13101752129953304</v>
      </c>
      <c r="H102" s="32">
        <f>SUM(H88:H90,H92:H95,H97:H100)</f>
        <v>1064133815</v>
      </c>
      <c r="I102" s="37">
        <f>IF(($D102     =0),0,($H102     /$D102     ))</f>
        <v>0.17438032664322983</v>
      </c>
      <c r="J102" s="32">
        <f>SUM(J88:J90,J92:J95,J97:J100)</f>
        <v>1015960496</v>
      </c>
      <c r="K102" s="37">
        <f>IF(($E102     =0),0,($J102     /$E102     ))</f>
        <v>0.23961866921141589</v>
      </c>
      <c r="L102" s="32">
        <f>SUM(L88:L90,L92:L95,L97:L100)</f>
        <v>987866476</v>
      </c>
      <c r="M102" s="37">
        <f>IF(($E102     =0),0,($L102     /$E102     ))</f>
        <v>0.23299257330345166</v>
      </c>
      <c r="N102" s="32">
        <f>$F102     +$H102     +$J102     +$L102</f>
        <v>3867478585</v>
      </c>
      <c r="O102" s="37">
        <f>IF(($E102     =0),0,($N102     /$E102     ))</f>
        <v>0.91216152142725615</v>
      </c>
      <c r="P102" s="32">
        <f>SUM(P88:P90,P92:P95,P97:P100)</f>
        <v>1113732351</v>
      </c>
      <c r="Q102" s="32">
        <f>SUM(Q88:Q90,Q92:Q95,Q97:Q100)</f>
        <v>5085562523</v>
      </c>
      <c r="R102" s="32">
        <f>SUM(R88:R90,R92:R95,R97:R100)</f>
        <v>5411675473</v>
      </c>
      <c r="S102" s="32">
        <f>SUM(S88:S90,S92:S95,S97:S100)</f>
        <v>3531319773</v>
      </c>
      <c r="T102" s="37">
        <f>IF(($R102     =0),0,($S102     /$R102     ))</f>
        <v>0.65253723927432561</v>
      </c>
      <c r="U102" s="37">
        <f>IF(($P102     =0),0,(($L102     /$P102     )-1))</f>
        <v>-0.1130126774956185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2544626550</v>
      </c>
      <c r="E105" s="31">
        <v>2663873565</v>
      </c>
      <c r="F105" s="31">
        <v>553752444</v>
      </c>
      <c r="G105" s="36">
        <f t="shared" ref="G105:G136" si="24">IF(($D105     =0),0,($F105     /$D105     ))</f>
        <v>0.21761639011429793</v>
      </c>
      <c r="H105" s="31">
        <v>726355785</v>
      </c>
      <c r="I105" s="36">
        <f t="shared" ref="I105:I136" si="25">IF(($D105     =0),0,($H105     /$D105     ))</f>
        <v>0.28544690968503805</v>
      </c>
      <c r="J105" s="31">
        <v>592874532</v>
      </c>
      <c r="K105" s="36">
        <f t="shared" ref="K105:K136" si="26">IF(($E105     =0),0,($J105     /$E105     ))</f>
        <v>0.22256106287837277</v>
      </c>
      <c r="L105" s="31">
        <v>368740291</v>
      </c>
      <c r="M105" s="36">
        <f t="shared" ref="M105:M136" si="27">IF(($E105     =0),0,($L105     /$E105     ))</f>
        <v>0.13842259476755608</v>
      </c>
      <c r="N105" s="31">
        <f t="shared" ref="N105:N136" si="28">$F105     +$H105     +$J105     +$L105</f>
        <v>2241723052</v>
      </c>
      <c r="O105" s="36">
        <f t="shared" ref="O105:O136" si="29">IF(($E105     =0),0,($N105     /$E105     ))</f>
        <v>0.84152757152346302</v>
      </c>
      <c r="P105" s="31">
        <v>550650997</v>
      </c>
      <c r="Q105" s="31">
        <v>2276928480</v>
      </c>
      <c r="R105" s="31">
        <v>2453929135</v>
      </c>
      <c r="S105" s="31">
        <v>2075737281</v>
      </c>
      <c r="T105" s="36">
        <f t="shared" ref="T105:T136" si="30">IF(($R105     =0),0,($S105     /$R105     ))</f>
        <v>0.84588313957159156</v>
      </c>
      <c r="U105" s="36">
        <f t="shared" ref="U105:U136" si="31">IF(($P105     =0),0,(($L105     /$P105     )-1))</f>
        <v>-0.33035571894188365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2544626550</v>
      </c>
      <c r="E106" s="32">
        <f>E105</f>
        <v>2663873565</v>
      </c>
      <c r="F106" s="32">
        <f>F105</f>
        <v>553752444</v>
      </c>
      <c r="G106" s="37">
        <f t="shared" si="24"/>
        <v>0.21761639011429793</v>
      </c>
      <c r="H106" s="32">
        <f>H105</f>
        <v>726355785</v>
      </c>
      <c r="I106" s="37">
        <f t="shared" si="25"/>
        <v>0.28544690968503805</v>
      </c>
      <c r="J106" s="32">
        <f>J105</f>
        <v>592874532</v>
      </c>
      <c r="K106" s="37">
        <f t="shared" si="26"/>
        <v>0.22256106287837277</v>
      </c>
      <c r="L106" s="32">
        <f>L105</f>
        <v>368740291</v>
      </c>
      <c r="M106" s="37">
        <f t="shared" si="27"/>
        <v>0.13842259476755608</v>
      </c>
      <c r="N106" s="32">
        <f t="shared" si="28"/>
        <v>2241723052</v>
      </c>
      <c r="O106" s="37">
        <f t="shared" si="29"/>
        <v>0.84152757152346302</v>
      </c>
      <c r="P106" s="32">
        <f>P105</f>
        <v>550650997</v>
      </c>
      <c r="Q106" s="32">
        <f>Q105</f>
        <v>2276928480</v>
      </c>
      <c r="R106" s="32">
        <f>R105</f>
        <v>2453929135</v>
      </c>
      <c r="S106" s="32">
        <f>S105</f>
        <v>2075737281</v>
      </c>
      <c r="T106" s="37">
        <f t="shared" si="30"/>
        <v>0.84588313957159156</v>
      </c>
      <c r="U106" s="37">
        <f t="shared" si="31"/>
        <v>-0.33035571894188365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0</v>
      </c>
      <c r="E107" s="31">
        <v>0</v>
      </c>
      <c r="F107" s="31">
        <v>40905</v>
      </c>
      <c r="G107" s="36">
        <f t="shared" si="24"/>
        <v>0</v>
      </c>
      <c r="H107" s="31">
        <v>383163</v>
      </c>
      <c r="I107" s="36">
        <f t="shared" si="25"/>
        <v>0</v>
      </c>
      <c r="J107" s="31">
        <v>106384</v>
      </c>
      <c r="K107" s="36">
        <f t="shared" si="26"/>
        <v>0</v>
      </c>
      <c r="L107" s="31">
        <v>114434</v>
      </c>
      <c r="M107" s="36">
        <f t="shared" si="27"/>
        <v>0</v>
      </c>
      <c r="N107" s="31">
        <f t="shared" si="28"/>
        <v>644886</v>
      </c>
      <c r="O107" s="36">
        <f t="shared" si="29"/>
        <v>0</v>
      </c>
      <c r="P107" s="31">
        <v>190110</v>
      </c>
      <c r="Q107" s="31">
        <v>0</v>
      </c>
      <c r="R107" s="31">
        <v>0</v>
      </c>
      <c r="S107" s="31">
        <v>550281</v>
      </c>
      <c r="T107" s="36">
        <f t="shared" si="30"/>
        <v>0</v>
      </c>
      <c r="U107" s="36">
        <f t="shared" si="31"/>
        <v>-0.39806427857556148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0</v>
      </c>
      <c r="E108" s="31">
        <v>0</v>
      </c>
      <c r="F108" s="31">
        <v>0</v>
      </c>
      <c r="G108" s="36">
        <f t="shared" si="24"/>
        <v>0</v>
      </c>
      <c r="H108" s="31">
        <v>0</v>
      </c>
      <c r="I108" s="36">
        <f t="shared" si="25"/>
        <v>0</v>
      </c>
      <c r="J108" s="31">
        <v>0</v>
      </c>
      <c r="K108" s="36">
        <f t="shared" si="26"/>
        <v>0</v>
      </c>
      <c r="L108" s="31">
        <v>0</v>
      </c>
      <c r="M108" s="36">
        <f t="shared" si="27"/>
        <v>0</v>
      </c>
      <c r="N108" s="31">
        <f t="shared" si="28"/>
        <v>0</v>
      </c>
      <c r="O108" s="36">
        <f t="shared" si="29"/>
        <v>0</v>
      </c>
      <c r="P108" s="31">
        <v>0</v>
      </c>
      <c r="Q108" s="31">
        <v>0</v>
      </c>
      <c r="R108" s="31">
        <v>0</v>
      </c>
      <c r="S108" s="31">
        <v>0</v>
      </c>
      <c r="T108" s="36">
        <f t="shared" si="30"/>
        <v>0</v>
      </c>
      <c r="U108" s="36">
        <f t="shared" si="31"/>
        <v>0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0</v>
      </c>
      <c r="E110" s="31">
        <v>0</v>
      </c>
      <c r="F110" s="31">
        <v>0</v>
      </c>
      <c r="G110" s="36">
        <f t="shared" si="24"/>
        <v>0</v>
      </c>
      <c r="H110" s="31">
        <v>0</v>
      </c>
      <c r="I110" s="36">
        <f t="shared" si="25"/>
        <v>0</v>
      </c>
      <c r="J110" s="31">
        <v>0</v>
      </c>
      <c r="K110" s="36">
        <f t="shared" si="26"/>
        <v>0</v>
      </c>
      <c r="L110" s="31">
        <v>0</v>
      </c>
      <c r="M110" s="36">
        <f t="shared" si="27"/>
        <v>0</v>
      </c>
      <c r="N110" s="31">
        <f t="shared" si="28"/>
        <v>0</v>
      </c>
      <c r="O110" s="36">
        <f t="shared" si="29"/>
        <v>0</v>
      </c>
      <c r="P110" s="31">
        <v>0</v>
      </c>
      <c r="Q110" s="31">
        <v>0</v>
      </c>
      <c r="R110" s="31">
        <v>0</v>
      </c>
      <c r="S110" s="31">
        <v>0</v>
      </c>
      <c r="T110" s="36">
        <f t="shared" si="30"/>
        <v>0</v>
      </c>
      <c r="U110" s="36">
        <f t="shared" si="31"/>
        <v>0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143121182</v>
      </c>
      <c r="E111" s="31">
        <v>137041929</v>
      </c>
      <c r="F111" s="31">
        <v>16404959</v>
      </c>
      <c r="G111" s="36">
        <f t="shared" si="24"/>
        <v>0.11462285855073499</v>
      </c>
      <c r="H111" s="31">
        <v>18710836</v>
      </c>
      <c r="I111" s="36">
        <f t="shared" si="25"/>
        <v>0.13073421934148086</v>
      </c>
      <c r="J111" s="31">
        <v>13975453</v>
      </c>
      <c r="K111" s="36">
        <f t="shared" si="26"/>
        <v>0.10197939493394026</v>
      </c>
      <c r="L111" s="31">
        <v>24008816</v>
      </c>
      <c r="M111" s="36">
        <f t="shared" si="27"/>
        <v>0.17519321404181343</v>
      </c>
      <c r="N111" s="31">
        <f t="shared" si="28"/>
        <v>73100064</v>
      </c>
      <c r="O111" s="36">
        <f t="shared" si="29"/>
        <v>0.53341385759390469</v>
      </c>
      <c r="P111" s="31">
        <v>11070491</v>
      </c>
      <c r="Q111" s="31">
        <v>124981430</v>
      </c>
      <c r="R111" s="31">
        <v>129464931</v>
      </c>
      <c r="S111" s="31">
        <v>93164225</v>
      </c>
      <c r="T111" s="36">
        <f t="shared" si="30"/>
        <v>0.71960973740448675</v>
      </c>
      <c r="U111" s="36">
        <f t="shared" si="31"/>
        <v>1.1687218751182762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143121182</v>
      </c>
      <c r="E112" s="32">
        <f>SUM(E107:E111)</f>
        <v>137041929</v>
      </c>
      <c r="F112" s="32">
        <f>SUM(F107:F111)</f>
        <v>16445864</v>
      </c>
      <c r="G112" s="37">
        <f t="shared" si="24"/>
        <v>0.11490866530154845</v>
      </c>
      <c r="H112" s="32">
        <f>SUM(H107:H111)</f>
        <v>19093999</v>
      </c>
      <c r="I112" s="37">
        <f t="shared" si="25"/>
        <v>0.1334114121556095</v>
      </c>
      <c r="J112" s="32">
        <f>SUM(J107:J111)</f>
        <v>14081837</v>
      </c>
      <c r="K112" s="37">
        <f t="shared" si="26"/>
        <v>0.10275568289760428</v>
      </c>
      <c r="L112" s="32">
        <f>SUM(L107:L111)</f>
        <v>24123250</v>
      </c>
      <c r="M112" s="37">
        <f t="shared" si="27"/>
        <v>0.17602824315177293</v>
      </c>
      <c r="N112" s="32">
        <f t="shared" si="28"/>
        <v>73744950</v>
      </c>
      <c r="O112" s="37">
        <f t="shared" si="29"/>
        <v>0.53811961447215184</v>
      </c>
      <c r="P112" s="32">
        <f>SUM(P107:P111)</f>
        <v>11260601</v>
      </c>
      <c r="Q112" s="32">
        <f>SUM(Q107:Q111)</f>
        <v>124981430</v>
      </c>
      <c r="R112" s="32">
        <f>SUM(R107:R111)</f>
        <v>129464931</v>
      </c>
      <c r="S112" s="32">
        <f>SUM(S107:S111)</f>
        <v>93714506</v>
      </c>
      <c r="T112" s="37">
        <f t="shared" si="30"/>
        <v>0.72386016256402286</v>
      </c>
      <c r="U112" s="37">
        <f t="shared" si="31"/>
        <v>1.1422702038727772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0</v>
      </c>
      <c r="E113" s="31">
        <v>0</v>
      </c>
      <c r="F113" s="31">
        <v>0</v>
      </c>
      <c r="G113" s="36">
        <f t="shared" si="24"/>
        <v>0</v>
      </c>
      <c r="H113" s="31">
        <v>0</v>
      </c>
      <c r="I113" s="36">
        <f t="shared" si="25"/>
        <v>0</v>
      </c>
      <c r="J113" s="31">
        <v>0</v>
      </c>
      <c r="K113" s="36">
        <f t="shared" si="26"/>
        <v>0</v>
      </c>
      <c r="L113" s="31">
        <v>0</v>
      </c>
      <c r="M113" s="36">
        <f t="shared" si="27"/>
        <v>0</v>
      </c>
      <c r="N113" s="31">
        <f t="shared" si="28"/>
        <v>0</v>
      </c>
      <c r="O113" s="36">
        <f t="shared" si="29"/>
        <v>0</v>
      </c>
      <c r="P113" s="31">
        <v>0</v>
      </c>
      <c r="Q113" s="31">
        <v>0</v>
      </c>
      <c r="R113" s="31">
        <v>0</v>
      </c>
      <c r="S113" s="31">
        <v>0</v>
      </c>
      <c r="T113" s="36">
        <f t="shared" si="30"/>
        <v>0</v>
      </c>
      <c r="U113" s="36">
        <f t="shared" si="31"/>
        <v>0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3605990</v>
      </c>
      <c r="E114" s="31">
        <v>2969082</v>
      </c>
      <c r="F114" s="31">
        <v>602179</v>
      </c>
      <c r="G114" s="36">
        <f t="shared" si="24"/>
        <v>0.16699408484216541</v>
      </c>
      <c r="H114" s="31">
        <v>689128</v>
      </c>
      <c r="I114" s="36">
        <f t="shared" si="25"/>
        <v>0.19110646452153224</v>
      </c>
      <c r="J114" s="31">
        <v>595200</v>
      </c>
      <c r="K114" s="36">
        <f t="shared" si="26"/>
        <v>0.20046600262303299</v>
      </c>
      <c r="L114" s="31">
        <v>951746</v>
      </c>
      <c r="M114" s="36">
        <f t="shared" si="27"/>
        <v>0.32055227844835543</v>
      </c>
      <c r="N114" s="31">
        <f t="shared" si="28"/>
        <v>2838253</v>
      </c>
      <c r="O114" s="36">
        <f t="shared" si="29"/>
        <v>0.95593621193352019</v>
      </c>
      <c r="P114" s="31">
        <v>779606</v>
      </c>
      <c r="Q114" s="31">
        <v>3419598</v>
      </c>
      <c r="R114" s="31">
        <v>2757843</v>
      </c>
      <c r="S114" s="31">
        <v>2573118</v>
      </c>
      <c r="T114" s="36">
        <f t="shared" si="30"/>
        <v>0.93301830452277379</v>
      </c>
      <c r="U114" s="36">
        <f t="shared" si="31"/>
        <v>0.2208038419406726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0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376545618</v>
      </c>
      <c r="E117" s="31">
        <v>334845006</v>
      </c>
      <c r="F117" s="31">
        <v>79128627</v>
      </c>
      <c r="G117" s="36">
        <f t="shared" si="24"/>
        <v>0.2101435343220486</v>
      </c>
      <c r="H117" s="31">
        <v>100359006</v>
      </c>
      <c r="I117" s="36">
        <f t="shared" si="25"/>
        <v>0.26652549174002071</v>
      </c>
      <c r="J117" s="31">
        <v>101509147</v>
      </c>
      <c r="K117" s="36">
        <f t="shared" si="26"/>
        <v>0.30315263832843309</v>
      </c>
      <c r="L117" s="31">
        <v>102941693</v>
      </c>
      <c r="M117" s="36">
        <f t="shared" si="27"/>
        <v>0.30743087445061074</v>
      </c>
      <c r="N117" s="31">
        <f t="shared" si="28"/>
        <v>383938473</v>
      </c>
      <c r="O117" s="36">
        <f t="shared" si="29"/>
        <v>1.1466154970816558</v>
      </c>
      <c r="P117" s="31">
        <v>86789782</v>
      </c>
      <c r="Q117" s="31">
        <v>390949148</v>
      </c>
      <c r="R117" s="31">
        <v>331573849</v>
      </c>
      <c r="S117" s="31">
        <v>343738811</v>
      </c>
      <c r="T117" s="36">
        <f t="shared" si="30"/>
        <v>1.0366885447591496</v>
      </c>
      <c r="U117" s="36">
        <f t="shared" si="31"/>
        <v>0.18610383190039581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516324</v>
      </c>
      <c r="E119" s="31">
        <v>545153</v>
      </c>
      <c r="F119" s="31">
        <v>111251</v>
      </c>
      <c r="G119" s="36">
        <f t="shared" si="24"/>
        <v>0.21546741968221506</v>
      </c>
      <c r="H119" s="31">
        <v>178842</v>
      </c>
      <c r="I119" s="36">
        <f t="shared" si="25"/>
        <v>0.3463755316429219</v>
      </c>
      <c r="J119" s="31">
        <v>156417</v>
      </c>
      <c r="K119" s="36">
        <f t="shared" si="26"/>
        <v>0.28692312066520775</v>
      </c>
      <c r="L119" s="31">
        <v>130023</v>
      </c>
      <c r="M119" s="36">
        <f t="shared" si="27"/>
        <v>0.23850735481598745</v>
      </c>
      <c r="N119" s="31">
        <f t="shared" si="28"/>
        <v>576533</v>
      </c>
      <c r="O119" s="36">
        <f t="shared" si="29"/>
        <v>1.0575618220939809</v>
      </c>
      <c r="P119" s="31">
        <v>120685</v>
      </c>
      <c r="Q119" s="31">
        <v>401316</v>
      </c>
      <c r="R119" s="31">
        <v>391316</v>
      </c>
      <c r="S119" s="31">
        <v>492699</v>
      </c>
      <c r="T119" s="36">
        <f t="shared" si="30"/>
        <v>1.2590821739974853</v>
      </c>
      <c r="U119" s="36">
        <f t="shared" si="31"/>
        <v>7.7374984463686403E-2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107099955</v>
      </c>
      <c r="E120" s="31">
        <v>132855307</v>
      </c>
      <c r="F120" s="31">
        <v>29061207</v>
      </c>
      <c r="G120" s="36">
        <f t="shared" si="24"/>
        <v>0.2713465845994053</v>
      </c>
      <c r="H120" s="31">
        <v>27101001</v>
      </c>
      <c r="I120" s="36">
        <f t="shared" si="25"/>
        <v>0.25304399987843135</v>
      </c>
      <c r="J120" s="31">
        <v>14669571</v>
      </c>
      <c r="K120" s="36">
        <f t="shared" si="26"/>
        <v>0.11041765158843071</v>
      </c>
      <c r="L120" s="31">
        <v>21961248</v>
      </c>
      <c r="M120" s="36">
        <f t="shared" si="27"/>
        <v>0.16530200031828612</v>
      </c>
      <c r="N120" s="31">
        <f t="shared" si="28"/>
        <v>92793027</v>
      </c>
      <c r="O120" s="36">
        <f t="shared" si="29"/>
        <v>0.69845179011177927</v>
      </c>
      <c r="P120" s="31">
        <v>21572434</v>
      </c>
      <c r="Q120" s="31">
        <v>80695508</v>
      </c>
      <c r="R120" s="31">
        <v>121263479</v>
      </c>
      <c r="S120" s="31">
        <v>93822987</v>
      </c>
      <c r="T120" s="36">
        <f t="shared" si="30"/>
        <v>0.77371181969799829</v>
      </c>
      <c r="U120" s="36">
        <f t="shared" si="31"/>
        <v>1.8023649997028546E-2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487767887</v>
      </c>
      <c r="E121" s="32">
        <f>SUM(E113:E120)</f>
        <v>471214548</v>
      </c>
      <c r="F121" s="32">
        <f>SUM(F113:F120)</f>
        <v>108903264</v>
      </c>
      <c r="G121" s="37">
        <f t="shared" si="24"/>
        <v>0.2232686220280016</v>
      </c>
      <c r="H121" s="32">
        <f>SUM(H113:H120)</f>
        <v>128327977</v>
      </c>
      <c r="I121" s="37">
        <f t="shared" si="25"/>
        <v>0.26309230357348229</v>
      </c>
      <c r="J121" s="32">
        <f>SUM(J113:J120)</f>
        <v>116930335</v>
      </c>
      <c r="K121" s="37">
        <f t="shared" si="26"/>
        <v>0.24814669983406371</v>
      </c>
      <c r="L121" s="32">
        <f>SUM(L113:L120)</f>
        <v>125984710</v>
      </c>
      <c r="M121" s="37">
        <f t="shared" si="27"/>
        <v>0.26736167322236409</v>
      </c>
      <c r="N121" s="32">
        <f t="shared" si="28"/>
        <v>480146286</v>
      </c>
      <c r="O121" s="37">
        <f t="shared" si="29"/>
        <v>1.0189547161434414</v>
      </c>
      <c r="P121" s="32">
        <f>SUM(P113:P120)</f>
        <v>109262507</v>
      </c>
      <c r="Q121" s="32">
        <f>SUM(Q113:Q120)</f>
        <v>475465570</v>
      </c>
      <c r="R121" s="32">
        <f>SUM(R113:R120)</f>
        <v>455986487</v>
      </c>
      <c r="S121" s="32">
        <f>SUM(S113:S120)</f>
        <v>440627615</v>
      </c>
      <c r="T121" s="37">
        <f t="shared" si="30"/>
        <v>0.96631726501140813</v>
      </c>
      <c r="U121" s="37">
        <f t="shared" si="31"/>
        <v>0.15304612221647074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0</v>
      </c>
      <c r="E122" s="31">
        <v>0</v>
      </c>
      <c r="F122" s="31">
        <v>0</v>
      </c>
      <c r="G122" s="36">
        <f t="shared" si="24"/>
        <v>0</v>
      </c>
      <c r="H122" s="31">
        <v>0</v>
      </c>
      <c r="I122" s="36">
        <f t="shared" si="25"/>
        <v>0</v>
      </c>
      <c r="J122" s="31">
        <v>0</v>
      </c>
      <c r="K122" s="36">
        <f t="shared" si="26"/>
        <v>0</v>
      </c>
      <c r="L122" s="31">
        <v>0</v>
      </c>
      <c r="M122" s="36">
        <f t="shared" si="27"/>
        <v>0</v>
      </c>
      <c r="N122" s="31">
        <f t="shared" si="28"/>
        <v>0</v>
      </c>
      <c r="O122" s="36">
        <f t="shared" si="29"/>
        <v>0</v>
      </c>
      <c r="P122" s="31">
        <v>0</v>
      </c>
      <c r="Q122" s="31">
        <v>0</v>
      </c>
      <c r="R122" s="31">
        <v>0</v>
      </c>
      <c r="S122" s="31">
        <v>0</v>
      </c>
      <c r="T122" s="36">
        <f t="shared" si="30"/>
        <v>0</v>
      </c>
      <c r="U122" s="36">
        <f t="shared" si="31"/>
        <v>0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0</v>
      </c>
      <c r="E123" s="31">
        <v>0</v>
      </c>
      <c r="F123" s="31">
        <v>0</v>
      </c>
      <c r="G123" s="36">
        <f t="shared" si="24"/>
        <v>0</v>
      </c>
      <c r="H123" s="31">
        <v>0</v>
      </c>
      <c r="I123" s="36">
        <f t="shared" si="25"/>
        <v>0</v>
      </c>
      <c r="J123" s="31">
        <v>0</v>
      </c>
      <c r="K123" s="36">
        <f t="shared" si="26"/>
        <v>0</v>
      </c>
      <c r="L123" s="31">
        <v>0</v>
      </c>
      <c r="M123" s="36">
        <f t="shared" si="27"/>
        <v>0</v>
      </c>
      <c r="N123" s="31">
        <f t="shared" si="28"/>
        <v>0</v>
      </c>
      <c r="O123" s="36">
        <f t="shared" si="29"/>
        <v>0</v>
      </c>
      <c r="P123" s="31">
        <v>0</v>
      </c>
      <c r="Q123" s="31">
        <v>0</v>
      </c>
      <c r="R123" s="31">
        <v>0</v>
      </c>
      <c r="S123" s="31">
        <v>0</v>
      </c>
      <c r="T123" s="36">
        <f t="shared" si="30"/>
        <v>0</v>
      </c>
      <c r="U123" s="36">
        <f t="shared" si="31"/>
        <v>0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2353668</v>
      </c>
      <c r="E124" s="31">
        <v>2496710</v>
      </c>
      <c r="F124" s="31">
        <v>583632</v>
      </c>
      <c r="G124" s="36">
        <f t="shared" si="24"/>
        <v>0.24796700299277552</v>
      </c>
      <c r="H124" s="31">
        <v>583741</v>
      </c>
      <c r="I124" s="36">
        <f t="shared" si="25"/>
        <v>0.24801331368740195</v>
      </c>
      <c r="J124" s="31">
        <v>549352</v>
      </c>
      <c r="K124" s="36">
        <f t="shared" si="26"/>
        <v>0.22003035995369907</v>
      </c>
      <c r="L124" s="31">
        <v>502497</v>
      </c>
      <c r="M124" s="36">
        <f t="shared" si="27"/>
        <v>0.20126366298048232</v>
      </c>
      <c r="N124" s="31">
        <f t="shared" si="28"/>
        <v>2219222</v>
      </c>
      <c r="O124" s="36">
        <f t="shared" si="29"/>
        <v>0.88885853783579194</v>
      </c>
      <c r="P124" s="31">
        <v>2788850</v>
      </c>
      <c r="Q124" s="31">
        <v>1508880</v>
      </c>
      <c r="R124" s="31">
        <v>2220436</v>
      </c>
      <c r="S124" s="31">
        <v>4269141</v>
      </c>
      <c r="T124" s="36">
        <f t="shared" si="30"/>
        <v>1.9226588832103244</v>
      </c>
      <c r="U124" s="36">
        <f t="shared" si="31"/>
        <v>-0.81981928034853069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2353668</v>
      </c>
      <c r="E126" s="32">
        <f>SUM(E122:E125)</f>
        <v>2496710</v>
      </c>
      <c r="F126" s="32">
        <f>SUM(F122:F125)</f>
        <v>583632</v>
      </c>
      <c r="G126" s="37">
        <f t="shared" si="24"/>
        <v>0.24796700299277552</v>
      </c>
      <c r="H126" s="32">
        <f>SUM(H122:H125)</f>
        <v>583741</v>
      </c>
      <c r="I126" s="37">
        <f t="shared" si="25"/>
        <v>0.24801331368740195</v>
      </c>
      <c r="J126" s="32">
        <f>SUM(J122:J125)</f>
        <v>549352</v>
      </c>
      <c r="K126" s="37">
        <f t="shared" si="26"/>
        <v>0.22003035995369907</v>
      </c>
      <c r="L126" s="32">
        <f>SUM(L122:L125)</f>
        <v>502497</v>
      </c>
      <c r="M126" s="37">
        <f t="shared" si="27"/>
        <v>0.20126366298048232</v>
      </c>
      <c r="N126" s="32">
        <f t="shared" si="28"/>
        <v>2219222</v>
      </c>
      <c r="O126" s="37">
        <f t="shared" si="29"/>
        <v>0.88885853783579194</v>
      </c>
      <c r="P126" s="32">
        <f>SUM(P122:P125)</f>
        <v>2788850</v>
      </c>
      <c r="Q126" s="32">
        <f>SUM(Q122:Q125)</f>
        <v>1508880</v>
      </c>
      <c r="R126" s="32">
        <f>SUM(R122:R125)</f>
        <v>2220436</v>
      </c>
      <c r="S126" s="32">
        <f>SUM(S122:S125)</f>
        <v>4269141</v>
      </c>
      <c r="T126" s="37">
        <f t="shared" si="30"/>
        <v>1.9226588832103244</v>
      </c>
      <c r="U126" s="37">
        <f t="shared" si="31"/>
        <v>-0.81981928034853069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0</v>
      </c>
      <c r="E127" s="31">
        <v>1342438</v>
      </c>
      <c r="F127" s="31">
        <v>428589</v>
      </c>
      <c r="G127" s="36">
        <f t="shared" si="24"/>
        <v>0</v>
      </c>
      <c r="H127" s="31">
        <v>399997</v>
      </c>
      <c r="I127" s="36">
        <f t="shared" si="25"/>
        <v>0</v>
      </c>
      <c r="J127" s="31">
        <v>358301</v>
      </c>
      <c r="K127" s="36">
        <f t="shared" si="26"/>
        <v>0.26690320148863483</v>
      </c>
      <c r="L127" s="31">
        <v>426516</v>
      </c>
      <c r="M127" s="36">
        <f t="shared" si="27"/>
        <v>0.31771746628149677</v>
      </c>
      <c r="N127" s="31">
        <f t="shared" si="28"/>
        <v>1613403</v>
      </c>
      <c r="O127" s="36">
        <f t="shared" si="29"/>
        <v>1.2018454483559018</v>
      </c>
      <c r="P127" s="31">
        <v>470329</v>
      </c>
      <c r="Q127" s="31">
        <v>1889875</v>
      </c>
      <c r="R127" s="31">
        <v>1889875</v>
      </c>
      <c r="S127" s="31">
        <v>1827337</v>
      </c>
      <c r="T127" s="36">
        <f t="shared" si="30"/>
        <v>0.9669089225477876</v>
      </c>
      <c r="U127" s="36">
        <f t="shared" si="31"/>
        <v>-9.31539411773461E-2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1958687</v>
      </c>
      <c r="E128" s="31">
        <v>1926188</v>
      </c>
      <c r="F128" s="31">
        <v>545194</v>
      </c>
      <c r="G128" s="36">
        <f t="shared" si="24"/>
        <v>0.27834666794643553</v>
      </c>
      <c r="H128" s="31">
        <v>581803</v>
      </c>
      <c r="I128" s="36">
        <f t="shared" si="25"/>
        <v>0.29703724995366793</v>
      </c>
      <c r="J128" s="31">
        <v>306356</v>
      </c>
      <c r="K128" s="36">
        <f t="shared" si="26"/>
        <v>0.15904781880065705</v>
      </c>
      <c r="L128" s="31">
        <v>204214</v>
      </c>
      <c r="M128" s="36">
        <f t="shared" si="27"/>
        <v>0.10601976546422259</v>
      </c>
      <c r="N128" s="31">
        <f t="shared" si="28"/>
        <v>1637567</v>
      </c>
      <c r="O128" s="36">
        <f t="shared" si="29"/>
        <v>0.85015948598994495</v>
      </c>
      <c r="P128" s="31">
        <v>353910</v>
      </c>
      <c r="Q128" s="31">
        <v>1936815</v>
      </c>
      <c r="R128" s="31">
        <v>1852192</v>
      </c>
      <c r="S128" s="31">
        <v>455943</v>
      </c>
      <c r="T128" s="36">
        <f t="shared" si="30"/>
        <v>0.24616400459563587</v>
      </c>
      <c r="U128" s="36">
        <f t="shared" si="31"/>
        <v>-0.42297759317340566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0</v>
      </c>
      <c r="E129" s="31">
        <v>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0</v>
      </c>
      <c r="Q129" s="31">
        <v>0</v>
      </c>
      <c r="R129" s="31">
        <v>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2297994</v>
      </c>
      <c r="E130" s="31">
        <v>2297994</v>
      </c>
      <c r="F130" s="31">
        <v>307435</v>
      </c>
      <c r="G130" s="36">
        <f t="shared" si="24"/>
        <v>0.13378407428391892</v>
      </c>
      <c r="H130" s="31">
        <v>414316</v>
      </c>
      <c r="I130" s="36">
        <f t="shared" si="25"/>
        <v>0.180294639585656</v>
      </c>
      <c r="J130" s="31">
        <v>831698</v>
      </c>
      <c r="K130" s="36">
        <f t="shared" si="26"/>
        <v>0.36192348631023408</v>
      </c>
      <c r="L130" s="31">
        <v>618078</v>
      </c>
      <c r="M130" s="36">
        <f t="shared" si="27"/>
        <v>0.26896414873145885</v>
      </c>
      <c r="N130" s="31">
        <f t="shared" si="28"/>
        <v>2171527</v>
      </c>
      <c r="O130" s="36">
        <f t="shared" si="29"/>
        <v>0.94496634891126785</v>
      </c>
      <c r="P130" s="31">
        <v>411137</v>
      </c>
      <c r="Q130" s="31">
        <v>1214253</v>
      </c>
      <c r="R130" s="31">
        <v>1214253</v>
      </c>
      <c r="S130" s="31">
        <v>2204331</v>
      </c>
      <c r="T130" s="36">
        <f t="shared" si="30"/>
        <v>1.8153803202462748</v>
      </c>
      <c r="U130" s="36">
        <f t="shared" si="31"/>
        <v>0.50333830329063067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991591</v>
      </c>
      <c r="E131" s="31">
        <v>0</v>
      </c>
      <c r="F131" s="31">
        <v>181971</v>
      </c>
      <c r="G131" s="36">
        <f t="shared" si="24"/>
        <v>0.1835141706610891</v>
      </c>
      <c r="H131" s="31">
        <v>555918</v>
      </c>
      <c r="I131" s="36">
        <f t="shared" si="25"/>
        <v>0.56063235749416851</v>
      </c>
      <c r="J131" s="31">
        <v>142630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880519</v>
      </c>
      <c r="O131" s="36">
        <f t="shared" si="29"/>
        <v>0</v>
      </c>
      <c r="P131" s="31">
        <v>74490</v>
      </c>
      <c r="Q131" s="31">
        <v>4381199</v>
      </c>
      <c r="R131" s="31">
        <v>695729</v>
      </c>
      <c r="S131" s="31">
        <v>667783</v>
      </c>
      <c r="T131" s="36">
        <f t="shared" si="30"/>
        <v>0.95983206104675811</v>
      </c>
      <c r="U131" s="36">
        <f t="shared" si="31"/>
        <v>-1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5248272</v>
      </c>
      <c r="E132" s="32">
        <f>SUM(E127:E131)</f>
        <v>5566620</v>
      </c>
      <c r="F132" s="32">
        <f>SUM(F127:F131)</f>
        <v>1463189</v>
      </c>
      <c r="G132" s="37">
        <f t="shared" si="24"/>
        <v>0.27879442986186692</v>
      </c>
      <c r="H132" s="32">
        <f>SUM(H127:H131)</f>
        <v>1952034</v>
      </c>
      <c r="I132" s="37">
        <f t="shared" si="25"/>
        <v>0.37193842087452783</v>
      </c>
      <c r="J132" s="32">
        <f>SUM(J127:J131)</f>
        <v>1638985</v>
      </c>
      <c r="K132" s="37">
        <f t="shared" si="26"/>
        <v>0.29443091139686201</v>
      </c>
      <c r="L132" s="32">
        <f>SUM(L127:L131)</f>
        <v>1248808</v>
      </c>
      <c r="M132" s="37">
        <f t="shared" si="27"/>
        <v>0.22433864715033539</v>
      </c>
      <c r="N132" s="32">
        <f t="shared" si="28"/>
        <v>6303016</v>
      </c>
      <c r="O132" s="37">
        <f t="shared" si="29"/>
        <v>1.132287815586478</v>
      </c>
      <c r="P132" s="32">
        <f>SUM(P127:P131)</f>
        <v>1309866</v>
      </c>
      <c r="Q132" s="32">
        <f>SUM(Q127:Q131)</f>
        <v>9422142</v>
      </c>
      <c r="R132" s="32">
        <f>SUM(R127:R131)</f>
        <v>5652049</v>
      </c>
      <c r="S132" s="32">
        <f>SUM(S127:S131)</f>
        <v>5155394</v>
      </c>
      <c r="T132" s="37">
        <f t="shared" si="30"/>
        <v>0.91212832726680182</v>
      </c>
      <c r="U132" s="37">
        <f t="shared" si="31"/>
        <v>-4.6613928447642783E-2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211462209</v>
      </c>
      <c r="E133" s="31">
        <v>215041510</v>
      </c>
      <c r="F133" s="31">
        <v>65144847</v>
      </c>
      <c r="G133" s="36">
        <f t="shared" si="24"/>
        <v>0.30806850693591309</v>
      </c>
      <c r="H133" s="31">
        <v>67907370</v>
      </c>
      <c r="I133" s="36">
        <f t="shared" si="25"/>
        <v>0.32113241567432976</v>
      </c>
      <c r="J133" s="31">
        <v>15608360</v>
      </c>
      <c r="K133" s="36">
        <f t="shared" si="26"/>
        <v>7.2583009671016538E-2</v>
      </c>
      <c r="L133" s="31">
        <v>38611763</v>
      </c>
      <c r="M133" s="36">
        <f t="shared" si="27"/>
        <v>0.1795549287205061</v>
      </c>
      <c r="N133" s="31">
        <f t="shared" si="28"/>
        <v>187272340</v>
      </c>
      <c r="O133" s="36">
        <f t="shared" si="29"/>
        <v>0.87086600163847439</v>
      </c>
      <c r="P133" s="31">
        <v>42367241</v>
      </c>
      <c r="Q133" s="31">
        <v>75362325</v>
      </c>
      <c r="R133" s="31">
        <v>154592538</v>
      </c>
      <c r="S133" s="31">
        <v>94750326</v>
      </c>
      <c r="T133" s="36">
        <f t="shared" si="30"/>
        <v>0.61290361893146483</v>
      </c>
      <c r="U133" s="36">
        <f t="shared" si="31"/>
        <v>-8.8641080026900965E-2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0</v>
      </c>
      <c r="E134" s="31">
        <v>0</v>
      </c>
      <c r="F134" s="31">
        <v>34784</v>
      </c>
      <c r="G134" s="36">
        <f t="shared" si="24"/>
        <v>0</v>
      </c>
      <c r="H134" s="31">
        <v>21775</v>
      </c>
      <c r="I134" s="36">
        <f t="shared" si="25"/>
        <v>0</v>
      </c>
      <c r="J134" s="31">
        <v>21061</v>
      </c>
      <c r="K134" s="36">
        <f t="shared" si="26"/>
        <v>0</v>
      </c>
      <c r="L134" s="31">
        <v>32484</v>
      </c>
      <c r="M134" s="36">
        <f t="shared" si="27"/>
        <v>0</v>
      </c>
      <c r="N134" s="31">
        <f t="shared" si="28"/>
        <v>110104</v>
      </c>
      <c r="O134" s="36">
        <f t="shared" si="29"/>
        <v>0</v>
      </c>
      <c r="P134" s="31">
        <v>34410</v>
      </c>
      <c r="Q134" s="31">
        <v>0</v>
      </c>
      <c r="R134" s="31">
        <v>0</v>
      </c>
      <c r="S134" s="31">
        <v>126672</v>
      </c>
      <c r="T134" s="36">
        <f t="shared" si="30"/>
        <v>0</v>
      </c>
      <c r="U134" s="36">
        <f t="shared" si="31"/>
        <v>-5.5972101133391461E-2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6988919</v>
      </c>
      <c r="E136" s="31">
        <v>9963007</v>
      </c>
      <c r="F136" s="31">
        <v>1661075</v>
      </c>
      <c r="G136" s="36">
        <f t="shared" si="24"/>
        <v>0.23767266439917245</v>
      </c>
      <c r="H136" s="31">
        <v>5225084</v>
      </c>
      <c r="I136" s="36">
        <f t="shared" si="25"/>
        <v>0.74762406031605178</v>
      </c>
      <c r="J136" s="31">
        <v>2347137</v>
      </c>
      <c r="K136" s="36">
        <f t="shared" si="26"/>
        <v>0.23558520033158664</v>
      </c>
      <c r="L136" s="31">
        <v>2352833</v>
      </c>
      <c r="M136" s="36">
        <f t="shared" si="27"/>
        <v>0.23615691527668303</v>
      </c>
      <c r="N136" s="31">
        <f t="shared" si="28"/>
        <v>11586129</v>
      </c>
      <c r="O136" s="36">
        <f t="shared" si="29"/>
        <v>1.1629148709822246</v>
      </c>
      <c r="P136" s="31">
        <v>6008576</v>
      </c>
      <c r="Q136" s="31">
        <v>6415166</v>
      </c>
      <c r="R136" s="31">
        <v>19612887</v>
      </c>
      <c r="S136" s="31">
        <v>12820150</v>
      </c>
      <c r="T136" s="36">
        <f t="shared" si="30"/>
        <v>0.65365950459001776</v>
      </c>
      <c r="U136" s="36">
        <f t="shared" si="31"/>
        <v>-0.60842086377870563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218451128</v>
      </c>
      <c r="E137" s="32">
        <f>SUM(E133:E136)</f>
        <v>225004517</v>
      </c>
      <c r="F137" s="32">
        <f>SUM(F133:F136)</f>
        <v>66840706</v>
      </c>
      <c r="G137" s="37">
        <f t="shared" ref="G137:G170" si="32">IF(($D137     =0),0,($F137     /$D137     ))</f>
        <v>0.30597555898177831</v>
      </c>
      <c r="H137" s="32">
        <f>SUM(H133:H136)</f>
        <v>73154229</v>
      </c>
      <c r="I137" s="37">
        <f t="shared" ref="I137:I170" si="33">IF(($D137     =0),0,($H137     /$D137     ))</f>
        <v>0.33487686545614909</v>
      </c>
      <c r="J137" s="32">
        <f>SUM(J133:J136)</f>
        <v>17976558</v>
      </c>
      <c r="K137" s="37">
        <f t="shared" ref="K137:K170" si="34">IF(($E137     =0),0,($J137     /$E137     ))</f>
        <v>7.9894209412693706E-2</v>
      </c>
      <c r="L137" s="32">
        <f>SUM(L133:L136)</f>
        <v>40997080</v>
      </c>
      <c r="M137" s="37">
        <f t="shared" ref="M137:M170" si="35">IF(($E137     =0),0,($L137     /$E137     ))</f>
        <v>0.18220558656606881</v>
      </c>
      <c r="N137" s="32">
        <f t="shared" ref="N137:N170" si="36">$F137     +$H137     +$J137     +$L137</f>
        <v>198968573</v>
      </c>
      <c r="O137" s="37">
        <f t="shared" ref="O137:O170" si="37">IF(($E137     =0),0,($N137     /$E137     ))</f>
        <v>0.88428701633576534</v>
      </c>
      <c r="P137" s="32">
        <f>SUM(P133:P136)</f>
        <v>48410227</v>
      </c>
      <c r="Q137" s="32">
        <f>SUM(Q133:Q136)</f>
        <v>81777491</v>
      </c>
      <c r="R137" s="32">
        <f>SUM(R133:R136)</f>
        <v>174205425</v>
      </c>
      <c r="S137" s="32">
        <f>SUM(S133:S136)</f>
        <v>107697148</v>
      </c>
      <c r="T137" s="37">
        <f t="shared" ref="T137:T170" si="38">IF(($R137     =0),0,($S137     /$R137     ))</f>
        <v>0.6182192546529478</v>
      </c>
      <c r="U137" s="37">
        <f t="shared" ref="U137:U170" si="39">IF(($P137     =0),0,(($L137     /$P137     )-1))</f>
        <v>-0.15313183720456425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0</v>
      </c>
      <c r="G139" s="36">
        <f t="shared" si="32"/>
        <v>0</v>
      </c>
      <c r="H139" s="31">
        <v>0</v>
      </c>
      <c r="I139" s="36">
        <f t="shared" si="33"/>
        <v>0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0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42318086</v>
      </c>
      <c r="E140" s="31">
        <v>44337510</v>
      </c>
      <c r="F140" s="31">
        <v>12264935</v>
      </c>
      <c r="G140" s="36">
        <f t="shared" si="32"/>
        <v>0.28982726203637849</v>
      </c>
      <c r="H140" s="31">
        <v>10486914</v>
      </c>
      <c r="I140" s="36">
        <f t="shared" si="33"/>
        <v>0.24781163306866005</v>
      </c>
      <c r="J140" s="31">
        <v>10466965</v>
      </c>
      <c r="K140" s="36">
        <f t="shared" si="34"/>
        <v>0.2360747141641468</v>
      </c>
      <c r="L140" s="31">
        <v>11323489</v>
      </c>
      <c r="M140" s="36">
        <f t="shared" si="35"/>
        <v>0.25539298440530378</v>
      </c>
      <c r="N140" s="31">
        <f t="shared" si="36"/>
        <v>44542303</v>
      </c>
      <c r="O140" s="36">
        <f t="shared" si="37"/>
        <v>1.0046189558231844</v>
      </c>
      <c r="P140" s="31">
        <v>11018274</v>
      </c>
      <c r="Q140" s="31">
        <v>19447891</v>
      </c>
      <c r="R140" s="31">
        <v>21035873</v>
      </c>
      <c r="S140" s="31">
        <v>39468948</v>
      </c>
      <c r="T140" s="36">
        <f t="shared" si="38"/>
        <v>1.8762686007849543</v>
      </c>
      <c r="U140" s="36">
        <f t="shared" si="39"/>
        <v>2.7700799598920911E-2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0</v>
      </c>
      <c r="E141" s="31">
        <v>0</v>
      </c>
      <c r="F141" s="31">
        <v>0</v>
      </c>
      <c r="G141" s="36">
        <f t="shared" si="32"/>
        <v>0</v>
      </c>
      <c r="H141" s="31">
        <v>0</v>
      </c>
      <c r="I141" s="36">
        <f t="shared" si="33"/>
        <v>0</v>
      </c>
      <c r="J141" s="31">
        <v>0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0</v>
      </c>
      <c r="O141" s="36">
        <f t="shared" si="37"/>
        <v>0</v>
      </c>
      <c r="P141" s="31">
        <v>0</v>
      </c>
      <c r="Q141" s="31">
        <v>0</v>
      </c>
      <c r="R141" s="31">
        <v>0</v>
      </c>
      <c r="S141" s="31">
        <v>0</v>
      </c>
      <c r="T141" s="36">
        <f t="shared" si="38"/>
        <v>0</v>
      </c>
      <c r="U141" s="36">
        <f t="shared" si="39"/>
        <v>0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0</v>
      </c>
      <c r="E142" s="31">
        <v>0</v>
      </c>
      <c r="F142" s="31">
        <v>0</v>
      </c>
      <c r="G142" s="36">
        <f t="shared" si="32"/>
        <v>0</v>
      </c>
      <c r="H142" s="31">
        <v>0</v>
      </c>
      <c r="I142" s="36">
        <f t="shared" si="33"/>
        <v>0</v>
      </c>
      <c r="J142" s="31">
        <v>0</v>
      </c>
      <c r="K142" s="36">
        <f t="shared" si="34"/>
        <v>0</v>
      </c>
      <c r="L142" s="31">
        <v>0</v>
      </c>
      <c r="M142" s="36">
        <f t="shared" si="35"/>
        <v>0</v>
      </c>
      <c r="N142" s="31">
        <f t="shared" si="36"/>
        <v>0</v>
      </c>
      <c r="O142" s="36">
        <f t="shared" si="37"/>
        <v>0</v>
      </c>
      <c r="P142" s="31">
        <v>0</v>
      </c>
      <c r="Q142" s="31">
        <v>0</v>
      </c>
      <c r="R142" s="31">
        <v>0</v>
      </c>
      <c r="S142" s="31">
        <v>0</v>
      </c>
      <c r="T142" s="36">
        <f t="shared" si="38"/>
        <v>0</v>
      </c>
      <c r="U142" s="36">
        <f t="shared" si="39"/>
        <v>0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15223858</v>
      </c>
      <c r="E143" s="31">
        <v>11081500</v>
      </c>
      <c r="F143" s="31">
        <v>2491538</v>
      </c>
      <c r="G143" s="36">
        <f t="shared" si="32"/>
        <v>0.16366009194252862</v>
      </c>
      <c r="H143" s="31">
        <v>2488210</v>
      </c>
      <c r="I143" s="36">
        <f t="shared" si="33"/>
        <v>0.16344148769648273</v>
      </c>
      <c r="J143" s="31">
        <v>2469361</v>
      </c>
      <c r="K143" s="36">
        <f t="shared" si="34"/>
        <v>0.22283634886973785</v>
      </c>
      <c r="L143" s="31">
        <v>2872870</v>
      </c>
      <c r="M143" s="36">
        <f t="shared" si="35"/>
        <v>0.2592491991156432</v>
      </c>
      <c r="N143" s="31">
        <f t="shared" si="36"/>
        <v>10321979</v>
      </c>
      <c r="O143" s="36">
        <f t="shared" si="37"/>
        <v>0.9314604521048595</v>
      </c>
      <c r="P143" s="31">
        <v>2291338</v>
      </c>
      <c r="Q143" s="31">
        <v>7977981</v>
      </c>
      <c r="R143" s="31">
        <v>10091834</v>
      </c>
      <c r="S143" s="31">
        <v>8708267</v>
      </c>
      <c r="T143" s="36">
        <f t="shared" si="38"/>
        <v>0.86290232280871837</v>
      </c>
      <c r="U143" s="36">
        <f t="shared" si="39"/>
        <v>0.25379581711646204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57541944</v>
      </c>
      <c r="E144" s="32">
        <f>SUM(E138:E143)</f>
        <v>55419010</v>
      </c>
      <c r="F144" s="32">
        <f>SUM(F138:F143)</f>
        <v>14756473</v>
      </c>
      <c r="G144" s="37">
        <f t="shared" si="32"/>
        <v>0.25644724481327918</v>
      </c>
      <c r="H144" s="32">
        <f>SUM(H138:H143)</f>
        <v>12975124</v>
      </c>
      <c r="I144" s="37">
        <f t="shared" si="33"/>
        <v>0.2254898444167962</v>
      </c>
      <c r="J144" s="32">
        <f>SUM(J138:J143)</f>
        <v>12936326</v>
      </c>
      <c r="K144" s="37">
        <f t="shared" si="34"/>
        <v>0.23342759100171584</v>
      </c>
      <c r="L144" s="32">
        <f>SUM(L138:L143)</f>
        <v>14196359</v>
      </c>
      <c r="M144" s="37">
        <f t="shared" si="35"/>
        <v>0.25616406716756579</v>
      </c>
      <c r="N144" s="32">
        <f t="shared" si="36"/>
        <v>54864282</v>
      </c>
      <c r="O144" s="37">
        <f t="shared" si="37"/>
        <v>0.98999029394426208</v>
      </c>
      <c r="P144" s="32">
        <f>SUM(P138:P143)</f>
        <v>13309612</v>
      </c>
      <c r="Q144" s="32">
        <f>SUM(Q138:Q143)</f>
        <v>27425872</v>
      </c>
      <c r="R144" s="32">
        <f>SUM(R138:R143)</f>
        <v>31127707</v>
      </c>
      <c r="S144" s="32">
        <f>SUM(S138:S143)</f>
        <v>48177215</v>
      </c>
      <c r="T144" s="37">
        <f t="shared" si="38"/>
        <v>1.547727720516002</v>
      </c>
      <c r="U144" s="37">
        <f t="shared" si="39"/>
        <v>6.6624556748911878E-2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0</v>
      </c>
      <c r="E145" s="31">
        <v>0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0</v>
      </c>
      <c r="R145" s="31">
        <v>0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0</v>
      </c>
      <c r="E146" s="31">
        <v>0</v>
      </c>
      <c r="F146" s="31">
        <v>0</v>
      </c>
      <c r="G146" s="36">
        <f t="shared" si="32"/>
        <v>0</v>
      </c>
      <c r="H146" s="31">
        <v>0</v>
      </c>
      <c r="I146" s="36">
        <f t="shared" si="33"/>
        <v>0</v>
      </c>
      <c r="J146" s="31">
        <v>620339</v>
      </c>
      <c r="K146" s="36">
        <f t="shared" si="34"/>
        <v>0</v>
      </c>
      <c r="L146" s="31">
        <v>206030</v>
      </c>
      <c r="M146" s="36">
        <f t="shared" si="35"/>
        <v>0</v>
      </c>
      <c r="N146" s="31">
        <f t="shared" si="36"/>
        <v>826369</v>
      </c>
      <c r="O146" s="36">
        <f t="shared" si="37"/>
        <v>0</v>
      </c>
      <c r="P146" s="31">
        <v>0</v>
      </c>
      <c r="Q146" s="31">
        <v>0</v>
      </c>
      <c r="R146" s="31">
        <v>0</v>
      </c>
      <c r="S146" s="31">
        <v>0</v>
      </c>
      <c r="T146" s="36">
        <f t="shared" si="38"/>
        <v>0</v>
      </c>
      <c r="U146" s="36">
        <f t="shared" si="39"/>
        <v>0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700000</v>
      </c>
      <c r="E147" s="31">
        <v>7174204</v>
      </c>
      <c r="F147" s="31">
        <v>1811328</v>
      </c>
      <c r="G147" s="36">
        <f t="shared" si="32"/>
        <v>2.5876114285714285</v>
      </c>
      <c r="H147" s="31">
        <v>2091361</v>
      </c>
      <c r="I147" s="36">
        <f t="shared" si="33"/>
        <v>2.9876585714285713</v>
      </c>
      <c r="J147" s="31">
        <v>1497768</v>
      </c>
      <c r="K147" s="36">
        <f t="shared" si="34"/>
        <v>0.20877131455977554</v>
      </c>
      <c r="L147" s="31">
        <v>1497768</v>
      </c>
      <c r="M147" s="36">
        <f t="shared" si="35"/>
        <v>0.20877131455977554</v>
      </c>
      <c r="N147" s="31">
        <f t="shared" si="36"/>
        <v>6898225</v>
      </c>
      <c r="O147" s="36">
        <f t="shared" si="37"/>
        <v>0.9615317601785508</v>
      </c>
      <c r="P147" s="31">
        <v>1261848</v>
      </c>
      <c r="Q147" s="31">
        <v>200000</v>
      </c>
      <c r="R147" s="31">
        <v>850000</v>
      </c>
      <c r="S147" s="31">
        <v>5271789</v>
      </c>
      <c r="T147" s="36">
        <f t="shared" si="38"/>
        <v>6.2021047058823529</v>
      </c>
      <c r="U147" s="36">
        <f t="shared" si="39"/>
        <v>0.18696388154516241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9383695</v>
      </c>
      <c r="E149" s="31">
        <v>9383695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10083695</v>
      </c>
      <c r="E150" s="32">
        <f>SUM(E145:E149)</f>
        <v>16557899</v>
      </c>
      <c r="F150" s="32">
        <f>SUM(F145:F149)</f>
        <v>1811328</v>
      </c>
      <c r="G150" s="37">
        <f t="shared" si="32"/>
        <v>0.17962939180528567</v>
      </c>
      <c r="H150" s="32">
        <f>SUM(H145:H149)</f>
        <v>2091361</v>
      </c>
      <c r="I150" s="37">
        <f t="shared" si="33"/>
        <v>0.20740026349468127</v>
      </c>
      <c r="J150" s="32">
        <f>SUM(J145:J149)</f>
        <v>2118107</v>
      </c>
      <c r="K150" s="37">
        <f t="shared" si="34"/>
        <v>0.12792124169859956</v>
      </c>
      <c r="L150" s="32">
        <f>SUM(L145:L149)</f>
        <v>1703798</v>
      </c>
      <c r="M150" s="37">
        <f t="shared" si="35"/>
        <v>0.10289940770867124</v>
      </c>
      <c r="N150" s="32">
        <f t="shared" si="36"/>
        <v>7724594</v>
      </c>
      <c r="O150" s="37">
        <f t="shared" si="37"/>
        <v>0.46652017867725853</v>
      </c>
      <c r="P150" s="32">
        <f>SUM(P145:P149)</f>
        <v>1261848</v>
      </c>
      <c r="Q150" s="32">
        <f>SUM(Q145:Q149)</f>
        <v>200000</v>
      </c>
      <c r="R150" s="32">
        <f>SUM(R145:R149)</f>
        <v>850000</v>
      </c>
      <c r="S150" s="32">
        <f>SUM(S145:S149)</f>
        <v>5271789</v>
      </c>
      <c r="T150" s="37">
        <f t="shared" si="38"/>
        <v>6.2021047058823529</v>
      </c>
      <c r="U150" s="37">
        <f t="shared" si="39"/>
        <v>0.35024028250629247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3300000</v>
      </c>
      <c r="E151" s="31">
        <v>3300000</v>
      </c>
      <c r="F151" s="31">
        <v>741788</v>
      </c>
      <c r="G151" s="36">
        <f t="shared" si="32"/>
        <v>0.22478424242424241</v>
      </c>
      <c r="H151" s="31">
        <v>755715</v>
      </c>
      <c r="I151" s="36">
        <f t="shared" si="33"/>
        <v>0.22900454545454546</v>
      </c>
      <c r="J151" s="31">
        <v>775064</v>
      </c>
      <c r="K151" s="36">
        <f t="shared" si="34"/>
        <v>0.23486787878787879</v>
      </c>
      <c r="L151" s="31">
        <v>1019164</v>
      </c>
      <c r="M151" s="36">
        <f t="shared" si="35"/>
        <v>0.30883757575757576</v>
      </c>
      <c r="N151" s="31">
        <f t="shared" si="36"/>
        <v>3291731</v>
      </c>
      <c r="O151" s="36">
        <f t="shared" si="37"/>
        <v>0.99749424242424245</v>
      </c>
      <c r="P151" s="31">
        <v>1129877</v>
      </c>
      <c r="Q151" s="31">
        <v>3000000</v>
      </c>
      <c r="R151" s="31">
        <v>3068380</v>
      </c>
      <c r="S151" s="31">
        <v>3867177</v>
      </c>
      <c r="T151" s="36">
        <f t="shared" si="38"/>
        <v>1.260331836343608</v>
      </c>
      <c r="U151" s="36">
        <f t="shared" si="39"/>
        <v>-9.7986772011466772E-2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247020000</v>
      </c>
      <c r="E152" s="31">
        <v>250913897</v>
      </c>
      <c r="F152" s="31">
        <v>69935577</v>
      </c>
      <c r="G152" s="36">
        <f t="shared" si="32"/>
        <v>0.28311706339567644</v>
      </c>
      <c r="H152" s="31">
        <v>69882502</v>
      </c>
      <c r="I152" s="36">
        <f t="shared" si="33"/>
        <v>0.2829022022508299</v>
      </c>
      <c r="J152" s="31">
        <v>54713196</v>
      </c>
      <c r="K152" s="36">
        <f t="shared" si="34"/>
        <v>0.21805566233742724</v>
      </c>
      <c r="L152" s="31">
        <v>52340119</v>
      </c>
      <c r="M152" s="36">
        <f t="shared" si="35"/>
        <v>0.20859792791787854</v>
      </c>
      <c r="N152" s="31">
        <f t="shared" si="36"/>
        <v>246871394</v>
      </c>
      <c r="O152" s="36">
        <f t="shared" si="37"/>
        <v>0.9838888836037647</v>
      </c>
      <c r="P152" s="31">
        <v>64723112</v>
      </c>
      <c r="Q152" s="31">
        <v>234213900</v>
      </c>
      <c r="R152" s="31">
        <v>230516100</v>
      </c>
      <c r="S152" s="31">
        <v>239388294</v>
      </c>
      <c r="T152" s="36">
        <f t="shared" si="38"/>
        <v>1.038488391917094</v>
      </c>
      <c r="U152" s="36">
        <f t="shared" si="39"/>
        <v>-0.19132258350000231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686660</v>
      </c>
      <c r="E153" s="31">
        <v>394840</v>
      </c>
      <c r="F153" s="31">
        <v>73468</v>
      </c>
      <c r="G153" s="36">
        <f t="shared" si="32"/>
        <v>0.10699327177933766</v>
      </c>
      <c r="H153" s="31">
        <v>97391</v>
      </c>
      <c r="I153" s="36">
        <f t="shared" si="33"/>
        <v>0.14183293041680017</v>
      </c>
      <c r="J153" s="31">
        <v>101402</v>
      </c>
      <c r="K153" s="36">
        <f t="shared" si="34"/>
        <v>0.25681795157532167</v>
      </c>
      <c r="L153" s="31">
        <v>60152</v>
      </c>
      <c r="M153" s="36">
        <f t="shared" si="35"/>
        <v>0.15234525377368047</v>
      </c>
      <c r="N153" s="31">
        <f t="shared" si="36"/>
        <v>332413</v>
      </c>
      <c r="O153" s="36">
        <f t="shared" si="37"/>
        <v>0.84189291865059268</v>
      </c>
      <c r="P153" s="31">
        <v>59138</v>
      </c>
      <c r="Q153" s="31">
        <v>775980</v>
      </c>
      <c r="R153" s="31">
        <v>770760</v>
      </c>
      <c r="S153" s="31">
        <v>441045</v>
      </c>
      <c r="T153" s="36">
        <f t="shared" si="38"/>
        <v>0.57222092480149467</v>
      </c>
      <c r="U153" s="36">
        <f t="shared" si="39"/>
        <v>1.7146335689404379E-2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47783</v>
      </c>
      <c r="G154" s="36">
        <f t="shared" si="32"/>
        <v>0</v>
      </c>
      <c r="H154" s="31">
        <v>238915</v>
      </c>
      <c r="I154" s="36">
        <f t="shared" si="33"/>
        <v>0</v>
      </c>
      <c r="J154" s="31">
        <v>47783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334481</v>
      </c>
      <c r="O154" s="36">
        <f t="shared" si="37"/>
        <v>0</v>
      </c>
      <c r="P154" s="31">
        <v>95566</v>
      </c>
      <c r="Q154" s="31">
        <v>0</v>
      </c>
      <c r="R154" s="31">
        <v>0</v>
      </c>
      <c r="S154" s="31">
        <v>286698</v>
      </c>
      <c r="T154" s="36">
        <f t="shared" si="38"/>
        <v>0</v>
      </c>
      <c r="U154" s="36">
        <f t="shared" si="39"/>
        <v>-1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0</v>
      </c>
      <c r="E155" s="31">
        <v>0</v>
      </c>
      <c r="F155" s="31">
        <v>0</v>
      </c>
      <c r="G155" s="36">
        <f t="shared" si="32"/>
        <v>0</v>
      </c>
      <c r="H155" s="31">
        <v>0</v>
      </c>
      <c r="I155" s="36">
        <f t="shared" si="33"/>
        <v>0</v>
      </c>
      <c r="J155" s="31">
        <v>0</v>
      </c>
      <c r="K155" s="36">
        <f t="shared" si="34"/>
        <v>0</v>
      </c>
      <c r="L155" s="31">
        <v>0</v>
      </c>
      <c r="M155" s="36">
        <f t="shared" si="35"/>
        <v>0</v>
      </c>
      <c r="N155" s="31">
        <f t="shared" si="36"/>
        <v>0</v>
      </c>
      <c r="O155" s="36">
        <f t="shared" si="37"/>
        <v>0</v>
      </c>
      <c r="P155" s="31">
        <v>0</v>
      </c>
      <c r="Q155" s="31">
        <v>0</v>
      </c>
      <c r="R155" s="31">
        <v>0</v>
      </c>
      <c r="S155" s="31">
        <v>0</v>
      </c>
      <c r="T155" s="36">
        <f t="shared" si="38"/>
        <v>0</v>
      </c>
      <c r="U155" s="36">
        <f t="shared" si="39"/>
        <v>0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24788793</v>
      </c>
      <c r="E156" s="31">
        <v>21920000</v>
      </c>
      <c r="F156" s="31">
        <v>2466443</v>
      </c>
      <c r="G156" s="36">
        <f t="shared" si="32"/>
        <v>9.9498309578848795E-2</v>
      </c>
      <c r="H156" s="31">
        <v>10968201</v>
      </c>
      <c r="I156" s="36">
        <f t="shared" si="33"/>
        <v>0.44246611765244076</v>
      </c>
      <c r="J156" s="31">
        <v>-1098781</v>
      </c>
      <c r="K156" s="36">
        <f t="shared" si="34"/>
        <v>-5.0126870437956203E-2</v>
      </c>
      <c r="L156" s="31">
        <v>3648007</v>
      </c>
      <c r="M156" s="36">
        <f t="shared" si="35"/>
        <v>0.16642367700729926</v>
      </c>
      <c r="N156" s="31">
        <f t="shared" si="36"/>
        <v>15983870</v>
      </c>
      <c r="O156" s="36">
        <f t="shared" si="37"/>
        <v>0.72919114963503651</v>
      </c>
      <c r="P156" s="31">
        <v>2949219</v>
      </c>
      <c r="Q156" s="31">
        <v>25673217</v>
      </c>
      <c r="R156" s="31">
        <v>31783715</v>
      </c>
      <c r="S156" s="31">
        <v>23950182</v>
      </c>
      <c r="T156" s="36">
        <f t="shared" si="38"/>
        <v>0.75353626849473077</v>
      </c>
      <c r="U156" s="36">
        <f t="shared" si="39"/>
        <v>0.23694001700111111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275795453</v>
      </c>
      <c r="E157" s="32">
        <f>SUM(E151:E156)</f>
        <v>276528737</v>
      </c>
      <c r="F157" s="32">
        <f>SUM(F151:F156)</f>
        <v>73265059</v>
      </c>
      <c r="G157" s="37">
        <f t="shared" si="32"/>
        <v>0.26564998879803869</v>
      </c>
      <c r="H157" s="32">
        <f>SUM(H151:H156)</f>
        <v>81942724</v>
      </c>
      <c r="I157" s="37">
        <f t="shared" si="33"/>
        <v>0.29711412247249774</v>
      </c>
      <c r="J157" s="32">
        <f>SUM(J151:J156)</f>
        <v>54538664</v>
      </c>
      <c r="K157" s="37">
        <f t="shared" si="34"/>
        <v>0.1972260264581471</v>
      </c>
      <c r="L157" s="32">
        <f>SUM(L151:L156)</f>
        <v>57067442</v>
      </c>
      <c r="M157" s="37">
        <f t="shared" si="35"/>
        <v>0.20637074692168431</v>
      </c>
      <c r="N157" s="32">
        <f t="shared" si="36"/>
        <v>266813889</v>
      </c>
      <c r="O157" s="37">
        <f t="shared" si="37"/>
        <v>0.96486857711283724</v>
      </c>
      <c r="P157" s="32">
        <f>SUM(P151:P156)</f>
        <v>68956912</v>
      </c>
      <c r="Q157" s="32">
        <f>SUM(Q151:Q156)</f>
        <v>263663097</v>
      </c>
      <c r="R157" s="32">
        <f>SUM(R151:R156)</f>
        <v>266138955</v>
      </c>
      <c r="S157" s="32">
        <f>SUM(S151:S156)</f>
        <v>267933396</v>
      </c>
      <c r="T157" s="37">
        <f t="shared" si="38"/>
        <v>1.0067424966029495</v>
      </c>
      <c r="U157" s="37">
        <f t="shared" si="39"/>
        <v>-0.17241882873177383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2802430</v>
      </c>
      <c r="E158" s="31">
        <v>2802430</v>
      </c>
      <c r="F158" s="31">
        <v>727681</v>
      </c>
      <c r="G158" s="36">
        <f t="shared" si="32"/>
        <v>0.25966072301538307</v>
      </c>
      <c r="H158" s="31">
        <v>727669</v>
      </c>
      <c r="I158" s="36">
        <f t="shared" si="33"/>
        <v>0.25965644101726004</v>
      </c>
      <c r="J158" s="31">
        <v>711850</v>
      </c>
      <c r="K158" s="36">
        <f t="shared" si="34"/>
        <v>0.25401169699153947</v>
      </c>
      <c r="L158" s="31">
        <v>482476</v>
      </c>
      <c r="M158" s="36">
        <f t="shared" si="35"/>
        <v>0.17216344386835711</v>
      </c>
      <c r="N158" s="31">
        <f t="shared" si="36"/>
        <v>2649676</v>
      </c>
      <c r="O158" s="36">
        <f t="shared" si="37"/>
        <v>0.94549230489253966</v>
      </c>
      <c r="P158" s="31">
        <v>423291</v>
      </c>
      <c r="Q158" s="31">
        <v>2948400</v>
      </c>
      <c r="R158" s="31">
        <v>2948400</v>
      </c>
      <c r="S158" s="31">
        <v>2330258</v>
      </c>
      <c r="T158" s="36">
        <f t="shared" si="38"/>
        <v>0.79034662867996197</v>
      </c>
      <c r="U158" s="36">
        <f t="shared" si="39"/>
        <v>0.13982106872104527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0</v>
      </c>
      <c r="E159" s="31">
        <v>0</v>
      </c>
      <c r="F159" s="31">
        <v>0</v>
      </c>
      <c r="G159" s="36">
        <f t="shared" si="32"/>
        <v>0</v>
      </c>
      <c r="H159" s="31">
        <v>0</v>
      </c>
      <c r="I159" s="36">
        <f t="shared" si="33"/>
        <v>0</v>
      </c>
      <c r="J159" s="31">
        <v>0</v>
      </c>
      <c r="K159" s="36">
        <f t="shared" si="34"/>
        <v>0</v>
      </c>
      <c r="L159" s="31">
        <v>0</v>
      </c>
      <c r="M159" s="36">
        <f t="shared" si="35"/>
        <v>0</v>
      </c>
      <c r="N159" s="31">
        <f t="shared" si="36"/>
        <v>0</v>
      </c>
      <c r="O159" s="36">
        <f t="shared" si="37"/>
        <v>0</v>
      </c>
      <c r="P159" s="31">
        <v>0</v>
      </c>
      <c r="Q159" s="31">
        <v>0</v>
      </c>
      <c r="R159" s="31">
        <v>0</v>
      </c>
      <c r="S159" s="31">
        <v>0</v>
      </c>
      <c r="T159" s="36">
        <f t="shared" si="38"/>
        <v>0</v>
      </c>
      <c r="U159" s="36">
        <f t="shared" si="39"/>
        <v>0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75993609</v>
      </c>
      <c r="E162" s="31">
        <v>95612557</v>
      </c>
      <c r="F162" s="31">
        <v>16879028</v>
      </c>
      <c r="G162" s="36">
        <f t="shared" si="32"/>
        <v>0.22211115147854077</v>
      </c>
      <c r="H162" s="31">
        <v>26886074</v>
      </c>
      <c r="I162" s="36">
        <f t="shared" si="33"/>
        <v>0.35379388285138558</v>
      </c>
      <c r="J162" s="31">
        <v>24961295</v>
      </c>
      <c r="K162" s="36">
        <f t="shared" si="34"/>
        <v>0.26106712113138025</v>
      </c>
      <c r="L162" s="31">
        <v>23134734</v>
      </c>
      <c r="M162" s="36">
        <f t="shared" si="35"/>
        <v>0.24196334378966561</v>
      </c>
      <c r="N162" s="31">
        <f t="shared" si="36"/>
        <v>91861131</v>
      </c>
      <c r="O162" s="36">
        <f t="shared" si="37"/>
        <v>0.96076429584453016</v>
      </c>
      <c r="P162" s="31">
        <v>33590948</v>
      </c>
      <c r="Q162" s="31">
        <v>69910093</v>
      </c>
      <c r="R162" s="31">
        <v>106809406</v>
      </c>
      <c r="S162" s="31">
        <v>96530067</v>
      </c>
      <c r="T162" s="36">
        <f t="shared" si="38"/>
        <v>0.90375998346063269</v>
      </c>
      <c r="U162" s="36">
        <f t="shared" si="39"/>
        <v>-0.31128070574251132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78796039</v>
      </c>
      <c r="E163" s="32">
        <f>SUM(E158:E162)</f>
        <v>98414987</v>
      </c>
      <c r="F163" s="32">
        <f>SUM(F158:F162)</f>
        <v>17606709</v>
      </c>
      <c r="G163" s="37">
        <f t="shared" si="32"/>
        <v>0.22344662528023776</v>
      </c>
      <c r="H163" s="32">
        <f>SUM(H158:H162)</f>
        <v>27613743</v>
      </c>
      <c r="I163" s="37">
        <f t="shared" si="33"/>
        <v>0.35044582634413896</v>
      </c>
      <c r="J163" s="32">
        <f>SUM(J158:J162)</f>
        <v>25673145</v>
      </c>
      <c r="K163" s="37">
        <f t="shared" si="34"/>
        <v>0.26086621339491717</v>
      </c>
      <c r="L163" s="32">
        <f>SUM(L158:L162)</f>
        <v>23617210</v>
      </c>
      <c r="M163" s="37">
        <f t="shared" si="35"/>
        <v>0.23997574678336339</v>
      </c>
      <c r="N163" s="32">
        <f t="shared" si="36"/>
        <v>94510807</v>
      </c>
      <c r="O163" s="37">
        <f t="shared" si="37"/>
        <v>0.96032941608781597</v>
      </c>
      <c r="P163" s="32">
        <f>SUM(P158:P162)</f>
        <v>34014239</v>
      </c>
      <c r="Q163" s="32">
        <f>SUM(Q158:Q162)</f>
        <v>72858493</v>
      </c>
      <c r="R163" s="32">
        <f>SUM(R158:R162)</f>
        <v>109757806</v>
      </c>
      <c r="S163" s="32">
        <f>SUM(S158:S162)</f>
        <v>98860325</v>
      </c>
      <c r="T163" s="37">
        <f t="shared" si="38"/>
        <v>0.90071338525115929</v>
      </c>
      <c r="U163" s="37">
        <f t="shared" si="39"/>
        <v>-0.30566695906382035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0</v>
      </c>
      <c r="E165" s="31">
        <v>0</v>
      </c>
      <c r="F165" s="31">
        <v>0</v>
      </c>
      <c r="G165" s="36">
        <f t="shared" si="32"/>
        <v>0</v>
      </c>
      <c r="H165" s="31">
        <v>0</v>
      </c>
      <c r="I165" s="36">
        <f t="shared" si="33"/>
        <v>0</v>
      </c>
      <c r="J165" s="31">
        <v>0</v>
      </c>
      <c r="K165" s="36">
        <f t="shared" si="34"/>
        <v>0</v>
      </c>
      <c r="L165" s="31">
        <v>0</v>
      </c>
      <c r="M165" s="36">
        <f t="shared" si="35"/>
        <v>0</v>
      </c>
      <c r="N165" s="31">
        <f t="shared" si="36"/>
        <v>0</v>
      </c>
      <c r="O165" s="36">
        <f t="shared" si="37"/>
        <v>0</v>
      </c>
      <c r="P165" s="31">
        <v>0</v>
      </c>
      <c r="Q165" s="31">
        <v>0</v>
      </c>
      <c r="R165" s="31">
        <v>0</v>
      </c>
      <c r="S165" s="31">
        <v>0</v>
      </c>
      <c r="T165" s="36">
        <f t="shared" si="38"/>
        <v>0</v>
      </c>
      <c r="U165" s="36">
        <f t="shared" si="39"/>
        <v>0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0</v>
      </c>
      <c r="E167" s="31">
        <v>0</v>
      </c>
      <c r="F167" s="31">
        <v>0</v>
      </c>
      <c r="G167" s="36">
        <f t="shared" si="32"/>
        <v>0</v>
      </c>
      <c r="H167" s="31">
        <v>0</v>
      </c>
      <c r="I167" s="36">
        <f t="shared" si="33"/>
        <v>0</v>
      </c>
      <c r="J167" s="31">
        <v>0</v>
      </c>
      <c r="K167" s="36">
        <f t="shared" si="34"/>
        <v>0</v>
      </c>
      <c r="L167" s="31">
        <v>0</v>
      </c>
      <c r="M167" s="36">
        <f t="shared" si="35"/>
        <v>0</v>
      </c>
      <c r="N167" s="31">
        <f t="shared" si="36"/>
        <v>0</v>
      </c>
      <c r="O167" s="36">
        <f t="shared" si="37"/>
        <v>0</v>
      </c>
      <c r="P167" s="31">
        <v>0</v>
      </c>
      <c r="Q167" s="31">
        <v>0</v>
      </c>
      <c r="R167" s="31">
        <v>0</v>
      </c>
      <c r="S167" s="31">
        <v>0</v>
      </c>
      <c r="T167" s="36">
        <f t="shared" si="38"/>
        <v>0</v>
      </c>
      <c r="U167" s="36">
        <f t="shared" si="39"/>
        <v>0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936643</v>
      </c>
      <c r="E168" s="31">
        <v>750435</v>
      </c>
      <c r="F168" s="31">
        <v>45843</v>
      </c>
      <c r="G168" s="36">
        <f t="shared" si="32"/>
        <v>4.8943941288196249E-2</v>
      </c>
      <c r="H168" s="31">
        <v>42905</v>
      </c>
      <c r="I168" s="36">
        <f t="shared" si="33"/>
        <v>4.5807207228367688E-2</v>
      </c>
      <c r="J168" s="31">
        <v>41189</v>
      </c>
      <c r="K168" s="36">
        <f t="shared" si="34"/>
        <v>5.4886832303930384E-2</v>
      </c>
      <c r="L168" s="31">
        <v>54983</v>
      </c>
      <c r="M168" s="36">
        <f t="shared" si="35"/>
        <v>7.3268171127412768E-2</v>
      </c>
      <c r="N168" s="31">
        <f t="shared" si="36"/>
        <v>184920</v>
      </c>
      <c r="O168" s="36">
        <f t="shared" si="37"/>
        <v>0.24641707809470506</v>
      </c>
      <c r="P168" s="31">
        <v>62276</v>
      </c>
      <c r="Q168" s="31">
        <v>893398</v>
      </c>
      <c r="R168" s="31">
        <v>883674</v>
      </c>
      <c r="S168" s="31">
        <v>186574</v>
      </c>
      <c r="T168" s="36">
        <f t="shared" si="38"/>
        <v>0.21113442287540427</v>
      </c>
      <c r="U168" s="36">
        <f t="shared" si="39"/>
        <v>-0.11710771404714493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936643</v>
      </c>
      <c r="E169" s="32">
        <f>SUM(E164:E168)</f>
        <v>750435</v>
      </c>
      <c r="F169" s="32">
        <f>SUM(F164:F168)</f>
        <v>45843</v>
      </c>
      <c r="G169" s="37">
        <f t="shared" si="32"/>
        <v>4.8943941288196249E-2</v>
      </c>
      <c r="H169" s="32">
        <f>SUM(H164:H168)</f>
        <v>42905</v>
      </c>
      <c r="I169" s="37">
        <f t="shared" si="33"/>
        <v>4.5807207228367688E-2</v>
      </c>
      <c r="J169" s="32">
        <f>SUM(J164:J168)</f>
        <v>41189</v>
      </c>
      <c r="K169" s="37">
        <f t="shared" si="34"/>
        <v>5.4886832303930384E-2</v>
      </c>
      <c r="L169" s="32">
        <f>SUM(L164:L168)</f>
        <v>54983</v>
      </c>
      <c r="M169" s="37">
        <f t="shared" si="35"/>
        <v>7.3268171127412768E-2</v>
      </c>
      <c r="N169" s="32">
        <f t="shared" si="36"/>
        <v>184920</v>
      </c>
      <c r="O169" s="37">
        <f t="shared" si="37"/>
        <v>0.24641707809470506</v>
      </c>
      <c r="P169" s="32">
        <f>SUM(P164:P168)</f>
        <v>62276</v>
      </c>
      <c r="Q169" s="32">
        <f>SUM(Q164:Q168)</f>
        <v>893398</v>
      </c>
      <c r="R169" s="32">
        <f>SUM(R164:R168)</f>
        <v>883674</v>
      </c>
      <c r="S169" s="32">
        <f>SUM(S164:S168)</f>
        <v>186574</v>
      </c>
      <c r="T169" s="37">
        <f t="shared" si="38"/>
        <v>0.21113442287540427</v>
      </c>
      <c r="U169" s="37">
        <f t="shared" si="39"/>
        <v>-0.11710771404714493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3824722461</v>
      </c>
      <c r="E170" s="32">
        <f>SUM(E105,E107:E111,E113:E120,E122:E125,E127:E131,E133:E136,E138:E143,E145:E149,E151:E156,E158:E162,E164:E168)</f>
        <v>3952868957</v>
      </c>
      <c r="F170" s="32">
        <f>SUM(F105,F107:F111,F113:F120,F122:F125,F127:F131,F133:F136,F138:F143,F145:F149,F151:F156,F158:F162,F164:F168)</f>
        <v>855474511</v>
      </c>
      <c r="G170" s="37">
        <f t="shared" si="32"/>
        <v>0.22366969622583552</v>
      </c>
      <c r="H170" s="32">
        <f>SUM(H105,H107:H111,H113:H120,H122:H125,H127:H131,H133:H136,H138:H143,H145:H149,H151:H156,H158:H162,H164:H168)</f>
        <v>1074133622</v>
      </c>
      <c r="I170" s="37">
        <f t="shared" si="33"/>
        <v>0.28083962508462912</v>
      </c>
      <c r="J170" s="32">
        <f>SUM(J105,J107:J111,J113:J120,J122:J125,J127:J131,J133:J136,J138:J143,J145:J149,J151:J156,J158:J162,J164:J168)</f>
        <v>839359030</v>
      </c>
      <c r="K170" s="37">
        <f t="shared" si="34"/>
        <v>0.21234172929350664</v>
      </c>
      <c r="L170" s="32">
        <f>SUM(L105,L107:L111,L113:L120,L122:L125,L127:L131,L133:L136,L138:L143,L145:L149,L151:L156,L158:L162,L164:L168)</f>
        <v>658236428</v>
      </c>
      <c r="M170" s="37">
        <f t="shared" si="35"/>
        <v>0.16652118629795498</v>
      </c>
      <c r="N170" s="32">
        <f t="shared" si="36"/>
        <v>3427203591</v>
      </c>
      <c r="O170" s="37">
        <f t="shared" si="37"/>
        <v>0.86701674866577172</v>
      </c>
      <c r="P170" s="32">
        <f>SUM(P105,P107:P111,P113:P120,P122:P125,P127:P131,P133:P136,P138:P143,P145:P149,P151:P156,P158:P162,P164:P168)</f>
        <v>841287935</v>
      </c>
      <c r="Q170" s="32">
        <f>SUM(Q105,Q107:Q111,Q113:Q120,Q122:Q125,Q127:Q131,Q133:Q136,Q138:Q143,Q145:Q149,Q151:Q156,Q158:Q162,Q164:Q168)</f>
        <v>3335124853</v>
      </c>
      <c r="R170" s="32">
        <f>SUM(R105,R107:R111,R113:R120,R122:R125,R127:R131,R133:R136,R138:R143,R145:R149,R151:R156,R158:R162,R164:R168)</f>
        <v>3630216605</v>
      </c>
      <c r="S170" s="32">
        <f>SUM(S105,S107:S111,S113:S120,S122:S125,S127:S131,S133:S136,S138:S143,S145:S149,S151:S156,S158:S162,S164:S168)</f>
        <v>3147630384</v>
      </c>
      <c r="T170" s="37">
        <f t="shared" si="38"/>
        <v>0.86706406985871853</v>
      </c>
      <c r="U170" s="37">
        <f t="shared" si="39"/>
        <v>-0.21758484745178241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     +$L173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=0),0,(($L173     /$P173     )-1))</f>
        <v>0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294123</v>
      </c>
      <c r="E174" s="31">
        <v>164123</v>
      </c>
      <c r="F174" s="31">
        <v>3029</v>
      </c>
      <c r="G174" s="36">
        <f t="shared" si="40"/>
        <v>1.0298412568891246E-2</v>
      </c>
      <c r="H174" s="31">
        <v>124014</v>
      </c>
      <c r="I174" s="36">
        <f t="shared" si="41"/>
        <v>0.421639926153344</v>
      </c>
      <c r="J174" s="31">
        <v>-85347</v>
      </c>
      <c r="K174" s="36">
        <f t="shared" si="42"/>
        <v>-0.52001852269334581</v>
      </c>
      <c r="L174" s="31">
        <v>171557</v>
      </c>
      <c r="M174" s="36">
        <f t="shared" si="43"/>
        <v>1.0452952968200679</v>
      </c>
      <c r="N174" s="31">
        <f t="shared" si="44"/>
        <v>213253</v>
      </c>
      <c r="O174" s="36">
        <f t="shared" si="45"/>
        <v>1.2993486592372794</v>
      </c>
      <c r="P174" s="31">
        <v>250085</v>
      </c>
      <c r="Q174" s="31">
        <v>500958</v>
      </c>
      <c r="R174" s="31">
        <v>280384</v>
      </c>
      <c r="S174" s="31">
        <v>261145</v>
      </c>
      <c r="T174" s="36">
        <f t="shared" si="46"/>
        <v>0.93138338849577718</v>
      </c>
      <c r="U174" s="36">
        <f t="shared" si="47"/>
        <v>-0.3140052382190055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14392470</v>
      </c>
      <c r="E175" s="31">
        <v>27453316</v>
      </c>
      <c r="F175" s="31">
        <v>3415677</v>
      </c>
      <c r="G175" s="36">
        <f t="shared" si="40"/>
        <v>0.23732389228534087</v>
      </c>
      <c r="H175" s="31">
        <v>9036847</v>
      </c>
      <c r="I175" s="36">
        <f t="shared" si="41"/>
        <v>0.62788715210106394</v>
      </c>
      <c r="J175" s="31">
        <v>31191030</v>
      </c>
      <c r="K175" s="36">
        <f t="shared" si="42"/>
        <v>1.136147997567944</v>
      </c>
      <c r="L175" s="31">
        <v>3811499</v>
      </c>
      <c r="M175" s="36">
        <f t="shared" si="43"/>
        <v>0.13883565103756501</v>
      </c>
      <c r="N175" s="31">
        <f t="shared" si="44"/>
        <v>47455053</v>
      </c>
      <c r="O175" s="36">
        <f t="shared" si="45"/>
        <v>1.7285727159516906</v>
      </c>
      <c r="P175" s="31">
        <v>1891106</v>
      </c>
      <c r="Q175" s="31">
        <v>7570625</v>
      </c>
      <c r="R175" s="31">
        <v>7570625</v>
      </c>
      <c r="S175" s="31">
        <v>12438816</v>
      </c>
      <c r="T175" s="36">
        <f t="shared" si="46"/>
        <v>1.643036869479072</v>
      </c>
      <c r="U175" s="36">
        <f t="shared" si="47"/>
        <v>1.0154867046056646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0</v>
      </c>
      <c r="E176" s="31">
        <v>0</v>
      </c>
      <c r="F176" s="31">
        <v>0</v>
      </c>
      <c r="G176" s="36">
        <f t="shared" si="40"/>
        <v>0</v>
      </c>
      <c r="H176" s="31">
        <v>0</v>
      </c>
      <c r="I176" s="36">
        <f t="shared" si="41"/>
        <v>0</v>
      </c>
      <c r="J176" s="31">
        <v>0</v>
      </c>
      <c r="K176" s="36">
        <f t="shared" si="42"/>
        <v>0</v>
      </c>
      <c r="L176" s="31">
        <v>0</v>
      </c>
      <c r="M176" s="36">
        <f t="shared" si="43"/>
        <v>0</v>
      </c>
      <c r="N176" s="31">
        <f t="shared" si="44"/>
        <v>0</v>
      </c>
      <c r="O176" s="36">
        <f t="shared" si="45"/>
        <v>0</v>
      </c>
      <c r="P176" s="31">
        <v>0</v>
      </c>
      <c r="Q176" s="31">
        <v>0</v>
      </c>
      <c r="R176" s="31">
        <v>0</v>
      </c>
      <c r="S176" s="31">
        <v>0</v>
      </c>
      <c r="T176" s="36">
        <f t="shared" si="46"/>
        <v>0</v>
      </c>
      <c r="U176" s="36">
        <f t="shared" si="47"/>
        <v>0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42813816</v>
      </c>
      <c r="E178" s="31">
        <v>37105271</v>
      </c>
      <c r="F178" s="31">
        <v>3363766</v>
      </c>
      <c r="G178" s="36">
        <f t="shared" si="40"/>
        <v>7.8567301732693023E-2</v>
      </c>
      <c r="H178" s="31">
        <v>7444961</v>
      </c>
      <c r="I178" s="36">
        <f t="shared" si="41"/>
        <v>0.17389155407217147</v>
      </c>
      <c r="J178" s="31">
        <v>12623907</v>
      </c>
      <c r="K178" s="36">
        <f t="shared" si="42"/>
        <v>0.34021869830838858</v>
      </c>
      <c r="L178" s="31">
        <v>7995241</v>
      </c>
      <c r="M178" s="36">
        <f t="shared" si="43"/>
        <v>0.21547453460183594</v>
      </c>
      <c r="N178" s="31">
        <f t="shared" si="44"/>
        <v>31427875</v>
      </c>
      <c r="O178" s="36">
        <f t="shared" si="45"/>
        <v>0.84699219687682648</v>
      </c>
      <c r="P178" s="31">
        <v>7711907</v>
      </c>
      <c r="Q178" s="31">
        <v>49787869</v>
      </c>
      <c r="R178" s="31">
        <v>53051169</v>
      </c>
      <c r="S178" s="31">
        <v>24679417</v>
      </c>
      <c r="T178" s="36">
        <f t="shared" si="46"/>
        <v>0.46520024846200847</v>
      </c>
      <c r="U178" s="36">
        <f t="shared" si="47"/>
        <v>3.6739810270014939E-2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57500409</v>
      </c>
      <c r="E179" s="32">
        <f>SUM(E173:E178)</f>
        <v>64722710</v>
      </c>
      <c r="F179" s="32">
        <f>SUM(F173:F178)</f>
        <v>6782472</v>
      </c>
      <c r="G179" s="37">
        <f t="shared" si="40"/>
        <v>0.11795519576217275</v>
      </c>
      <c r="H179" s="32">
        <f>SUM(H173:H178)</f>
        <v>16605822</v>
      </c>
      <c r="I179" s="37">
        <f t="shared" si="41"/>
        <v>0.28879485013750078</v>
      </c>
      <c r="J179" s="32">
        <f>SUM(J173:J178)</f>
        <v>43729590</v>
      </c>
      <c r="K179" s="37">
        <f t="shared" si="42"/>
        <v>0.67564522560937268</v>
      </c>
      <c r="L179" s="32">
        <f>SUM(L173:L178)</f>
        <v>11978297</v>
      </c>
      <c r="M179" s="37">
        <f t="shared" si="43"/>
        <v>0.18507100521594352</v>
      </c>
      <c r="N179" s="32">
        <f t="shared" si="44"/>
        <v>79096181</v>
      </c>
      <c r="O179" s="37">
        <f t="shared" si="45"/>
        <v>1.2220777065731643</v>
      </c>
      <c r="P179" s="32">
        <f>SUM(P173:P178)</f>
        <v>9853098</v>
      </c>
      <c r="Q179" s="32">
        <f>SUM(Q173:Q178)</f>
        <v>57859452</v>
      </c>
      <c r="R179" s="32">
        <f>SUM(R173:R178)</f>
        <v>60902178</v>
      </c>
      <c r="S179" s="32">
        <f>SUM(S173:S178)</f>
        <v>37379378</v>
      </c>
      <c r="T179" s="37">
        <f t="shared" si="46"/>
        <v>0.61376093971548928</v>
      </c>
      <c r="U179" s="37">
        <f t="shared" si="47"/>
        <v>0.2156884058191646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0</v>
      </c>
      <c r="E180" s="31">
        <v>0</v>
      </c>
      <c r="F180" s="31">
        <v>0</v>
      </c>
      <c r="G180" s="36">
        <f t="shared" si="40"/>
        <v>0</v>
      </c>
      <c r="H180" s="31">
        <v>0</v>
      </c>
      <c r="I180" s="36">
        <f t="shared" si="41"/>
        <v>0</v>
      </c>
      <c r="J180" s="31">
        <v>0</v>
      </c>
      <c r="K180" s="36">
        <f t="shared" si="42"/>
        <v>0</v>
      </c>
      <c r="L180" s="31">
        <v>0</v>
      </c>
      <c r="M180" s="36">
        <f t="shared" si="43"/>
        <v>0</v>
      </c>
      <c r="N180" s="31">
        <f t="shared" si="44"/>
        <v>0</v>
      </c>
      <c r="O180" s="36">
        <f t="shared" si="45"/>
        <v>0</v>
      </c>
      <c r="P180" s="31">
        <v>0</v>
      </c>
      <c r="Q180" s="31">
        <v>0</v>
      </c>
      <c r="R180" s="31">
        <v>0</v>
      </c>
      <c r="S180" s="31">
        <v>0</v>
      </c>
      <c r="T180" s="36">
        <f t="shared" si="46"/>
        <v>0</v>
      </c>
      <c r="U180" s="36">
        <f t="shared" si="47"/>
        <v>0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0</v>
      </c>
      <c r="E182" s="31">
        <v>0</v>
      </c>
      <c r="F182" s="31">
        <v>0</v>
      </c>
      <c r="G182" s="36">
        <f t="shared" si="40"/>
        <v>0</v>
      </c>
      <c r="H182" s="31">
        <v>0</v>
      </c>
      <c r="I182" s="36">
        <f t="shared" si="41"/>
        <v>0</v>
      </c>
      <c r="J182" s="31">
        <v>0</v>
      </c>
      <c r="K182" s="36">
        <f t="shared" si="42"/>
        <v>0</v>
      </c>
      <c r="L182" s="31">
        <v>0</v>
      </c>
      <c r="M182" s="36">
        <f t="shared" si="43"/>
        <v>0</v>
      </c>
      <c r="N182" s="31">
        <f t="shared" si="44"/>
        <v>0</v>
      </c>
      <c r="O182" s="36">
        <f t="shared" si="45"/>
        <v>0</v>
      </c>
      <c r="P182" s="31">
        <v>0</v>
      </c>
      <c r="Q182" s="31">
        <v>0</v>
      </c>
      <c r="R182" s="31">
        <v>0</v>
      </c>
      <c r="S182" s="31">
        <v>0</v>
      </c>
      <c r="T182" s="36">
        <f t="shared" si="46"/>
        <v>0</v>
      </c>
      <c r="U182" s="36">
        <f t="shared" si="47"/>
        <v>0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0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0</v>
      </c>
      <c r="Q183" s="31">
        <v>0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84899090</v>
      </c>
      <c r="E184" s="31">
        <v>52921835</v>
      </c>
      <c r="F184" s="31">
        <v>1536416</v>
      </c>
      <c r="G184" s="36">
        <f t="shared" si="40"/>
        <v>1.8096966645932248E-2</v>
      </c>
      <c r="H184" s="31">
        <v>7295065</v>
      </c>
      <c r="I184" s="36">
        <f t="shared" si="41"/>
        <v>8.5926303803727455E-2</v>
      </c>
      <c r="J184" s="31">
        <v>3950118</v>
      </c>
      <c r="K184" s="36">
        <f t="shared" si="42"/>
        <v>7.4640609117200871E-2</v>
      </c>
      <c r="L184" s="31">
        <v>17216858</v>
      </c>
      <c r="M184" s="36">
        <f t="shared" si="43"/>
        <v>0.32532617208001197</v>
      </c>
      <c r="N184" s="31">
        <f t="shared" si="44"/>
        <v>29998457</v>
      </c>
      <c r="O184" s="36">
        <f t="shared" si="45"/>
        <v>0.56684461149164611</v>
      </c>
      <c r="P184" s="31">
        <v>4012688</v>
      </c>
      <c r="Q184" s="31">
        <v>30230433</v>
      </c>
      <c r="R184" s="31">
        <v>26819084</v>
      </c>
      <c r="S184" s="31">
        <v>21586824</v>
      </c>
      <c r="T184" s="36">
        <f t="shared" si="46"/>
        <v>0.80490534277755343</v>
      </c>
      <c r="U184" s="36">
        <f t="shared" si="47"/>
        <v>3.290604701885619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84899090</v>
      </c>
      <c r="E185" s="32">
        <f>SUM(E180:E184)</f>
        <v>52921835</v>
      </c>
      <c r="F185" s="32">
        <f>SUM(F180:F184)</f>
        <v>1536416</v>
      </c>
      <c r="G185" s="37">
        <f t="shared" si="40"/>
        <v>1.8096966645932248E-2</v>
      </c>
      <c r="H185" s="32">
        <f>SUM(H180:H184)</f>
        <v>7295065</v>
      </c>
      <c r="I185" s="37">
        <f t="shared" si="41"/>
        <v>8.5926303803727455E-2</v>
      </c>
      <c r="J185" s="32">
        <f>SUM(J180:J184)</f>
        <v>3950118</v>
      </c>
      <c r="K185" s="37">
        <f t="shared" si="42"/>
        <v>7.4640609117200871E-2</v>
      </c>
      <c r="L185" s="32">
        <f>SUM(L180:L184)</f>
        <v>17216858</v>
      </c>
      <c r="M185" s="37">
        <f t="shared" si="43"/>
        <v>0.32532617208001197</v>
      </c>
      <c r="N185" s="32">
        <f t="shared" si="44"/>
        <v>29998457</v>
      </c>
      <c r="O185" s="37">
        <f t="shared" si="45"/>
        <v>0.56684461149164611</v>
      </c>
      <c r="P185" s="32">
        <f>SUM(P180:P184)</f>
        <v>4012688</v>
      </c>
      <c r="Q185" s="32">
        <f>SUM(Q180:Q184)</f>
        <v>30230433</v>
      </c>
      <c r="R185" s="32">
        <f>SUM(R180:R184)</f>
        <v>26819084</v>
      </c>
      <c r="S185" s="32">
        <f>SUM(S180:S184)</f>
        <v>21586824</v>
      </c>
      <c r="T185" s="37">
        <f t="shared" si="46"/>
        <v>0.80490534277755343</v>
      </c>
      <c r="U185" s="37">
        <f t="shared" si="47"/>
        <v>3.290604701885619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73367</v>
      </c>
      <c r="Q186" s="31">
        <v>0</v>
      </c>
      <c r="R186" s="31">
        <v>0</v>
      </c>
      <c r="S186" s="31">
        <v>73367</v>
      </c>
      <c r="T186" s="36">
        <f t="shared" si="46"/>
        <v>0</v>
      </c>
      <c r="U186" s="36">
        <f t="shared" si="47"/>
        <v>-1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18060993</v>
      </c>
      <c r="E187" s="31">
        <v>18305993</v>
      </c>
      <c r="F187" s="31">
        <v>5354919</v>
      </c>
      <c r="G187" s="36">
        <f t="shared" si="40"/>
        <v>0.29649084078599663</v>
      </c>
      <c r="H187" s="31">
        <v>4181311</v>
      </c>
      <c r="I187" s="36">
        <f t="shared" si="41"/>
        <v>0.23151058194862265</v>
      </c>
      <c r="J187" s="31">
        <v>1718879</v>
      </c>
      <c r="K187" s="36">
        <f t="shared" si="42"/>
        <v>9.3897064201870939E-2</v>
      </c>
      <c r="L187" s="31">
        <v>4899889</v>
      </c>
      <c r="M187" s="36">
        <f t="shared" si="43"/>
        <v>0.26766584036167829</v>
      </c>
      <c r="N187" s="31">
        <f t="shared" si="44"/>
        <v>16154998</v>
      </c>
      <c r="O187" s="36">
        <f t="shared" si="45"/>
        <v>0.882497769992592</v>
      </c>
      <c r="P187" s="31">
        <v>1669090</v>
      </c>
      <c r="Q187" s="31">
        <v>18974775</v>
      </c>
      <c r="R187" s="31">
        <v>18209929</v>
      </c>
      <c r="S187" s="31">
        <v>12992724</v>
      </c>
      <c r="T187" s="36">
        <f t="shared" si="46"/>
        <v>0.71349668634073204</v>
      </c>
      <c r="U187" s="36">
        <f t="shared" si="47"/>
        <v>1.9356649431726272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123180178</v>
      </c>
      <c r="E188" s="31">
        <v>114572907</v>
      </c>
      <c r="F188" s="31">
        <v>25100393</v>
      </c>
      <c r="G188" s="36">
        <f t="shared" si="40"/>
        <v>0.20376974126470251</v>
      </c>
      <c r="H188" s="31">
        <v>48249443</v>
      </c>
      <c r="I188" s="36">
        <f t="shared" si="41"/>
        <v>0.3916981107138845</v>
      </c>
      <c r="J188" s="31">
        <v>9040408</v>
      </c>
      <c r="K188" s="36">
        <f t="shared" si="42"/>
        <v>7.8905286046377435E-2</v>
      </c>
      <c r="L188" s="31">
        <v>33734317</v>
      </c>
      <c r="M188" s="36">
        <f t="shared" si="43"/>
        <v>0.2944353764193135</v>
      </c>
      <c r="N188" s="31">
        <f t="shared" si="44"/>
        <v>116124561</v>
      </c>
      <c r="O188" s="36">
        <f t="shared" si="45"/>
        <v>1.0135429399552549</v>
      </c>
      <c r="P188" s="31">
        <v>12644786</v>
      </c>
      <c r="Q188" s="31">
        <v>75474586</v>
      </c>
      <c r="R188" s="31">
        <v>64119250</v>
      </c>
      <c r="S188" s="31">
        <v>74733251</v>
      </c>
      <c r="T188" s="36">
        <f t="shared" si="46"/>
        <v>1.1655353267544457</v>
      </c>
      <c r="U188" s="36">
        <f t="shared" si="47"/>
        <v>1.6678440425958967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21442000</v>
      </c>
      <c r="E190" s="31">
        <v>21442000</v>
      </c>
      <c r="F190" s="31">
        <v>5415186</v>
      </c>
      <c r="G190" s="36">
        <f t="shared" si="40"/>
        <v>0.25255041507322079</v>
      </c>
      <c r="H190" s="31">
        <v>2395390</v>
      </c>
      <c r="I190" s="36">
        <f t="shared" si="41"/>
        <v>0.11171485868855517</v>
      </c>
      <c r="J190" s="31">
        <v>8825832</v>
      </c>
      <c r="K190" s="36">
        <f t="shared" si="42"/>
        <v>0.41161421509187573</v>
      </c>
      <c r="L190" s="31">
        <v>1919804</v>
      </c>
      <c r="M190" s="36">
        <f t="shared" si="43"/>
        <v>8.9534744893200263E-2</v>
      </c>
      <c r="N190" s="31">
        <f t="shared" si="44"/>
        <v>18556212</v>
      </c>
      <c r="O190" s="36">
        <f t="shared" si="45"/>
        <v>0.865414233746852</v>
      </c>
      <c r="P190" s="31">
        <v>9565225</v>
      </c>
      <c r="Q190" s="31">
        <v>21529000</v>
      </c>
      <c r="R190" s="31">
        <v>17068000</v>
      </c>
      <c r="S190" s="31">
        <v>21233729</v>
      </c>
      <c r="T190" s="36">
        <f t="shared" si="46"/>
        <v>1.2440666158893836</v>
      </c>
      <c r="U190" s="36">
        <f t="shared" si="47"/>
        <v>-0.79929337783481302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162683171</v>
      </c>
      <c r="E191" s="32">
        <f>SUM(E186:E190)</f>
        <v>154320900</v>
      </c>
      <c r="F191" s="32">
        <f>SUM(F186:F190)</f>
        <v>35870498</v>
      </c>
      <c r="G191" s="37">
        <f t="shared" si="40"/>
        <v>0.22049298510415685</v>
      </c>
      <c r="H191" s="32">
        <f>SUM(H186:H190)</f>
        <v>54826144</v>
      </c>
      <c r="I191" s="37">
        <f t="shared" si="41"/>
        <v>0.3370117736394504</v>
      </c>
      <c r="J191" s="32">
        <f>SUM(J186:J190)</f>
        <v>19585119</v>
      </c>
      <c r="K191" s="37">
        <f t="shared" si="42"/>
        <v>0.12691164320581333</v>
      </c>
      <c r="L191" s="32">
        <f>SUM(L186:L190)</f>
        <v>40554010</v>
      </c>
      <c r="M191" s="37">
        <f t="shared" si="43"/>
        <v>0.26279013406479612</v>
      </c>
      <c r="N191" s="32">
        <f t="shared" si="44"/>
        <v>150835771</v>
      </c>
      <c r="O191" s="37">
        <f t="shared" si="45"/>
        <v>0.97741635125248749</v>
      </c>
      <c r="P191" s="32">
        <f>SUM(P186:P190)</f>
        <v>23952468</v>
      </c>
      <c r="Q191" s="32">
        <f>SUM(Q186:Q190)</f>
        <v>115978361</v>
      </c>
      <c r="R191" s="32">
        <f>SUM(R186:R190)</f>
        <v>99397179</v>
      </c>
      <c r="S191" s="32">
        <f>SUM(S186:S190)</f>
        <v>109033071</v>
      </c>
      <c r="T191" s="37">
        <f t="shared" si="46"/>
        <v>1.0969433146588596</v>
      </c>
      <c r="U191" s="37">
        <f t="shared" si="47"/>
        <v>0.69310360836302976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24683028</v>
      </c>
      <c r="E192" s="31">
        <v>24683028</v>
      </c>
      <c r="F192" s="31">
        <v>4732176</v>
      </c>
      <c r="G192" s="36">
        <f t="shared" si="40"/>
        <v>0.19171780706969987</v>
      </c>
      <c r="H192" s="31">
        <v>10713203</v>
      </c>
      <c r="I192" s="36">
        <f t="shared" si="41"/>
        <v>0.43403114885256378</v>
      </c>
      <c r="J192" s="31">
        <v>10405209</v>
      </c>
      <c r="K192" s="36">
        <f t="shared" si="42"/>
        <v>0.42155318221086974</v>
      </c>
      <c r="L192" s="31">
        <v>4555095</v>
      </c>
      <c r="M192" s="36">
        <f t="shared" si="43"/>
        <v>0.18454360623826219</v>
      </c>
      <c r="N192" s="31">
        <f t="shared" si="44"/>
        <v>30405683</v>
      </c>
      <c r="O192" s="36">
        <f t="shared" si="45"/>
        <v>1.2318457443713955</v>
      </c>
      <c r="P192" s="31">
        <v>10723226</v>
      </c>
      <c r="Q192" s="31">
        <v>30930040</v>
      </c>
      <c r="R192" s="31">
        <v>23530040</v>
      </c>
      <c r="S192" s="31">
        <v>19430552</v>
      </c>
      <c r="T192" s="36">
        <f t="shared" si="46"/>
        <v>0.82577641176980576</v>
      </c>
      <c r="U192" s="36">
        <f t="shared" si="47"/>
        <v>-0.5752122542227498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35675658</v>
      </c>
      <c r="E193" s="31">
        <v>39128999</v>
      </c>
      <c r="F193" s="31">
        <v>7196923</v>
      </c>
      <c r="G193" s="36">
        <f t="shared" si="40"/>
        <v>0.20173203252481006</v>
      </c>
      <c r="H193" s="31">
        <v>8447025</v>
      </c>
      <c r="I193" s="36">
        <f t="shared" si="41"/>
        <v>0.2367727877646994</v>
      </c>
      <c r="J193" s="31">
        <v>7080163</v>
      </c>
      <c r="K193" s="36">
        <f t="shared" si="42"/>
        <v>0.18094413813141502</v>
      </c>
      <c r="L193" s="31">
        <v>8697494</v>
      </c>
      <c r="M193" s="36">
        <f t="shared" si="43"/>
        <v>0.22227744696459012</v>
      </c>
      <c r="N193" s="31">
        <f t="shared" si="44"/>
        <v>31421605</v>
      </c>
      <c r="O193" s="36">
        <f t="shared" si="45"/>
        <v>0.80302603703202324</v>
      </c>
      <c r="P193" s="31">
        <v>11870298</v>
      </c>
      <c r="Q193" s="31">
        <v>38322153</v>
      </c>
      <c r="R193" s="31">
        <v>37598339</v>
      </c>
      <c r="S193" s="31">
        <v>32275053</v>
      </c>
      <c r="T193" s="36">
        <f t="shared" si="46"/>
        <v>0.85841699017608197</v>
      </c>
      <c r="U193" s="36">
        <f t="shared" si="47"/>
        <v>-0.26728933005725719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13192399</v>
      </c>
      <c r="E194" s="31">
        <v>29263838</v>
      </c>
      <c r="F194" s="31">
        <v>812455</v>
      </c>
      <c r="G194" s="36">
        <f t="shared" si="40"/>
        <v>6.1585083956299379E-2</v>
      </c>
      <c r="H194" s="31">
        <v>4328061</v>
      </c>
      <c r="I194" s="36">
        <f t="shared" si="41"/>
        <v>0.32807232407085324</v>
      </c>
      <c r="J194" s="31">
        <v>26747187</v>
      </c>
      <c r="K194" s="36">
        <f t="shared" si="42"/>
        <v>0.91400133502652658</v>
      </c>
      <c r="L194" s="31">
        <v>-23530406</v>
      </c>
      <c r="M194" s="36">
        <f t="shared" si="43"/>
        <v>-0.8040779203329379</v>
      </c>
      <c r="N194" s="31">
        <f t="shared" si="44"/>
        <v>8357297</v>
      </c>
      <c r="O194" s="36">
        <f t="shared" si="45"/>
        <v>0.28558444726218074</v>
      </c>
      <c r="P194" s="31">
        <v>4991654</v>
      </c>
      <c r="Q194" s="31">
        <v>30206248</v>
      </c>
      <c r="R194" s="31">
        <v>32846248</v>
      </c>
      <c r="S194" s="31">
        <v>21244103</v>
      </c>
      <c r="T194" s="36">
        <f t="shared" si="46"/>
        <v>0.64677411557021669</v>
      </c>
      <c r="U194" s="36">
        <f t="shared" si="47"/>
        <v>-5.7139497248807709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16787897</v>
      </c>
      <c r="E195" s="31">
        <v>22528930</v>
      </c>
      <c r="F195" s="31">
        <v>1885598</v>
      </c>
      <c r="G195" s="36">
        <f t="shared" si="40"/>
        <v>0.1123188925926815</v>
      </c>
      <c r="H195" s="31">
        <v>10917397</v>
      </c>
      <c r="I195" s="36">
        <f t="shared" si="41"/>
        <v>0.65031355624829001</v>
      </c>
      <c r="J195" s="31">
        <v>3444922</v>
      </c>
      <c r="K195" s="36">
        <f t="shared" si="42"/>
        <v>0.15291103483387805</v>
      </c>
      <c r="L195" s="31">
        <v>2423402</v>
      </c>
      <c r="M195" s="36">
        <f t="shared" si="43"/>
        <v>0.10756844643753609</v>
      </c>
      <c r="N195" s="31">
        <f t="shared" si="44"/>
        <v>18671319</v>
      </c>
      <c r="O195" s="36">
        <f t="shared" si="45"/>
        <v>0.8287707849418503</v>
      </c>
      <c r="P195" s="31">
        <v>2686297</v>
      </c>
      <c r="Q195" s="31">
        <v>17243624</v>
      </c>
      <c r="R195" s="31">
        <v>15583824</v>
      </c>
      <c r="S195" s="31">
        <v>9975363</v>
      </c>
      <c r="T195" s="36">
        <f t="shared" si="46"/>
        <v>0.64011009107905736</v>
      </c>
      <c r="U195" s="36">
        <f t="shared" si="47"/>
        <v>-9.7865202544618057E-2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25635891</v>
      </c>
      <c r="E196" s="31">
        <v>34058881</v>
      </c>
      <c r="F196" s="31">
        <v>7577405</v>
      </c>
      <c r="G196" s="36">
        <f t="shared" si="40"/>
        <v>0.29557798478703157</v>
      </c>
      <c r="H196" s="31">
        <v>13599956</v>
      </c>
      <c r="I196" s="36">
        <f t="shared" si="41"/>
        <v>0.53050451806024612</v>
      </c>
      <c r="J196" s="31">
        <v>4297189</v>
      </c>
      <c r="K196" s="36">
        <f t="shared" si="42"/>
        <v>0.1261694123186255</v>
      </c>
      <c r="L196" s="31">
        <v>12820025</v>
      </c>
      <c r="M196" s="36">
        <f t="shared" si="43"/>
        <v>0.37640769818597386</v>
      </c>
      <c r="N196" s="31">
        <f t="shared" si="44"/>
        <v>38294575</v>
      </c>
      <c r="O196" s="36">
        <f t="shared" si="45"/>
        <v>1.1243638626882662</v>
      </c>
      <c r="P196" s="31">
        <v>4694531</v>
      </c>
      <c r="Q196" s="31">
        <v>34408640</v>
      </c>
      <c r="R196" s="31">
        <v>25827008</v>
      </c>
      <c r="S196" s="31">
        <v>23433369</v>
      </c>
      <c r="T196" s="36">
        <f t="shared" si="46"/>
        <v>0.90732031368093435</v>
      </c>
      <c r="U196" s="36">
        <f t="shared" si="47"/>
        <v>1.7308425484888694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115974873</v>
      </c>
      <c r="E198" s="32">
        <f>SUM(E192:E197)</f>
        <v>149663676</v>
      </c>
      <c r="F198" s="32">
        <f>SUM(F192:F197)</f>
        <v>22204557</v>
      </c>
      <c r="G198" s="37">
        <f t="shared" si="40"/>
        <v>0.19146006738890758</v>
      </c>
      <c r="H198" s="32">
        <f>SUM(H192:H197)</f>
        <v>48005642</v>
      </c>
      <c r="I198" s="37">
        <f t="shared" si="41"/>
        <v>0.41393140391712263</v>
      </c>
      <c r="J198" s="32">
        <f>SUM(J192:J197)</f>
        <v>51974670</v>
      </c>
      <c r="K198" s="37">
        <f t="shared" si="42"/>
        <v>0.34727644936370533</v>
      </c>
      <c r="L198" s="32">
        <f>SUM(L192:L197)</f>
        <v>4965610</v>
      </c>
      <c r="M198" s="37">
        <f t="shared" si="43"/>
        <v>3.3178458078231353E-2</v>
      </c>
      <c r="N198" s="32">
        <f t="shared" si="44"/>
        <v>127150479</v>
      </c>
      <c r="O198" s="37">
        <f t="shared" si="45"/>
        <v>0.84957474250465426</v>
      </c>
      <c r="P198" s="32">
        <f>SUM(P192:P197)</f>
        <v>34966006</v>
      </c>
      <c r="Q198" s="32">
        <f>SUM(Q192:Q197)</f>
        <v>151110705</v>
      </c>
      <c r="R198" s="32">
        <f>SUM(R192:R197)</f>
        <v>135385459</v>
      </c>
      <c r="S198" s="32">
        <f>SUM(S192:S197)</f>
        <v>106358440</v>
      </c>
      <c r="T198" s="37">
        <f t="shared" si="46"/>
        <v>0.78559721838369656</v>
      </c>
      <c r="U198" s="37">
        <f t="shared" si="47"/>
        <v>-0.85798749791440287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0</v>
      </c>
      <c r="E199" s="31">
        <v>0</v>
      </c>
      <c r="F199" s="31">
        <v>0</v>
      </c>
      <c r="G199" s="36">
        <f t="shared" si="40"/>
        <v>0</v>
      </c>
      <c r="H199" s="31">
        <v>0</v>
      </c>
      <c r="I199" s="36">
        <f t="shared" si="41"/>
        <v>0</v>
      </c>
      <c r="J199" s="31">
        <v>0</v>
      </c>
      <c r="K199" s="36">
        <f t="shared" si="42"/>
        <v>0</v>
      </c>
      <c r="L199" s="31">
        <v>0</v>
      </c>
      <c r="M199" s="36">
        <f t="shared" si="43"/>
        <v>0</v>
      </c>
      <c r="N199" s="31">
        <f t="shared" si="44"/>
        <v>0</v>
      </c>
      <c r="O199" s="36">
        <f t="shared" si="45"/>
        <v>0</v>
      </c>
      <c r="P199" s="31">
        <v>0</v>
      </c>
      <c r="Q199" s="31">
        <v>0</v>
      </c>
      <c r="R199" s="31">
        <v>0</v>
      </c>
      <c r="S199" s="31">
        <v>0</v>
      </c>
      <c r="T199" s="36">
        <f t="shared" si="46"/>
        <v>0</v>
      </c>
      <c r="U199" s="36">
        <f t="shared" si="47"/>
        <v>0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0</v>
      </c>
      <c r="E200" s="31">
        <v>0</v>
      </c>
      <c r="F200" s="31">
        <v>0</v>
      </c>
      <c r="G200" s="36">
        <f t="shared" si="40"/>
        <v>0</v>
      </c>
      <c r="H200" s="31">
        <v>0</v>
      </c>
      <c r="I200" s="36">
        <f t="shared" si="41"/>
        <v>0</v>
      </c>
      <c r="J200" s="31">
        <v>0</v>
      </c>
      <c r="K200" s="36">
        <f t="shared" si="42"/>
        <v>0</v>
      </c>
      <c r="L200" s="31">
        <v>0</v>
      </c>
      <c r="M200" s="36">
        <f t="shared" si="43"/>
        <v>0</v>
      </c>
      <c r="N200" s="31">
        <f t="shared" si="44"/>
        <v>0</v>
      </c>
      <c r="O200" s="36">
        <f t="shared" si="45"/>
        <v>0</v>
      </c>
      <c r="P200" s="31">
        <v>0</v>
      </c>
      <c r="Q200" s="31">
        <v>0</v>
      </c>
      <c r="R200" s="31">
        <v>0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0</v>
      </c>
      <c r="E201" s="31">
        <v>0</v>
      </c>
      <c r="F201" s="31">
        <v>0</v>
      </c>
      <c r="G201" s="36">
        <f t="shared" si="40"/>
        <v>0</v>
      </c>
      <c r="H201" s="31">
        <v>0</v>
      </c>
      <c r="I201" s="36">
        <f t="shared" si="41"/>
        <v>0</v>
      </c>
      <c r="J201" s="31">
        <v>0</v>
      </c>
      <c r="K201" s="36">
        <f t="shared" si="42"/>
        <v>0</v>
      </c>
      <c r="L201" s="31">
        <v>0</v>
      </c>
      <c r="M201" s="36">
        <f t="shared" si="43"/>
        <v>0</v>
      </c>
      <c r="N201" s="31">
        <f t="shared" si="44"/>
        <v>0</v>
      </c>
      <c r="O201" s="36">
        <f t="shared" si="45"/>
        <v>0</v>
      </c>
      <c r="P201" s="31">
        <v>0</v>
      </c>
      <c r="Q201" s="31">
        <v>0</v>
      </c>
      <c r="R201" s="31">
        <v>0</v>
      </c>
      <c r="S201" s="31">
        <v>0</v>
      </c>
      <c r="T201" s="36">
        <f t="shared" si="46"/>
        <v>0</v>
      </c>
      <c r="U201" s="36">
        <f t="shared" si="47"/>
        <v>0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747469</v>
      </c>
      <c r="R202" s="31">
        <v>747469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1766349</v>
      </c>
      <c r="E203" s="31">
        <v>1766349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2466367</v>
      </c>
      <c r="R203" s="31">
        <v>1066367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1766349</v>
      </c>
      <c r="E204" s="32">
        <f>SUM(E199:E203)</f>
        <v>1766349</v>
      </c>
      <c r="F204" s="32">
        <f>SUM(F199:F203)</f>
        <v>0</v>
      </c>
      <c r="G204" s="37">
        <f t="shared" si="40"/>
        <v>0</v>
      </c>
      <c r="H204" s="32">
        <f>SUM(H199:H203)</f>
        <v>0</v>
      </c>
      <c r="I204" s="37">
        <f t="shared" si="41"/>
        <v>0</v>
      </c>
      <c r="J204" s="32">
        <f>SUM(J199:J203)</f>
        <v>0</v>
      </c>
      <c r="K204" s="37">
        <f t="shared" si="42"/>
        <v>0</v>
      </c>
      <c r="L204" s="32">
        <f>SUM(L199:L203)</f>
        <v>0</v>
      </c>
      <c r="M204" s="37">
        <f t="shared" si="43"/>
        <v>0</v>
      </c>
      <c r="N204" s="32">
        <f t="shared" si="44"/>
        <v>0</v>
      </c>
      <c r="O204" s="37">
        <f t="shared" si="45"/>
        <v>0</v>
      </c>
      <c r="P204" s="32">
        <f>SUM(P199:P203)</f>
        <v>0</v>
      </c>
      <c r="Q204" s="32">
        <f>SUM(Q199:Q203)</f>
        <v>3213836</v>
      </c>
      <c r="R204" s="32">
        <f>SUM(R199:R203)</f>
        <v>1813836</v>
      </c>
      <c r="S204" s="32">
        <f>SUM(S199:S203)</f>
        <v>0</v>
      </c>
      <c r="T204" s="37">
        <f t="shared" si="46"/>
        <v>0</v>
      </c>
      <c r="U204" s="37">
        <f t="shared" si="47"/>
        <v>0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422823892</v>
      </c>
      <c r="E205" s="32">
        <f>SUM(E173:E178,E180:E184,E186:E190,E192:E197,E199:E203)</f>
        <v>423395470</v>
      </c>
      <c r="F205" s="32">
        <f>SUM(F173:F178,F180:F184,F186:F190,F192:F197,F199:F203)</f>
        <v>66393943</v>
      </c>
      <c r="G205" s="37">
        <f t="shared" si="40"/>
        <v>0.15702505051441132</v>
      </c>
      <c r="H205" s="32">
        <f>SUM(H173:H178,H180:H184,H186:H190,H192:H197,H199:H203)</f>
        <v>126732673</v>
      </c>
      <c r="I205" s="37">
        <f t="shared" si="41"/>
        <v>0.29972921445035089</v>
      </c>
      <c r="J205" s="32">
        <f>SUM(J173:J178,J180:J184,J186:J190,J192:J197,J199:J203)</f>
        <v>119239497</v>
      </c>
      <c r="K205" s="37">
        <f t="shared" si="42"/>
        <v>0.28162676610592929</v>
      </c>
      <c r="L205" s="32">
        <f>SUM(L173:L178,L180:L184,L186:L190,L192:L197,L199:L203)</f>
        <v>74714775</v>
      </c>
      <c r="M205" s="37">
        <f t="shared" si="43"/>
        <v>0.17646569293714928</v>
      </c>
      <c r="N205" s="32">
        <f t="shared" si="44"/>
        <v>387080888</v>
      </c>
      <c r="O205" s="37">
        <f t="shared" si="45"/>
        <v>0.91423011209827065</v>
      </c>
      <c r="P205" s="32">
        <f>SUM(P173:P178,P180:P184,P186:P190,P192:P197,P199:P203)</f>
        <v>72784260</v>
      </c>
      <c r="Q205" s="32">
        <f>SUM(Q173:Q178,Q180:Q184,Q186:Q190,Q192:Q197,Q199:Q203)</f>
        <v>358392787</v>
      </c>
      <c r="R205" s="32">
        <f>SUM(R173:R178,R180:R184,R186:R190,R192:R197,R199:R203)</f>
        <v>324317736</v>
      </c>
      <c r="S205" s="32">
        <f>SUM(S173:S178,S180:S184,S186:S190,S192:S197,S199:S203)</f>
        <v>274357713</v>
      </c>
      <c r="T205" s="37">
        <f t="shared" si="46"/>
        <v>0.84595346644871738</v>
      </c>
      <c r="U205" s="37">
        <f t="shared" si="47"/>
        <v>2.652379786508785E-2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8087152</v>
      </c>
      <c r="E208" s="31">
        <v>3252851</v>
      </c>
      <c r="F208" s="31">
        <v>458162</v>
      </c>
      <c r="G208" s="36">
        <f t="shared" ref="G208:G231" si="48">IF(($D208     =0),0,($F208     /$D208     ))</f>
        <v>5.6653071439735518E-2</v>
      </c>
      <c r="H208" s="31">
        <v>374301</v>
      </c>
      <c r="I208" s="36">
        <f t="shared" ref="I208:I231" si="49">IF(($D208     =0),0,($H208     /$D208     ))</f>
        <v>4.628341349340287E-2</v>
      </c>
      <c r="J208" s="31">
        <v>545562</v>
      </c>
      <c r="K208" s="36">
        <f t="shared" ref="K208:K231" si="50">IF(($E208     =0),0,($J208     /$E208     ))</f>
        <v>0.16771810328846909</v>
      </c>
      <c r="L208" s="31">
        <v>578570</v>
      </c>
      <c r="M208" s="36">
        <f t="shared" ref="M208:M231" si="51">IF(($E208     =0),0,($L208     /$E208     ))</f>
        <v>0.17786550936393952</v>
      </c>
      <c r="N208" s="31">
        <f t="shared" ref="N208:N231" si="52">$F208     +$H208     +$J208     +$L208</f>
        <v>1956595</v>
      </c>
      <c r="O208" s="36">
        <f t="shared" ref="O208:O231" si="53">IF(($E208     =0),0,($N208     /$E208     ))</f>
        <v>0.60150157507982993</v>
      </c>
      <c r="P208" s="31">
        <v>365719</v>
      </c>
      <c r="Q208" s="31">
        <v>1100490</v>
      </c>
      <c r="R208" s="31">
        <v>216316</v>
      </c>
      <c r="S208" s="31">
        <v>1581938</v>
      </c>
      <c r="T208" s="36">
        <f t="shared" ref="T208:T231" si="54">IF(($R208     =0),0,($S208     /$R208     ))</f>
        <v>7.3130882597681168</v>
      </c>
      <c r="U208" s="36">
        <f t="shared" ref="U208:U231" si="55">IF(($P208     =0),0,(($L208     /$P208     )-1))</f>
        <v>0.5820069506916512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155195995</v>
      </c>
      <c r="E209" s="31">
        <v>138844490</v>
      </c>
      <c r="F209" s="31">
        <v>5172434</v>
      </c>
      <c r="G209" s="36">
        <f t="shared" si="48"/>
        <v>3.3328398712866268E-2</v>
      </c>
      <c r="H209" s="31">
        <v>6148809</v>
      </c>
      <c r="I209" s="36">
        <f t="shared" si="49"/>
        <v>3.96196370917948E-2</v>
      </c>
      <c r="J209" s="31">
        <v>5269222</v>
      </c>
      <c r="K209" s="36">
        <f t="shared" si="50"/>
        <v>3.7950530121865118E-2</v>
      </c>
      <c r="L209" s="31">
        <v>6699079</v>
      </c>
      <c r="M209" s="36">
        <f t="shared" si="51"/>
        <v>4.8248792588024197E-2</v>
      </c>
      <c r="N209" s="31">
        <f t="shared" si="52"/>
        <v>23289544</v>
      </c>
      <c r="O209" s="36">
        <f t="shared" si="53"/>
        <v>0.16773833805000113</v>
      </c>
      <c r="P209" s="31">
        <v>6109121</v>
      </c>
      <c r="Q209" s="31">
        <v>147044126</v>
      </c>
      <c r="R209" s="31">
        <v>149444241</v>
      </c>
      <c r="S209" s="31">
        <v>22544966</v>
      </c>
      <c r="T209" s="36">
        <f t="shared" si="54"/>
        <v>0.1508587139199295</v>
      </c>
      <c r="U209" s="36">
        <f t="shared" si="55"/>
        <v>9.6570030287499664E-2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35791867</v>
      </c>
      <c r="E210" s="31">
        <v>14781415</v>
      </c>
      <c r="F210" s="31">
        <v>2050986</v>
      </c>
      <c r="G210" s="36">
        <f t="shared" si="48"/>
        <v>5.7303129786440032E-2</v>
      </c>
      <c r="H210" s="31">
        <v>2535665</v>
      </c>
      <c r="I210" s="36">
        <f t="shared" si="49"/>
        <v>7.0844725702629591E-2</v>
      </c>
      <c r="J210" s="31">
        <v>3663849</v>
      </c>
      <c r="K210" s="36">
        <f t="shared" si="50"/>
        <v>0.24786862421493477</v>
      </c>
      <c r="L210" s="31">
        <v>6797147</v>
      </c>
      <c r="M210" s="36">
        <f t="shared" si="51"/>
        <v>0.45984413535510638</v>
      </c>
      <c r="N210" s="31">
        <f t="shared" si="52"/>
        <v>15047647</v>
      </c>
      <c r="O210" s="36">
        <f t="shared" si="53"/>
        <v>1.0180112661744494</v>
      </c>
      <c r="P210" s="31">
        <v>3303183</v>
      </c>
      <c r="Q210" s="31">
        <v>23181458</v>
      </c>
      <c r="R210" s="31">
        <v>22558072</v>
      </c>
      <c r="S210" s="31">
        <v>20417938</v>
      </c>
      <c r="T210" s="36">
        <f t="shared" si="54"/>
        <v>0.90512779638259866</v>
      </c>
      <c r="U210" s="36">
        <f t="shared" si="55"/>
        <v>1.0577567152652456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24422604</v>
      </c>
      <c r="E211" s="31">
        <v>24409209</v>
      </c>
      <c r="F211" s="31">
        <v>22359</v>
      </c>
      <c r="G211" s="36">
        <f t="shared" si="48"/>
        <v>9.155043417974594E-4</v>
      </c>
      <c r="H211" s="31">
        <v>84822</v>
      </c>
      <c r="I211" s="36">
        <f t="shared" si="49"/>
        <v>3.4730940238805004E-3</v>
      </c>
      <c r="J211" s="31">
        <v>550988</v>
      </c>
      <c r="K211" s="36">
        <f t="shared" si="50"/>
        <v>2.2572955969199986E-2</v>
      </c>
      <c r="L211" s="31">
        <v>18350</v>
      </c>
      <c r="M211" s="36">
        <f t="shared" si="51"/>
        <v>7.5176545049042756E-4</v>
      </c>
      <c r="N211" s="31">
        <f t="shared" si="52"/>
        <v>676519</v>
      </c>
      <c r="O211" s="36">
        <f t="shared" si="53"/>
        <v>2.7715728109010004E-2</v>
      </c>
      <c r="P211" s="31">
        <v>354240</v>
      </c>
      <c r="Q211" s="31">
        <v>20927969</v>
      </c>
      <c r="R211" s="31">
        <v>19703509</v>
      </c>
      <c r="S211" s="31">
        <v>709590</v>
      </c>
      <c r="T211" s="36">
        <f t="shared" si="54"/>
        <v>3.6013382184868693E-2</v>
      </c>
      <c r="U211" s="36">
        <f t="shared" si="55"/>
        <v>-0.94819896115627822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61852066</v>
      </c>
      <c r="E212" s="31">
        <v>74689354</v>
      </c>
      <c r="F212" s="31">
        <v>15790</v>
      </c>
      <c r="G212" s="36">
        <f t="shared" si="48"/>
        <v>2.5528654127737624E-4</v>
      </c>
      <c r="H212" s="31">
        <v>4983447</v>
      </c>
      <c r="I212" s="36">
        <f t="shared" si="49"/>
        <v>8.0570421043009294E-2</v>
      </c>
      <c r="J212" s="31">
        <v>3790406</v>
      </c>
      <c r="K212" s="36">
        <f t="shared" si="50"/>
        <v>5.074894609478079E-2</v>
      </c>
      <c r="L212" s="31">
        <v>24748293</v>
      </c>
      <c r="M212" s="36">
        <f t="shared" si="51"/>
        <v>0.33134967267222581</v>
      </c>
      <c r="N212" s="31">
        <f t="shared" si="52"/>
        <v>33537936</v>
      </c>
      <c r="O212" s="36">
        <f t="shared" si="53"/>
        <v>0.44903234803717812</v>
      </c>
      <c r="P212" s="31">
        <v>6161790</v>
      </c>
      <c r="Q212" s="31">
        <v>48364445</v>
      </c>
      <c r="R212" s="31">
        <v>43934853</v>
      </c>
      <c r="S212" s="31">
        <v>23079544</v>
      </c>
      <c r="T212" s="36">
        <f t="shared" si="54"/>
        <v>0.52531287631712342</v>
      </c>
      <c r="U212" s="36">
        <f t="shared" si="55"/>
        <v>3.0164129254648406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7811236</v>
      </c>
      <c r="E213" s="31">
        <v>7811236</v>
      </c>
      <c r="F213" s="31">
        <v>1128402</v>
      </c>
      <c r="G213" s="36">
        <f t="shared" si="48"/>
        <v>0.14445882828274553</v>
      </c>
      <c r="H213" s="31">
        <v>166038</v>
      </c>
      <c r="I213" s="36">
        <f t="shared" si="49"/>
        <v>2.1256303099791121E-2</v>
      </c>
      <c r="J213" s="31">
        <v>0</v>
      </c>
      <c r="K213" s="36">
        <f t="shared" si="50"/>
        <v>0</v>
      </c>
      <c r="L213" s="31">
        <v>1138647</v>
      </c>
      <c r="M213" s="36">
        <f t="shared" si="51"/>
        <v>0.14577040048463522</v>
      </c>
      <c r="N213" s="31">
        <f t="shared" si="52"/>
        <v>2433087</v>
      </c>
      <c r="O213" s="36">
        <f t="shared" si="53"/>
        <v>0.31148553186717187</v>
      </c>
      <c r="P213" s="31">
        <v>3946623</v>
      </c>
      <c r="Q213" s="31">
        <v>8448219</v>
      </c>
      <c r="R213" s="31">
        <v>8448219</v>
      </c>
      <c r="S213" s="31">
        <v>7733128</v>
      </c>
      <c r="T213" s="36">
        <f t="shared" si="54"/>
        <v>0.91535600580430032</v>
      </c>
      <c r="U213" s="36">
        <f t="shared" si="55"/>
        <v>-0.71148827744631293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144586495</v>
      </c>
      <c r="E214" s="31">
        <v>164351488</v>
      </c>
      <c r="F214" s="31">
        <v>21531554</v>
      </c>
      <c r="G214" s="36">
        <f t="shared" si="48"/>
        <v>0.14891815449292134</v>
      </c>
      <c r="H214" s="31">
        <v>36094898</v>
      </c>
      <c r="I214" s="36">
        <f t="shared" si="49"/>
        <v>0.24964225047436139</v>
      </c>
      <c r="J214" s="31">
        <v>45142269</v>
      </c>
      <c r="K214" s="36">
        <f t="shared" si="50"/>
        <v>0.27466906171241967</v>
      </c>
      <c r="L214" s="31">
        <v>82525017</v>
      </c>
      <c r="M214" s="36">
        <f t="shared" si="51"/>
        <v>0.50212515873297114</v>
      </c>
      <c r="N214" s="31">
        <f t="shared" si="52"/>
        <v>185293738</v>
      </c>
      <c r="O214" s="36">
        <f t="shared" si="53"/>
        <v>1.127423549703426</v>
      </c>
      <c r="P214" s="31">
        <v>16954231</v>
      </c>
      <c r="Q214" s="31">
        <v>145371004</v>
      </c>
      <c r="R214" s="31">
        <v>149371469</v>
      </c>
      <c r="S214" s="31">
        <v>105625299</v>
      </c>
      <c r="T214" s="36">
        <f t="shared" si="54"/>
        <v>0.70713168791290393</v>
      </c>
      <c r="U214" s="36">
        <f t="shared" si="55"/>
        <v>3.8675175535829371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437747415</v>
      </c>
      <c r="E216" s="32">
        <f>SUM(E208:E215)</f>
        <v>428140043</v>
      </c>
      <c r="F216" s="32">
        <f>SUM(F208:F215)</f>
        <v>30379687</v>
      </c>
      <c r="G216" s="37">
        <f t="shared" si="48"/>
        <v>6.9400037462242922E-2</v>
      </c>
      <c r="H216" s="32">
        <f>SUM(H208:H215)</f>
        <v>50387980</v>
      </c>
      <c r="I216" s="37">
        <f t="shared" si="49"/>
        <v>0.11510743016038141</v>
      </c>
      <c r="J216" s="32">
        <f>SUM(J208:J215)</f>
        <v>58962296</v>
      </c>
      <c r="K216" s="37">
        <f t="shared" si="50"/>
        <v>0.13771731227672157</v>
      </c>
      <c r="L216" s="32">
        <f>SUM(L208:L215)</f>
        <v>122505103</v>
      </c>
      <c r="M216" s="37">
        <f t="shared" si="51"/>
        <v>0.28613325243207866</v>
      </c>
      <c r="N216" s="32">
        <f t="shared" si="52"/>
        <v>262235066</v>
      </c>
      <c r="O216" s="37">
        <f t="shared" si="53"/>
        <v>0.61249834087581478</v>
      </c>
      <c r="P216" s="32">
        <f>SUM(P208:P215)</f>
        <v>37194907</v>
      </c>
      <c r="Q216" s="32">
        <f>SUM(Q208:Q215)</f>
        <v>394437711</v>
      </c>
      <c r="R216" s="32">
        <f>SUM(R208:R215)</f>
        <v>393676679</v>
      </c>
      <c r="S216" s="32">
        <f>SUM(S208:S215)</f>
        <v>181692403</v>
      </c>
      <c r="T216" s="37">
        <f t="shared" si="54"/>
        <v>0.46152696538064425</v>
      </c>
      <c r="U216" s="37">
        <f t="shared" si="55"/>
        <v>2.2935988521224155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40620215</v>
      </c>
      <c r="E217" s="31">
        <v>40620215</v>
      </c>
      <c r="F217" s="31">
        <v>5417603</v>
      </c>
      <c r="G217" s="36">
        <f t="shared" si="48"/>
        <v>0.13337209071886991</v>
      </c>
      <c r="H217" s="31">
        <v>7761308</v>
      </c>
      <c r="I217" s="36">
        <f t="shared" si="49"/>
        <v>0.19107008665512973</v>
      </c>
      <c r="J217" s="31">
        <v>13077838</v>
      </c>
      <c r="K217" s="36">
        <f t="shared" si="50"/>
        <v>0.32195393352792445</v>
      </c>
      <c r="L217" s="31">
        <v>7125937</v>
      </c>
      <c r="M217" s="36">
        <f t="shared" si="51"/>
        <v>0.17542834275987954</v>
      </c>
      <c r="N217" s="31">
        <f t="shared" si="52"/>
        <v>33382686</v>
      </c>
      <c r="O217" s="36">
        <f t="shared" si="53"/>
        <v>0.82182445366180357</v>
      </c>
      <c r="P217" s="31">
        <v>12010340</v>
      </c>
      <c r="Q217" s="31">
        <v>36008026</v>
      </c>
      <c r="R217" s="31">
        <v>36008026</v>
      </c>
      <c r="S217" s="31">
        <v>33518205</v>
      </c>
      <c r="T217" s="36">
        <f t="shared" si="54"/>
        <v>0.93085372133423805</v>
      </c>
      <c r="U217" s="36">
        <f t="shared" si="55"/>
        <v>-0.40668315801217947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222924902</v>
      </c>
      <c r="E218" s="31">
        <v>267925502</v>
      </c>
      <c r="F218" s="31">
        <v>31927149</v>
      </c>
      <c r="G218" s="36">
        <f t="shared" si="48"/>
        <v>0.14321930261519192</v>
      </c>
      <c r="H218" s="31">
        <v>292822148</v>
      </c>
      <c r="I218" s="36">
        <f t="shared" si="49"/>
        <v>1.3135461555569059</v>
      </c>
      <c r="J218" s="31">
        <v>36882500</v>
      </c>
      <c r="K218" s="36">
        <f t="shared" si="50"/>
        <v>0.13765953492549582</v>
      </c>
      <c r="L218" s="31">
        <v>-195514214</v>
      </c>
      <c r="M218" s="36">
        <f t="shared" si="51"/>
        <v>-0.72973349882908867</v>
      </c>
      <c r="N218" s="31">
        <f t="shared" si="52"/>
        <v>166117583</v>
      </c>
      <c r="O218" s="36">
        <f t="shared" si="53"/>
        <v>0.62001407764461336</v>
      </c>
      <c r="P218" s="31">
        <v>26467070</v>
      </c>
      <c r="Q218" s="31">
        <v>189912729</v>
      </c>
      <c r="R218" s="31">
        <v>228825274</v>
      </c>
      <c r="S218" s="31">
        <v>130552435</v>
      </c>
      <c r="T218" s="36">
        <f t="shared" si="54"/>
        <v>0.57053328383646995</v>
      </c>
      <c r="U218" s="36">
        <f t="shared" si="55"/>
        <v>-8.3870743531490266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163612602</v>
      </c>
      <c r="E219" s="31">
        <v>169749195</v>
      </c>
      <c r="F219" s="31">
        <v>33815425</v>
      </c>
      <c r="G219" s="36">
        <f t="shared" si="48"/>
        <v>0.20667983142276533</v>
      </c>
      <c r="H219" s="31">
        <v>33547229</v>
      </c>
      <c r="I219" s="36">
        <f t="shared" si="49"/>
        <v>0.205040617837005</v>
      </c>
      <c r="J219" s="31">
        <v>41979998</v>
      </c>
      <c r="K219" s="36">
        <f t="shared" si="50"/>
        <v>0.24730602109777311</v>
      </c>
      <c r="L219" s="31">
        <v>33517243</v>
      </c>
      <c r="M219" s="36">
        <f t="shared" si="51"/>
        <v>0.19745155787042171</v>
      </c>
      <c r="N219" s="31">
        <f t="shared" si="52"/>
        <v>142859895</v>
      </c>
      <c r="O219" s="36">
        <f t="shared" si="53"/>
        <v>0.8415939468814565</v>
      </c>
      <c r="P219" s="31">
        <v>20489481</v>
      </c>
      <c r="Q219" s="31">
        <v>119352004</v>
      </c>
      <c r="R219" s="31">
        <v>115478305</v>
      </c>
      <c r="S219" s="31">
        <v>108004703</v>
      </c>
      <c r="T219" s="36">
        <f t="shared" si="54"/>
        <v>0.93528133271440028</v>
      </c>
      <c r="U219" s="36">
        <f t="shared" si="55"/>
        <v>0.63582684207569717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14414280</v>
      </c>
      <c r="E220" s="31">
        <v>14443280</v>
      </c>
      <c r="F220" s="31">
        <v>6625272</v>
      </c>
      <c r="G220" s="36">
        <f t="shared" si="48"/>
        <v>0.45963253107335228</v>
      </c>
      <c r="H220" s="31">
        <v>818189</v>
      </c>
      <c r="I220" s="36">
        <f t="shared" si="49"/>
        <v>5.6762391184297795E-2</v>
      </c>
      <c r="J220" s="31">
        <v>3681715</v>
      </c>
      <c r="K220" s="36">
        <f t="shared" si="50"/>
        <v>0.2549085110861245</v>
      </c>
      <c r="L220" s="31">
        <v>28784145</v>
      </c>
      <c r="M220" s="36">
        <f t="shared" si="51"/>
        <v>1.9929091591383674</v>
      </c>
      <c r="N220" s="31">
        <f t="shared" si="52"/>
        <v>39909321</v>
      </c>
      <c r="O220" s="36">
        <f t="shared" si="53"/>
        <v>2.7631757467832792</v>
      </c>
      <c r="P220" s="31">
        <v>1792207</v>
      </c>
      <c r="Q220" s="31">
        <v>18310354</v>
      </c>
      <c r="R220" s="31">
        <v>14785551</v>
      </c>
      <c r="S220" s="31">
        <v>7019884</v>
      </c>
      <c r="T220" s="36">
        <f t="shared" si="54"/>
        <v>0.47478000650770474</v>
      </c>
      <c r="U220" s="36">
        <f t="shared" si="55"/>
        <v>15.060725686262803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14059000</v>
      </c>
      <c r="E221" s="31">
        <v>13985082</v>
      </c>
      <c r="F221" s="31">
        <v>1796905</v>
      </c>
      <c r="G221" s="36">
        <f t="shared" si="48"/>
        <v>0.12781172202859378</v>
      </c>
      <c r="H221" s="31">
        <v>2374281</v>
      </c>
      <c r="I221" s="36">
        <f t="shared" si="49"/>
        <v>0.1688797923038623</v>
      </c>
      <c r="J221" s="31">
        <v>2640993</v>
      </c>
      <c r="K221" s="36">
        <f t="shared" si="50"/>
        <v>0.18884358346987168</v>
      </c>
      <c r="L221" s="31">
        <v>4618536</v>
      </c>
      <c r="M221" s="36">
        <f t="shared" si="51"/>
        <v>0.3302473306913753</v>
      </c>
      <c r="N221" s="31">
        <f t="shared" si="52"/>
        <v>11430715</v>
      </c>
      <c r="O221" s="36">
        <f t="shared" si="53"/>
        <v>0.81735058829115192</v>
      </c>
      <c r="P221" s="31">
        <v>3590615</v>
      </c>
      <c r="Q221" s="31">
        <v>11236182</v>
      </c>
      <c r="R221" s="31">
        <v>13550307</v>
      </c>
      <c r="S221" s="31">
        <v>10461127</v>
      </c>
      <c r="T221" s="36">
        <f t="shared" si="54"/>
        <v>0.77202140143393061</v>
      </c>
      <c r="U221" s="36">
        <f t="shared" si="55"/>
        <v>0.28627992697629789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12653363</v>
      </c>
      <c r="E222" s="31">
        <v>10653363</v>
      </c>
      <c r="F222" s="31">
        <v>983282</v>
      </c>
      <c r="G222" s="36">
        <f t="shared" si="48"/>
        <v>7.7709143411123199E-2</v>
      </c>
      <c r="H222" s="31">
        <v>1327620</v>
      </c>
      <c r="I222" s="36">
        <f t="shared" si="49"/>
        <v>0.1049223040546612</v>
      </c>
      <c r="J222" s="31">
        <v>1151954</v>
      </c>
      <c r="K222" s="36">
        <f t="shared" si="50"/>
        <v>0.10813054994934464</v>
      </c>
      <c r="L222" s="31">
        <v>2309746</v>
      </c>
      <c r="M222" s="36">
        <f t="shared" si="51"/>
        <v>0.21680909586953903</v>
      </c>
      <c r="N222" s="31">
        <f t="shared" si="52"/>
        <v>5772602</v>
      </c>
      <c r="O222" s="36">
        <f t="shared" si="53"/>
        <v>0.54185725202454849</v>
      </c>
      <c r="P222" s="31">
        <v>134467</v>
      </c>
      <c r="Q222" s="31">
        <v>9006070</v>
      </c>
      <c r="R222" s="31">
        <v>11506070</v>
      </c>
      <c r="S222" s="31">
        <v>5772364</v>
      </c>
      <c r="T222" s="36">
        <f t="shared" si="54"/>
        <v>0.50167989591580797</v>
      </c>
      <c r="U222" s="36">
        <f t="shared" si="55"/>
        <v>16.177047156551421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468284362</v>
      </c>
      <c r="E224" s="32">
        <f>SUM(E217:E223)</f>
        <v>517376637</v>
      </c>
      <c r="F224" s="32">
        <f>SUM(F217:F223)</f>
        <v>80565636</v>
      </c>
      <c r="G224" s="37">
        <f t="shared" si="48"/>
        <v>0.1720442588685035</v>
      </c>
      <c r="H224" s="32">
        <f>SUM(H217:H223)</f>
        <v>338650775</v>
      </c>
      <c r="I224" s="37">
        <f t="shared" si="49"/>
        <v>0.7231733589258742</v>
      </c>
      <c r="J224" s="32">
        <f>SUM(J217:J223)</f>
        <v>99414998</v>
      </c>
      <c r="K224" s="37">
        <f t="shared" si="50"/>
        <v>0.19215208204308615</v>
      </c>
      <c r="L224" s="32">
        <f>SUM(L217:L223)</f>
        <v>-119158607</v>
      </c>
      <c r="M224" s="37">
        <f t="shared" si="51"/>
        <v>-0.23031308041070281</v>
      </c>
      <c r="N224" s="32">
        <f t="shared" si="52"/>
        <v>399472802</v>
      </c>
      <c r="O224" s="37">
        <f t="shared" si="53"/>
        <v>0.77211217792194198</v>
      </c>
      <c r="P224" s="32">
        <f>SUM(P217:P223)</f>
        <v>64484180</v>
      </c>
      <c r="Q224" s="32">
        <f>SUM(Q217:Q223)</f>
        <v>383825365</v>
      </c>
      <c r="R224" s="32">
        <f>SUM(R217:R223)</f>
        <v>420153533</v>
      </c>
      <c r="S224" s="32">
        <f>SUM(S217:S223)</f>
        <v>295328718</v>
      </c>
      <c r="T224" s="37">
        <f t="shared" si="54"/>
        <v>0.702906663407731</v>
      </c>
      <c r="U224" s="37">
        <f t="shared" si="55"/>
        <v>-2.8478734939329304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61268227</v>
      </c>
      <c r="E225" s="31">
        <v>48350519</v>
      </c>
      <c r="F225" s="31">
        <v>5301508</v>
      </c>
      <c r="G225" s="36">
        <f t="shared" si="48"/>
        <v>8.6529482891678916E-2</v>
      </c>
      <c r="H225" s="31">
        <v>6628221</v>
      </c>
      <c r="I225" s="36">
        <f t="shared" si="49"/>
        <v>0.10818365937045966</v>
      </c>
      <c r="J225" s="31">
        <v>6275398</v>
      </c>
      <c r="K225" s="36">
        <f t="shared" si="50"/>
        <v>0.12978967195781291</v>
      </c>
      <c r="L225" s="31">
        <v>7662283</v>
      </c>
      <c r="M225" s="36">
        <f t="shared" si="51"/>
        <v>0.1584736453397739</v>
      </c>
      <c r="N225" s="31">
        <f t="shared" si="52"/>
        <v>25867410</v>
      </c>
      <c r="O225" s="36">
        <f t="shared" si="53"/>
        <v>0.53499756641702234</v>
      </c>
      <c r="P225" s="31">
        <v>6856385</v>
      </c>
      <c r="Q225" s="31">
        <v>32126671</v>
      </c>
      <c r="R225" s="31">
        <v>37171895</v>
      </c>
      <c r="S225" s="31">
        <v>26299596</v>
      </c>
      <c r="T225" s="36">
        <f t="shared" si="54"/>
        <v>0.70751292071604099</v>
      </c>
      <c r="U225" s="36">
        <f t="shared" si="55"/>
        <v>0.11753978226135198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21443266</v>
      </c>
      <c r="E226" s="31">
        <v>23051869</v>
      </c>
      <c r="F226" s="31">
        <v>2000405</v>
      </c>
      <c r="G226" s="36">
        <f t="shared" si="48"/>
        <v>9.3288261219163157E-2</v>
      </c>
      <c r="H226" s="31">
        <v>10817053</v>
      </c>
      <c r="I226" s="36">
        <f t="shared" si="49"/>
        <v>0.50444988184169337</v>
      </c>
      <c r="J226" s="31">
        <v>1905880</v>
      </c>
      <c r="K226" s="36">
        <f t="shared" si="50"/>
        <v>8.2677894794560905E-2</v>
      </c>
      <c r="L226" s="31">
        <v>2396524</v>
      </c>
      <c r="M226" s="36">
        <f t="shared" si="51"/>
        <v>0.10396224271446276</v>
      </c>
      <c r="N226" s="31">
        <f t="shared" si="52"/>
        <v>17119862</v>
      </c>
      <c r="O226" s="36">
        <f t="shared" si="53"/>
        <v>0.74266698288108435</v>
      </c>
      <c r="P226" s="31">
        <v>3063059</v>
      </c>
      <c r="Q226" s="31">
        <v>26306082</v>
      </c>
      <c r="R226" s="31">
        <v>28631716</v>
      </c>
      <c r="S226" s="31">
        <v>23460046</v>
      </c>
      <c r="T226" s="36">
        <f t="shared" si="54"/>
        <v>0.81937268447340006</v>
      </c>
      <c r="U226" s="36">
        <f t="shared" si="55"/>
        <v>-0.21760436217519807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58103096</v>
      </c>
      <c r="E227" s="31">
        <v>62533648</v>
      </c>
      <c r="F227" s="31">
        <v>1743524</v>
      </c>
      <c r="G227" s="36">
        <f t="shared" si="48"/>
        <v>3.0007419914422462E-2</v>
      </c>
      <c r="H227" s="31">
        <v>9234894</v>
      </c>
      <c r="I227" s="36">
        <f t="shared" si="49"/>
        <v>0.15893979212398596</v>
      </c>
      <c r="J227" s="31">
        <v>5536551</v>
      </c>
      <c r="K227" s="36">
        <f t="shared" si="50"/>
        <v>8.8537150431396552E-2</v>
      </c>
      <c r="L227" s="31">
        <v>8363914</v>
      </c>
      <c r="M227" s="36">
        <f t="shared" si="51"/>
        <v>0.13375061694785501</v>
      </c>
      <c r="N227" s="31">
        <f t="shared" si="52"/>
        <v>24878883</v>
      </c>
      <c r="O227" s="36">
        <f t="shared" si="53"/>
        <v>0.39784793940056079</v>
      </c>
      <c r="P227" s="31">
        <v>5343819</v>
      </c>
      <c r="Q227" s="31">
        <v>38036126</v>
      </c>
      <c r="R227" s="31">
        <v>63971918</v>
      </c>
      <c r="S227" s="31">
        <v>28361258</v>
      </c>
      <c r="T227" s="36">
        <f t="shared" si="54"/>
        <v>0.44333918517184367</v>
      </c>
      <c r="U227" s="36">
        <f t="shared" si="55"/>
        <v>0.56515667914650547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121325157</v>
      </c>
      <c r="E228" s="31">
        <v>108950567</v>
      </c>
      <c r="F228" s="31">
        <v>27499414</v>
      </c>
      <c r="G228" s="36">
        <f t="shared" si="48"/>
        <v>0.22665879591649735</v>
      </c>
      <c r="H228" s="31">
        <v>33396833</v>
      </c>
      <c r="I228" s="36">
        <f t="shared" si="49"/>
        <v>0.27526717315519322</v>
      </c>
      <c r="J228" s="31">
        <v>29192529</v>
      </c>
      <c r="K228" s="36">
        <f t="shared" si="50"/>
        <v>0.26794288275709477</v>
      </c>
      <c r="L228" s="31">
        <v>34897449</v>
      </c>
      <c r="M228" s="36">
        <f t="shared" si="51"/>
        <v>0.32030534545084099</v>
      </c>
      <c r="N228" s="31">
        <f t="shared" si="52"/>
        <v>124986225</v>
      </c>
      <c r="O228" s="36">
        <f t="shared" si="53"/>
        <v>1.1471828779009474</v>
      </c>
      <c r="P228" s="31">
        <v>40505291</v>
      </c>
      <c r="Q228" s="31">
        <v>146713729</v>
      </c>
      <c r="R228" s="31">
        <v>149613743</v>
      </c>
      <c r="S228" s="31">
        <v>130145781</v>
      </c>
      <c r="T228" s="36">
        <f t="shared" si="54"/>
        <v>0.86987851777760816</v>
      </c>
      <c r="U228" s="36">
        <f t="shared" si="55"/>
        <v>-0.13844714755906828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262139746</v>
      </c>
      <c r="E230" s="32">
        <f>SUM(E225:E229)</f>
        <v>242886603</v>
      </c>
      <c r="F230" s="32">
        <f>SUM(F225:F229)</f>
        <v>36544851</v>
      </c>
      <c r="G230" s="37">
        <f t="shared" si="48"/>
        <v>0.13940980548596396</v>
      </c>
      <c r="H230" s="32">
        <f>SUM(H225:H229)</f>
        <v>60077001</v>
      </c>
      <c r="I230" s="37">
        <f t="shared" si="49"/>
        <v>0.22917929049950328</v>
      </c>
      <c r="J230" s="32">
        <f>SUM(J225:J229)</f>
        <v>42910358</v>
      </c>
      <c r="K230" s="37">
        <f t="shared" si="50"/>
        <v>0.17666827840644633</v>
      </c>
      <c r="L230" s="32">
        <f>SUM(L225:L229)</f>
        <v>53320170</v>
      </c>
      <c r="M230" s="37">
        <f t="shared" si="51"/>
        <v>0.21952701112955167</v>
      </c>
      <c r="N230" s="32">
        <f t="shared" si="52"/>
        <v>192852380</v>
      </c>
      <c r="O230" s="37">
        <f t="shared" si="53"/>
        <v>0.79400171774809658</v>
      </c>
      <c r="P230" s="32">
        <f>SUM(P225:P229)</f>
        <v>55768554</v>
      </c>
      <c r="Q230" s="32">
        <f>SUM(Q225:Q229)</f>
        <v>243182608</v>
      </c>
      <c r="R230" s="32">
        <f>SUM(R225:R229)</f>
        <v>279389272</v>
      </c>
      <c r="S230" s="32">
        <f>SUM(S225:S229)</f>
        <v>208266681</v>
      </c>
      <c r="T230" s="37">
        <f t="shared" si="54"/>
        <v>0.74543549760922823</v>
      </c>
      <c r="U230" s="37">
        <f t="shared" si="55"/>
        <v>-4.390259069654201E-2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1168171523</v>
      </c>
      <c r="E231" s="32">
        <f>SUM(E208:E215,E217:E223,E225:E229)</f>
        <v>1188403283</v>
      </c>
      <c r="F231" s="32">
        <f>SUM(F208:F215,F217:F223,F225:F229)</f>
        <v>147490174</v>
      </c>
      <c r="G231" s="37">
        <f t="shared" si="48"/>
        <v>0.12625729278285103</v>
      </c>
      <c r="H231" s="32">
        <f>SUM(H208:H215,H217:H223,H225:H229)</f>
        <v>449115756</v>
      </c>
      <c r="I231" s="37">
        <f t="shared" si="49"/>
        <v>0.38446045564149572</v>
      </c>
      <c r="J231" s="32">
        <f>SUM(J208:J215,J217:J223,J225:J229)</f>
        <v>201287652</v>
      </c>
      <c r="K231" s="37">
        <f t="shared" si="50"/>
        <v>0.16937655329583939</v>
      </c>
      <c r="L231" s="32">
        <f>SUM(L208:L215,L217:L223,L225:L229)</f>
        <v>56666666</v>
      </c>
      <c r="M231" s="37">
        <f t="shared" si="51"/>
        <v>4.7683027142899605E-2</v>
      </c>
      <c r="N231" s="32">
        <f t="shared" si="52"/>
        <v>854560248</v>
      </c>
      <c r="O231" s="37">
        <f t="shared" si="53"/>
        <v>0.71908270552968512</v>
      </c>
      <c r="P231" s="32">
        <f>SUM(P208:P215,P217:P223,P225:P229)</f>
        <v>157447641</v>
      </c>
      <c r="Q231" s="32">
        <f>SUM(Q208:Q215,Q217:Q223,Q225:Q229)</f>
        <v>1021445684</v>
      </c>
      <c r="R231" s="32">
        <f>SUM(R208:R215,R217:R223,R225:R229)</f>
        <v>1093219484</v>
      </c>
      <c r="S231" s="32">
        <f>SUM(S208:S215,S217:S223,S225:S229)</f>
        <v>685287802</v>
      </c>
      <c r="T231" s="37">
        <f t="shared" si="54"/>
        <v>0.62685289827856749</v>
      </c>
      <c r="U231" s="37">
        <f t="shared" si="55"/>
        <v>-0.64009199731357036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1049000</v>
      </c>
      <c r="E234" s="31">
        <v>0</v>
      </c>
      <c r="F234" s="31">
        <v>0</v>
      </c>
      <c r="G234" s="36">
        <f t="shared" ref="G234:G260" si="56">IF(($D234     =0),0,($F234     /$D234     ))</f>
        <v>0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     +$L234</f>
        <v>0</v>
      </c>
      <c r="O234" s="36">
        <f t="shared" ref="O234:O260" si="61">IF(($E234     =0),0,($N234     /$E234     ))</f>
        <v>0</v>
      </c>
      <c r="P234" s="31">
        <v>0</v>
      </c>
      <c r="Q234" s="31">
        <v>0</v>
      </c>
      <c r="R234" s="31">
        <v>0</v>
      </c>
      <c r="S234" s="31">
        <v>0</v>
      </c>
      <c r="T234" s="36">
        <f t="shared" ref="T234:T260" si="62">IF(($R234     =0),0,($S234     /$R234     ))</f>
        <v>0</v>
      </c>
      <c r="U234" s="36">
        <f t="shared" ref="U234:U260" si="63">IF(($P234     =0),0,(($L234     /$P234     )-1))</f>
        <v>0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85381897</v>
      </c>
      <c r="E235" s="31">
        <v>85785835</v>
      </c>
      <c r="F235" s="31">
        <v>19959755</v>
      </c>
      <c r="G235" s="36">
        <f t="shared" si="56"/>
        <v>0.23377033892793458</v>
      </c>
      <c r="H235" s="31">
        <v>17000999</v>
      </c>
      <c r="I235" s="36">
        <f t="shared" si="57"/>
        <v>0.19911713837887673</v>
      </c>
      <c r="J235" s="31">
        <v>12413781</v>
      </c>
      <c r="K235" s="36">
        <f t="shared" si="58"/>
        <v>0.14470665232785809</v>
      </c>
      <c r="L235" s="31">
        <v>13406001</v>
      </c>
      <c r="M235" s="36">
        <f t="shared" si="59"/>
        <v>0.15627289750108511</v>
      </c>
      <c r="N235" s="31">
        <f t="shared" si="60"/>
        <v>62780536</v>
      </c>
      <c r="O235" s="36">
        <f t="shared" si="61"/>
        <v>0.73182869875895007</v>
      </c>
      <c r="P235" s="31">
        <v>23166506</v>
      </c>
      <c r="Q235" s="31">
        <v>66280007</v>
      </c>
      <c r="R235" s="31">
        <v>66755582</v>
      </c>
      <c r="S235" s="31">
        <v>74367784</v>
      </c>
      <c r="T235" s="36">
        <f t="shared" si="62"/>
        <v>1.1140309435097129</v>
      </c>
      <c r="U235" s="36">
        <f t="shared" si="63"/>
        <v>-0.42131968454802804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547137383</v>
      </c>
      <c r="E236" s="31">
        <v>553249133</v>
      </c>
      <c r="F236" s="31">
        <v>17491709</v>
      </c>
      <c r="G236" s="36">
        <f t="shared" si="56"/>
        <v>3.1969500793551153E-2</v>
      </c>
      <c r="H236" s="31">
        <v>32984795</v>
      </c>
      <c r="I236" s="36">
        <f t="shared" si="57"/>
        <v>6.0286129270022845E-2</v>
      </c>
      <c r="J236" s="31">
        <v>48056636</v>
      </c>
      <c r="K236" s="36">
        <f t="shared" si="58"/>
        <v>8.686255998163489E-2</v>
      </c>
      <c r="L236" s="31">
        <v>43143353</v>
      </c>
      <c r="M236" s="36">
        <f t="shared" si="59"/>
        <v>7.7981781491558155E-2</v>
      </c>
      <c r="N236" s="31">
        <f t="shared" si="60"/>
        <v>141676493</v>
      </c>
      <c r="O236" s="36">
        <f t="shared" si="61"/>
        <v>0.25608082245291108</v>
      </c>
      <c r="P236" s="31">
        <v>21412185</v>
      </c>
      <c r="Q236" s="31">
        <v>528182182</v>
      </c>
      <c r="R236" s="31">
        <v>528730246</v>
      </c>
      <c r="S236" s="31">
        <v>90218794</v>
      </c>
      <c r="T236" s="36">
        <f t="shared" si="62"/>
        <v>0.17063293557070311</v>
      </c>
      <c r="U236" s="36">
        <f t="shared" si="63"/>
        <v>1.0148972652720869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11991227</v>
      </c>
      <c r="E237" s="31">
        <v>11040655</v>
      </c>
      <c r="F237" s="31">
        <v>1346148</v>
      </c>
      <c r="G237" s="36">
        <f t="shared" si="56"/>
        <v>0.11226107219886672</v>
      </c>
      <c r="H237" s="31">
        <v>1368714</v>
      </c>
      <c r="I237" s="36">
        <f t="shared" si="57"/>
        <v>0.11414294800690539</v>
      </c>
      <c r="J237" s="31">
        <v>310974</v>
      </c>
      <c r="K237" s="36">
        <f t="shared" si="58"/>
        <v>2.8166263686348319E-2</v>
      </c>
      <c r="L237" s="31">
        <v>4616792</v>
      </c>
      <c r="M237" s="36">
        <f t="shared" si="59"/>
        <v>0.41816287167745031</v>
      </c>
      <c r="N237" s="31">
        <f t="shared" si="60"/>
        <v>7642628</v>
      </c>
      <c r="O237" s="36">
        <f t="shared" si="61"/>
        <v>0.69222595941998011</v>
      </c>
      <c r="P237" s="31">
        <v>0</v>
      </c>
      <c r="Q237" s="31">
        <v>9705115</v>
      </c>
      <c r="R237" s="31">
        <v>7233792</v>
      </c>
      <c r="S237" s="31">
        <v>2805852</v>
      </c>
      <c r="T237" s="36">
        <f t="shared" si="62"/>
        <v>0.38788121085040878</v>
      </c>
      <c r="U237" s="36">
        <f t="shared" si="63"/>
        <v>0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40918361</v>
      </c>
      <c r="E238" s="31">
        <v>41048240</v>
      </c>
      <c r="F238" s="31">
        <v>3900759</v>
      </c>
      <c r="G238" s="36">
        <f t="shared" si="56"/>
        <v>9.5330284612328439E-2</v>
      </c>
      <c r="H238" s="31">
        <v>4257549</v>
      </c>
      <c r="I238" s="36">
        <f t="shared" si="57"/>
        <v>0.10404984207456404</v>
      </c>
      <c r="J238" s="31">
        <v>14196323</v>
      </c>
      <c r="K238" s="36">
        <f t="shared" si="58"/>
        <v>0.34584486448140039</v>
      </c>
      <c r="L238" s="31">
        <v>8219922</v>
      </c>
      <c r="M238" s="36">
        <f t="shared" si="59"/>
        <v>0.20025029087727025</v>
      </c>
      <c r="N238" s="31">
        <f t="shared" si="60"/>
        <v>30574553</v>
      </c>
      <c r="O238" s="36">
        <f t="shared" si="61"/>
        <v>0.74484443181973214</v>
      </c>
      <c r="P238" s="31">
        <v>18589541</v>
      </c>
      <c r="Q238" s="31">
        <v>29949290</v>
      </c>
      <c r="R238" s="31">
        <v>29949290</v>
      </c>
      <c r="S238" s="31">
        <v>36793663</v>
      </c>
      <c r="T238" s="36">
        <f t="shared" si="62"/>
        <v>1.2285320620288493</v>
      </c>
      <c r="U238" s="36">
        <f t="shared" si="63"/>
        <v>-0.55782006667082307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13259329</v>
      </c>
      <c r="E239" s="31">
        <v>13365156</v>
      </c>
      <c r="F239" s="31">
        <v>1918286</v>
      </c>
      <c r="G239" s="36">
        <f t="shared" si="56"/>
        <v>0.14467444016209266</v>
      </c>
      <c r="H239" s="31">
        <v>1857827</v>
      </c>
      <c r="I239" s="36">
        <f t="shared" si="57"/>
        <v>0.14011470716202909</v>
      </c>
      <c r="J239" s="31">
        <v>1237241</v>
      </c>
      <c r="K239" s="36">
        <f t="shared" si="58"/>
        <v>9.2572133089954212E-2</v>
      </c>
      <c r="L239" s="31">
        <v>2241603</v>
      </c>
      <c r="M239" s="36">
        <f t="shared" si="59"/>
        <v>0.16771992784820469</v>
      </c>
      <c r="N239" s="31">
        <f t="shared" si="60"/>
        <v>7254957</v>
      </c>
      <c r="O239" s="36">
        <f t="shared" si="61"/>
        <v>0.54282621168058198</v>
      </c>
      <c r="P239" s="31">
        <v>1690201</v>
      </c>
      <c r="Q239" s="31">
        <v>12622710</v>
      </c>
      <c r="R239" s="31">
        <v>12622710</v>
      </c>
      <c r="S239" s="31">
        <v>5897361</v>
      </c>
      <c r="T239" s="36">
        <f t="shared" si="62"/>
        <v>0.46720244701811259</v>
      </c>
      <c r="U239" s="36">
        <f t="shared" si="63"/>
        <v>0.32623457210118789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699737197</v>
      </c>
      <c r="E240" s="32">
        <f>SUM(E234:E239)</f>
        <v>704489019</v>
      </c>
      <c r="F240" s="32">
        <f>SUM(F234:F239)</f>
        <v>44616657</v>
      </c>
      <c r="G240" s="37">
        <f t="shared" si="56"/>
        <v>6.3762019785836829E-2</v>
      </c>
      <c r="H240" s="32">
        <f>SUM(H234:H239)</f>
        <v>57469884</v>
      </c>
      <c r="I240" s="37">
        <f t="shared" si="57"/>
        <v>8.2130668837374951E-2</v>
      </c>
      <c r="J240" s="32">
        <f>SUM(J234:J239)</f>
        <v>76214955</v>
      </c>
      <c r="K240" s="37">
        <f t="shared" si="58"/>
        <v>0.10818473098159107</v>
      </c>
      <c r="L240" s="32">
        <f>SUM(L234:L239)</f>
        <v>71627671</v>
      </c>
      <c r="M240" s="37">
        <f t="shared" si="59"/>
        <v>0.1016732256546358</v>
      </c>
      <c r="N240" s="32">
        <f t="shared" si="60"/>
        <v>249929167</v>
      </c>
      <c r="O240" s="37">
        <f t="shared" si="61"/>
        <v>0.35476659005241357</v>
      </c>
      <c r="P240" s="32">
        <f>SUM(P234:P239)</f>
        <v>64858433</v>
      </c>
      <c r="Q240" s="32">
        <f>SUM(Q234:Q239)</f>
        <v>646739304</v>
      </c>
      <c r="R240" s="32">
        <f>SUM(R234:R239)</f>
        <v>645291620</v>
      </c>
      <c r="S240" s="32">
        <f>SUM(S234:S239)</f>
        <v>210083454</v>
      </c>
      <c r="T240" s="37">
        <f t="shared" si="62"/>
        <v>0.32556358627437315</v>
      </c>
      <c r="U240" s="37">
        <f t="shared" si="63"/>
        <v>0.1043694348890607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21714300</v>
      </c>
      <c r="E242" s="31">
        <v>20321833</v>
      </c>
      <c r="F242" s="31">
        <v>3731712</v>
      </c>
      <c r="G242" s="36">
        <f t="shared" si="56"/>
        <v>0.17185504483220734</v>
      </c>
      <c r="H242" s="31">
        <v>3532486</v>
      </c>
      <c r="I242" s="36">
        <f t="shared" si="57"/>
        <v>0.1626801692893623</v>
      </c>
      <c r="J242" s="31">
        <v>4436434</v>
      </c>
      <c r="K242" s="36">
        <f t="shared" si="58"/>
        <v>0.21830875197134039</v>
      </c>
      <c r="L242" s="31">
        <v>3964909</v>
      </c>
      <c r="M242" s="36">
        <f t="shared" si="59"/>
        <v>0.19510587455373735</v>
      </c>
      <c r="N242" s="31">
        <f t="shared" si="60"/>
        <v>15665541</v>
      </c>
      <c r="O242" s="36">
        <f t="shared" si="61"/>
        <v>0.77087244049294179</v>
      </c>
      <c r="P242" s="31">
        <v>3990592</v>
      </c>
      <c r="Q242" s="31">
        <v>11302104</v>
      </c>
      <c r="R242" s="31">
        <v>13655772</v>
      </c>
      <c r="S242" s="31">
        <v>12929480</v>
      </c>
      <c r="T242" s="36">
        <f t="shared" si="62"/>
        <v>0.94681428483135188</v>
      </c>
      <c r="U242" s="36">
        <f t="shared" si="63"/>
        <v>-6.435887206710178E-3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24560256</v>
      </c>
      <c r="E243" s="31">
        <v>67295505</v>
      </c>
      <c r="F243" s="31">
        <v>44097278</v>
      </c>
      <c r="G243" s="36">
        <f t="shared" si="56"/>
        <v>1.795473060215659</v>
      </c>
      <c r="H243" s="31">
        <v>4077944</v>
      </c>
      <c r="I243" s="36">
        <f t="shared" si="57"/>
        <v>0.16603833445384283</v>
      </c>
      <c r="J243" s="31">
        <v>7433</v>
      </c>
      <c r="K243" s="36">
        <f t="shared" si="58"/>
        <v>1.1045314244985605E-4</v>
      </c>
      <c r="L243" s="31">
        <v>8331798</v>
      </c>
      <c r="M243" s="36">
        <f t="shared" si="59"/>
        <v>0.12380913108535258</v>
      </c>
      <c r="N243" s="31">
        <f t="shared" si="60"/>
        <v>56514453</v>
      </c>
      <c r="O243" s="36">
        <f t="shared" si="61"/>
        <v>0.83979536226082263</v>
      </c>
      <c r="P243" s="31">
        <v>3318796</v>
      </c>
      <c r="Q243" s="31">
        <v>19098504</v>
      </c>
      <c r="R243" s="31">
        <v>24568504</v>
      </c>
      <c r="S243" s="31">
        <v>18418140</v>
      </c>
      <c r="T243" s="36">
        <f t="shared" si="62"/>
        <v>0.74966469264876689</v>
      </c>
      <c r="U243" s="36">
        <f t="shared" si="63"/>
        <v>1.5104881408800059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600000</v>
      </c>
      <c r="E244" s="31">
        <v>900000</v>
      </c>
      <c r="F244" s="31">
        <v>51058</v>
      </c>
      <c r="G244" s="36">
        <f t="shared" si="56"/>
        <v>8.5096666666666668E-2</v>
      </c>
      <c r="H244" s="31">
        <v>3660</v>
      </c>
      <c r="I244" s="36">
        <f t="shared" si="57"/>
        <v>6.1000000000000004E-3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54718</v>
      </c>
      <c r="O244" s="36">
        <f t="shared" si="61"/>
        <v>6.0797777777777777E-2</v>
      </c>
      <c r="P244" s="31">
        <v>0</v>
      </c>
      <c r="Q244" s="31">
        <v>3944602</v>
      </c>
      <c r="R244" s="31">
        <v>3944602</v>
      </c>
      <c r="S244" s="31">
        <v>139330</v>
      </c>
      <c r="T244" s="36">
        <f t="shared" si="62"/>
        <v>3.5321687713994972E-2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17943698</v>
      </c>
      <c r="E245" s="31">
        <v>16724403</v>
      </c>
      <c r="F245" s="31">
        <v>25828</v>
      </c>
      <c r="G245" s="36">
        <f t="shared" si="56"/>
        <v>1.439391144456399E-3</v>
      </c>
      <c r="H245" s="31">
        <v>181286</v>
      </c>
      <c r="I245" s="36">
        <f t="shared" si="57"/>
        <v>1.0103045648672865E-2</v>
      </c>
      <c r="J245" s="31">
        <v>73363</v>
      </c>
      <c r="K245" s="36">
        <f t="shared" si="58"/>
        <v>4.3865840831508306E-3</v>
      </c>
      <c r="L245" s="31">
        <v>2263137</v>
      </c>
      <c r="M245" s="36">
        <f t="shared" si="59"/>
        <v>0.1353194490709175</v>
      </c>
      <c r="N245" s="31">
        <f t="shared" si="60"/>
        <v>2543614</v>
      </c>
      <c r="O245" s="36">
        <f t="shared" si="61"/>
        <v>0.15208997295748017</v>
      </c>
      <c r="P245" s="31">
        <v>4005045</v>
      </c>
      <c r="Q245" s="31">
        <v>18318756</v>
      </c>
      <c r="R245" s="31">
        <v>16602576</v>
      </c>
      <c r="S245" s="31">
        <v>14813819</v>
      </c>
      <c r="T245" s="36">
        <f t="shared" si="62"/>
        <v>0.89226027334553382</v>
      </c>
      <c r="U245" s="36">
        <f t="shared" si="63"/>
        <v>-0.4349284464968558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112079000</v>
      </c>
      <c r="E246" s="31">
        <v>72079000</v>
      </c>
      <c r="F246" s="31">
        <v>9570812</v>
      </c>
      <c r="G246" s="36">
        <f t="shared" si="56"/>
        <v>8.5393445694554732E-2</v>
      </c>
      <c r="H246" s="31">
        <v>16405107</v>
      </c>
      <c r="I246" s="36">
        <f t="shared" si="57"/>
        <v>0.14637092586479181</v>
      </c>
      <c r="J246" s="31">
        <v>18801369</v>
      </c>
      <c r="K246" s="36">
        <f t="shared" si="58"/>
        <v>0.26084392125306954</v>
      </c>
      <c r="L246" s="31">
        <v>22064467</v>
      </c>
      <c r="M246" s="36">
        <f t="shared" si="59"/>
        <v>0.30611505431540392</v>
      </c>
      <c r="N246" s="31">
        <f t="shared" si="60"/>
        <v>66841755</v>
      </c>
      <c r="O246" s="36">
        <f t="shared" si="61"/>
        <v>0.92734021004730915</v>
      </c>
      <c r="P246" s="31">
        <v>34671792</v>
      </c>
      <c r="Q246" s="31">
        <v>0</v>
      </c>
      <c r="R246" s="31">
        <v>90000000</v>
      </c>
      <c r="S246" s="31">
        <v>156553228</v>
      </c>
      <c r="T246" s="36">
        <f t="shared" si="62"/>
        <v>1.739480311111111</v>
      </c>
      <c r="U246" s="36">
        <f t="shared" si="63"/>
        <v>-0.3636190768564832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176897254</v>
      </c>
      <c r="E247" s="32">
        <f>SUM(E241:E246)</f>
        <v>177320741</v>
      </c>
      <c r="F247" s="32">
        <f>SUM(F241:F246)</f>
        <v>57476688</v>
      </c>
      <c r="G247" s="37">
        <f t="shared" si="56"/>
        <v>0.32491565979876658</v>
      </c>
      <c r="H247" s="32">
        <f>SUM(H241:H246)</f>
        <v>24200483</v>
      </c>
      <c r="I247" s="37">
        <f t="shared" si="57"/>
        <v>0.13680530620333994</v>
      </c>
      <c r="J247" s="32">
        <f>SUM(J241:J246)</f>
        <v>23318599</v>
      </c>
      <c r="K247" s="37">
        <f t="shared" si="58"/>
        <v>0.13150519712750355</v>
      </c>
      <c r="L247" s="32">
        <f>SUM(L241:L246)</f>
        <v>36624311</v>
      </c>
      <c r="M247" s="37">
        <f t="shared" si="59"/>
        <v>0.20654273602432102</v>
      </c>
      <c r="N247" s="32">
        <f t="shared" si="60"/>
        <v>141620081</v>
      </c>
      <c r="O247" s="37">
        <f t="shared" si="61"/>
        <v>0.79866619212921064</v>
      </c>
      <c r="P247" s="32">
        <f>SUM(P241:P246)</f>
        <v>45986225</v>
      </c>
      <c r="Q247" s="32">
        <f>SUM(Q241:Q246)</f>
        <v>52663966</v>
      </c>
      <c r="R247" s="32">
        <f>SUM(R241:R246)</f>
        <v>148771454</v>
      </c>
      <c r="S247" s="32">
        <f>SUM(S241:S246)</f>
        <v>202853997</v>
      </c>
      <c r="T247" s="37">
        <f t="shared" si="62"/>
        <v>1.3635276899290101</v>
      </c>
      <c r="U247" s="37">
        <f t="shared" si="63"/>
        <v>-0.20358083317341225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22132404</v>
      </c>
      <c r="E248" s="31">
        <v>14524086</v>
      </c>
      <c r="F248" s="31">
        <v>2318699</v>
      </c>
      <c r="G248" s="36">
        <f t="shared" si="56"/>
        <v>0.1047648958513499</v>
      </c>
      <c r="H248" s="31">
        <v>2656035</v>
      </c>
      <c r="I248" s="36">
        <f t="shared" si="57"/>
        <v>0.12000662015748492</v>
      </c>
      <c r="J248" s="31">
        <v>2844587</v>
      </c>
      <c r="K248" s="36">
        <f t="shared" si="58"/>
        <v>0.19585308156396208</v>
      </c>
      <c r="L248" s="31">
        <v>2593517</v>
      </c>
      <c r="M248" s="36">
        <f t="shared" si="59"/>
        <v>0.17856662374486079</v>
      </c>
      <c r="N248" s="31">
        <f t="shared" si="60"/>
        <v>10412838</v>
      </c>
      <c r="O248" s="36">
        <f t="shared" si="61"/>
        <v>0.71693585400141535</v>
      </c>
      <c r="P248" s="31">
        <v>2635918</v>
      </c>
      <c r="Q248" s="31">
        <v>18527960</v>
      </c>
      <c r="R248" s="31">
        <v>15765847</v>
      </c>
      <c r="S248" s="31">
        <v>9725569</v>
      </c>
      <c r="T248" s="36">
        <f t="shared" si="62"/>
        <v>0.61687576950353507</v>
      </c>
      <c r="U248" s="36">
        <f t="shared" si="63"/>
        <v>-1.6085856995551429E-2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15919384</v>
      </c>
      <c r="E249" s="31">
        <v>16502884</v>
      </c>
      <c r="F249" s="31">
        <v>258968</v>
      </c>
      <c r="G249" s="36">
        <f t="shared" si="56"/>
        <v>1.6267463615426324E-2</v>
      </c>
      <c r="H249" s="31">
        <v>4785604</v>
      </c>
      <c r="I249" s="36">
        <f t="shared" si="57"/>
        <v>0.30061489816440135</v>
      </c>
      <c r="J249" s="31">
        <v>748688</v>
      </c>
      <c r="K249" s="36">
        <f t="shared" si="58"/>
        <v>4.5367100683735034E-2</v>
      </c>
      <c r="L249" s="31">
        <v>0</v>
      </c>
      <c r="M249" s="36">
        <f t="shared" si="59"/>
        <v>0</v>
      </c>
      <c r="N249" s="31">
        <f t="shared" si="60"/>
        <v>5793260</v>
      </c>
      <c r="O249" s="36">
        <f t="shared" si="61"/>
        <v>0.35104530820188762</v>
      </c>
      <c r="P249" s="31">
        <v>1494232</v>
      </c>
      <c r="Q249" s="31">
        <v>14162244</v>
      </c>
      <c r="R249" s="31">
        <v>15086422</v>
      </c>
      <c r="S249" s="31">
        <v>6108622</v>
      </c>
      <c r="T249" s="36">
        <f t="shared" si="62"/>
        <v>0.40490859926893202</v>
      </c>
      <c r="U249" s="36">
        <f t="shared" si="63"/>
        <v>-1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10711450</v>
      </c>
      <c r="E250" s="31">
        <v>11911450</v>
      </c>
      <c r="F250" s="31">
        <v>419079</v>
      </c>
      <c r="G250" s="36">
        <f t="shared" si="56"/>
        <v>3.912439492318967E-2</v>
      </c>
      <c r="H250" s="31">
        <v>1764467</v>
      </c>
      <c r="I250" s="36">
        <f t="shared" si="57"/>
        <v>0.16472718446148749</v>
      </c>
      <c r="J250" s="31">
        <v>1423493</v>
      </c>
      <c r="K250" s="36">
        <f t="shared" si="58"/>
        <v>0.11950627337561757</v>
      </c>
      <c r="L250" s="31">
        <v>1098863</v>
      </c>
      <c r="M250" s="36">
        <f t="shared" si="59"/>
        <v>9.2252664453110242E-2</v>
      </c>
      <c r="N250" s="31">
        <f t="shared" si="60"/>
        <v>4705902</v>
      </c>
      <c r="O250" s="36">
        <f t="shared" si="61"/>
        <v>0.39507381553043502</v>
      </c>
      <c r="P250" s="31">
        <v>1714685</v>
      </c>
      <c r="Q250" s="31">
        <v>9401502</v>
      </c>
      <c r="R250" s="31">
        <v>9701502</v>
      </c>
      <c r="S250" s="31">
        <v>5359251</v>
      </c>
      <c r="T250" s="36">
        <f t="shared" si="62"/>
        <v>0.55241456426025581</v>
      </c>
      <c r="U250" s="36">
        <f t="shared" si="63"/>
        <v>-0.35914584894601631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4794528</v>
      </c>
      <c r="E251" s="31">
        <v>4439801</v>
      </c>
      <c r="F251" s="31">
        <v>1339452</v>
      </c>
      <c r="G251" s="36">
        <f t="shared" si="56"/>
        <v>0.27937098292052942</v>
      </c>
      <c r="H251" s="31">
        <v>1252331</v>
      </c>
      <c r="I251" s="36">
        <f t="shared" si="57"/>
        <v>0.26120005973476429</v>
      </c>
      <c r="J251" s="31">
        <v>981842</v>
      </c>
      <c r="K251" s="36">
        <f t="shared" si="58"/>
        <v>0.22114549728692795</v>
      </c>
      <c r="L251" s="31">
        <v>1095043</v>
      </c>
      <c r="M251" s="36">
        <f t="shared" si="59"/>
        <v>0.24664236077247606</v>
      </c>
      <c r="N251" s="31">
        <f t="shared" si="60"/>
        <v>4668668</v>
      </c>
      <c r="O251" s="36">
        <f t="shared" si="61"/>
        <v>1.0515489320354674</v>
      </c>
      <c r="P251" s="31">
        <v>1435801</v>
      </c>
      <c r="Q251" s="31">
        <v>6277715</v>
      </c>
      <c r="R251" s="31">
        <v>6077715</v>
      </c>
      <c r="S251" s="31">
        <v>6886702</v>
      </c>
      <c r="T251" s="36">
        <f t="shared" si="62"/>
        <v>1.1331070969928665</v>
      </c>
      <c r="U251" s="36">
        <f t="shared" si="63"/>
        <v>-0.23732954636471215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18110283</v>
      </c>
      <c r="E253" s="31">
        <v>18110283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71668049</v>
      </c>
      <c r="E254" s="32">
        <f>SUM(E248:E253)</f>
        <v>65488504</v>
      </c>
      <c r="F254" s="32">
        <f>SUM(F248:F253)</f>
        <v>4336198</v>
      </c>
      <c r="G254" s="37">
        <f t="shared" si="56"/>
        <v>6.0503921349944936E-2</v>
      </c>
      <c r="H254" s="32">
        <f>SUM(H248:H253)</f>
        <v>10458437</v>
      </c>
      <c r="I254" s="37">
        <f t="shared" si="57"/>
        <v>0.14592886433953295</v>
      </c>
      <c r="J254" s="32">
        <f>SUM(J248:J253)</f>
        <v>5998610</v>
      </c>
      <c r="K254" s="37">
        <f t="shared" si="58"/>
        <v>9.159790854284898E-2</v>
      </c>
      <c r="L254" s="32">
        <f>SUM(L248:L253)</f>
        <v>4787423</v>
      </c>
      <c r="M254" s="37">
        <f t="shared" si="59"/>
        <v>7.3103257939744662E-2</v>
      </c>
      <c r="N254" s="32">
        <f t="shared" si="60"/>
        <v>25580668</v>
      </c>
      <c r="O254" s="37">
        <f t="shared" si="61"/>
        <v>0.39061310669121407</v>
      </c>
      <c r="P254" s="32">
        <f>SUM(P248:P253)</f>
        <v>7280636</v>
      </c>
      <c r="Q254" s="32">
        <f>SUM(Q248:Q253)</f>
        <v>48369421</v>
      </c>
      <c r="R254" s="32">
        <f>SUM(R248:R253)</f>
        <v>46631486</v>
      </c>
      <c r="S254" s="32">
        <f>SUM(S248:S253)</f>
        <v>28080144</v>
      </c>
      <c r="T254" s="37">
        <f t="shared" si="62"/>
        <v>0.60217133119026056</v>
      </c>
      <c r="U254" s="37">
        <f t="shared" si="63"/>
        <v>-0.34244439634119872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243976178</v>
      </c>
      <c r="E255" s="31">
        <v>367930802</v>
      </c>
      <c r="F255" s="31">
        <v>33593280</v>
      </c>
      <c r="G255" s="36">
        <f t="shared" si="56"/>
        <v>0.13769081996193908</v>
      </c>
      <c r="H255" s="31">
        <v>47745178</v>
      </c>
      <c r="I255" s="36">
        <f t="shared" si="57"/>
        <v>0.19569606504779333</v>
      </c>
      <c r="J255" s="31">
        <v>73788724</v>
      </c>
      <c r="K255" s="36">
        <f t="shared" si="58"/>
        <v>0.20055054808920292</v>
      </c>
      <c r="L255" s="31">
        <v>46024777</v>
      </c>
      <c r="M255" s="36">
        <f t="shared" si="59"/>
        <v>0.12509085064315981</v>
      </c>
      <c r="N255" s="31">
        <f t="shared" si="60"/>
        <v>201151959</v>
      </c>
      <c r="O255" s="36">
        <f t="shared" si="61"/>
        <v>0.54671138677864761</v>
      </c>
      <c r="P255" s="31">
        <v>84296350</v>
      </c>
      <c r="Q255" s="31">
        <v>233801324</v>
      </c>
      <c r="R255" s="31">
        <v>215342447</v>
      </c>
      <c r="S255" s="31">
        <v>217794277</v>
      </c>
      <c r="T255" s="36">
        <f t="shared" si="62"/>
        <v>1.0113857255462506</v>
      </c>
      <c r="U255" s="36">
        <f t="shared" si="63"/>
        <v>-0.45401221998342756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16693127</v>
      </c>
      <c r="E256" s="31">
        <v>16693127</v>
      </c>
      <c r="F256" s="31">
        <v>2699615</v>
      </c>
      <c r="G256" s="36">
        <f t="shared" si="56"/>
        <v>0.16172014985568611</v>
      </c>
      <c r="H256" s="31">
        <v>6036485</v>
      </c>
      <c r="I256" s="36">
        <f t="shared" si="57"/>
        <v>0.36161499280512271</v>
      </c>
      <c r="J256" s="31">
        <v>2722699</v>
      </c>
      <c r="K256" s="36">
        <f t="shared" si="58"/>
        <v>0.16310299442399259</v>
      </c>
      <c r="L256" s="31">
        <v>69589336</v>
      </c>
      <c r="M256" s="36">
        <f t="shared" si="59"/>
        <v>4.1687417821717885</v>
      </c>
      <c r="N256" s="31">
        <f t="shared" si="60"/>
        <v>81048135</v>
      </c>
      <c r="O256" s="36">
        <f t="shared" si="61"/>
        <v>4.8551799192565896</v>
      </c>
      <c r="P256" s="31">
        <v>2964176</v>
      </c>
      <c r="Q256" s="31">
        <v>13957728</v>
      </c>
      <c r="R256" s="31">
        <v>14457728</v>
      </c>
      <c r="S256" s="31">
        <v>11271784</v>
      </c>
      <c r="T256" s="36">
        <f t="shared" si="62"/>
        <v>0.77963729847455976</v>
      </c>
      <c r="U256" s="36">
        <f t="shared" si="63"/>
        <v>22.476789502377727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75165492</v>
      </c>
      <c r="E257" s="31">
        <v>77536244</v>
      </c>
      <c r="F257" s="31">
        <v>10928968</v>
      </c>
      <c r="G257" s="36">
        <f t="shared" si="56"/>
        <v>0.14539874228455793</v>
      </c>
      <c r="H257" s="31">
        <v>12265219</v>
      </c>
      <c r="I257" s="36">
        <f t="shared" si="57"/>
        <v>0.163176195267903</v>
      </c>
      <c r="J257" s="31">
        <v>11748594</v>
      </c>
      <c r="K257" s="36">
        <f t="shared" si="58"/>
        <v>0.15152389893944307</v>
      </c>
      <c r="L257" s="31">
        <v>10764618</v>
      </c>
      <c r="M257" s="36">
        <f t="shared" si="59"/>
        <v>0.13883336933370155</v>
      </c>
      <c r="N257" s="31">
        <f t="shared" si="60"/>
        <v>45707399</v>
      </c>
      <c r="O257" s="36">
        <f t="shared" si="61"/>
        <v>0.589497203398194</v>
      </c>
      <c r="P257" s="31">
        <v>18481355</v>
      </c>
      <c r="Q257" s="31">
        <v>95888115</v>
      </c>
      <c r="R257" s="31">
        <v>102515860</v>
      </c>
      <c r="S257" s="31">
        <v>45566993</v>
      </c>
      <c r="T257" s="36">
        <f t="shared" si="62"/>
        <v>0.44448725299675584</v>
      </c>
      <c r="U257" s="36">
        <f t="shared" si="63"/>
        <v>-0.4175417332765915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335834797</v>
      </c>
      <c r="E259" s="32">
        <f>SUM(E255:E258)</f>
        <v>462160173</v>
      </c>
      <c r="F259" s="32">
        <f>SUM(F255:F258)</f>
        <v>47221863</v>
      </c>
      <c r="G259" s="37">
        <f t="shared" si="56"/>
        <v>0.14061039362755492</v>
      </c>
      <c r="H259" s="32">
        <f>SUM(H255:H258)</f>
        <v>66046882</v>
      </c>
      <c r="I259" s="37">
        <f t="shared" si="57"/>
        <v>0.19666479647134361</v>
      </c>
      <c r="J259" s="32">
        <f>SUM(J255:J258)</f>
        <v>88260017</v>
      </c>
      <c r="K259" s="37">
        <f t="shared" si="58"/>
        <v>0.19097278856176991</v>
      </c>
      <c r="L259" s="32">
        <f>SUM(L255:L258)</f>
        <v>126378731</v>
      </c>
      <c r="M259" s="37">
        <f t="shared" si="59"/>
        <v>0.27345223232811972</v>
      </c>
      <c r="N259" s="32">
        <f t="shared" si="60"/>
        <v>327907493</v>
      </c>
      <c r="O259" s="37">
        <f t="shared" si="61"/>
        <v>0.70951049475221661</v>
      </c>
      <c r="P259" s="32">
        <f>SUM(P255:P258)</f>
        <v>105741881</v>
      </c>
      <c r="Q259" s="32">
        <f>SUM(Q255:Q258)</f>
        <v>343647167</v>
      </c>
      <c r="R259" s="32">
        <f>SUM(R255:R258)</f>
        <v>332316035</v>
      </c>
      <c r="S259" s="32">
        <f>SUM(S255:S258)</f>
        <v>274633054</v>
      </c>
      <c r="T259" s="37">
        <f t="shared" si="62"/>
        <v>0.82642131307326172</v>
      </c>
      <c r="U259" s="37">
        <f t="shared" si="63"/>
        <v>0.19516250141228331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1284137297</v>
      </c>
      <c r="E260" s="32">
        <f>SUM(E234:E239,E241:E246,E248:E253,E255:E258)</f>
        <v>1409458437</v>
      </c>
      <c r="F260" s="32">
        <f>SUM(F234:F239,F241:F246,F248:F253,F255:F258)</f>
        <v>153651406</v>
      </c>
      <c r="G260" s="37">
        <f t="shared" si="56"/>
        <v>0.11965340961512466</v>
      </c>
      <c r="H260" s="32">
        <f>SUM(H234:H239,H241:H246,H248:H253,H255:H258)</f>
        <v>158175686</v>
      </c>
      <c r="I260" s="37">
        <f t="shared" si="57"/>
        <v>0.12317661543631654</v>
      </c>
      <c r="J260" s="32">
        <f>SUM(J234:J239,J241:J246,J248:J253,J255:J258)</f>
        <v>193792181</v>
      </c>
      <c r="K260" s="37">
        <f t="shared" si="58"/>
        <v>0.13749407283870124</v>
      </c>
      <c r="L260" s="32">
        <f>SUM(L234:L239,L241:L246,L248:L253,L255:L258)</f>
        <v>239418136</v>
      </c>
      <c r="M260" s="37">
        <f t="shared" si="59"/>
        <v>0.16986533956233291</v>
      </c>
      <c r="N260" s="32">
        <f t="shared" si="60"/>
        <v>745037409</v>
      </c>
      <c r="O260" s="37">
        <f t="shared" si="61"/>
        <v>0.52859835341139616</v>
      </c>
      <c r="P260" s="32">
        <f>SUM(P234:P239,P241:P246,P248:P253,P255:P258)</f>
        <v>223867175</v>
      </c>
      <c r="Q260" s="32">
        <f>SUM(Q234:Q239,Q241:Q246,Q248:Q253,Q255:Q258)</f>
        <v>1091419858</v>
      </c>
      <c r="R260" s="32">
        <f>SUM(R234:R239,R241:R246,R248:R253,R255:R258)</f>
        <v>1173010595</v>
      </c>
      <c r="S260" s="32">
        <f>SUM(S234:S239,S241:S246,S248:S253,S255:S258)</f>
        <v>715650649</v>
      </c>
      <c r="T260" s="37">
        <f t="shared" si="62"/>
        <v>0.61009734443191455</v>
      </c>
      <c r="U260" s="37">
        <f t="shared" si="63"/>
        <v>6.9465123683273289E-2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4989080</v>
      </c>
      <c r="E263" s="31">
        <v>7116111</v>
      </c>
      <c r="F263" s="31">
        <v>771498</v>
      </c>
      <c r="G263" s="36">
        <f t="shared" ref="G263:G299" si="64">IF(($D263     =0),0,($F263     /$D263     ))</f>
        <v>0.15463732792418641</v>
      </c>
      <c r="H263" s="31">
        <v>860419</v>
      </c>
      <c r="I263" s="36">
        <f t="shared" ref="I263:I299" si="65">IF(($D263     =0),0,($H263     /$D263     ))</f>
        <v>0.17246045363072951</v>
      </c>
      <c r="J263" s="31">
        <v>890234</v>
      </c>
      <c r="K263" s="36">
        <f t="shared" ref="K263:K299" si="66">IF(($E263     =0),0,($J263     /$E263     ))</f>
        <v>0.12510119642596917</v>
      </c>
      <c r="L263" s="31">
        <v>1258609</v>
      </c>
      <c r="M263" s="36">
        <f t="shared" ref="M263:M299" si="67">IF(($E263     =0),0,($L263     /$E263     ))</f>
        <v>0.17686753340413042</v>
      </c>
      <c r="N263" s="31">
        <f t="shared" ref="N263:N299" si="68">$F263     +$H263     +$J263     +$L263</f>
        <v>3780760</v>
      </c>
      <c r="O263" s="36">
        <f t="shared" ref="O263:O299" si="69">IF(($E263     =0),0,($N263     /$E263     ))</f>
        <v>0.53129581593092068</v>
      </c>
      <c r="P263" s="31">
        <v>556667</v>
      </c>
      <c r="Q263" s="31">
        <v>4285312</v>
      </c>
      <c r="R263" s="31">
        <v>16396239</v>
      </c>
      <c r="S263" s="31">
        <v>2296380</v>
      </c>
      <c r="T263" s="36">
        <f t="shared" ref="T263:T299" si="70">IF(($R263     =0),0,($S263     /$R263     ))</f>
        <v>0.14005528950877089</v>
      </c>
      <c r="U263" s="36">
        <f t="shared" ref="U263:U299" si="71">IF(($P263     =0),0,(($L263     /$P263     )-1))</f>
        <v>1.2609728976210195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20341236</v>
      </c>
      <c r="E264" s="31">
        <v>21675788</v>
      </c>
      <c r="F264" s="31">
        <v>4696997</v>
      </c>
      <c r="G264" s="36">
        <f t="shared" si="64"/>
        <v>0.23091010792067895</v>
      </c>
      <c r="H264" s="31">
        <v>6757622</v>
      </c>
      <c r="I264" s="36">
        <f t="shared" si="65"/>
        <v>0.33221294910496096</v>
      </c>
      <c r="J264" s="31">
        <v>3794399</v>
      </c>
      <c r="K264" s="36">
        <f t="shared" si="66"/>
        <v>0.17505241331941426</v>
      </c>
      <c r="L264" s="31">
        <v>5019447</v>
      </c>
      <c r="M264" s="36">
        <f t="shared" si="67"/>
        <v>0.23156929750374011</v>
      </c>
      <c r="N264" s="31">
        <f t="shared" si="68"/>
        <v>20268465</v>
      </c>
      <c r="O264" s="36">
        <f t="shared" si="69"/>
        <v>0.93507396363167972</v>
      </c>
      <c r="P264" s="31">
        <v>6773101</v>
      </c>
      <c r="Q264" s="31">
        <v>19694698</v>
      </c>
      <c r="R264" s="31">
        <v>36173572</v>
      </c>
      <c r="S264" s="31">
        <v>32860587</v>
      </c>
      <c r="T264" s="36">
        <f t="shared" si="70"/>
        <v>0.90841421466478345</v>
      </c>
      <c r="U264" s="36">
        <f t="shared" si="71"/>
        <v>-0.25891449130907684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34997592</v>
      </c>
      <c r="E265" s="31">
        <v>39877809</v>
      </c>
      <c r="F265" s="31">
        <v>7748946</v>
      </c>
      <c r="G265" s="36">
        <f t="shared" si="64"/>
        <v>0.221413690404757</v>
      </c>
      <c r="H265" s="31">
        <v>10945948</v>
      </c>
      <c r="I265" s="36">
        <f t="shared" si="65"/>
        <v>0.31276288951537007</v>
      </c>
      <c r="J265" s="31">
        <v>10647003</v>
      </c>
      <c r="K265" s="36">
        <f t="shared" si="66"/>
        <v>0.2669906714283124</v>
      </c>
      <c r="L265" s="31">
        <v>10558369</v>
      </c>
      <c r="M265" s="36">
        <f t="shared" si="67"/>
        <v>0.26476803176423258</v>
      </c>
      <c r="N265" s="31">
        <f t="shared" si="68"/>
        <v>39900266</v>
      </c>
      <c r="O265" s="36">
        <f t="shared" si="69"/>
        <v>1.0005631452821293</v>
      </c>
      <c r="P265" s="31">
        <v>7007061</v>
      </c>
      <c r="Q265" s="31">
        <v>37978134</v>
      </c>
      <c r="R265" s="31">
        <v>36270907</v>
      </c>
      <c r="S265" s="31">
        <v>26671004</v>
      </c>
      <c r="T265" s="36">
        <f t="shared" si="70"/>
        <v>0.73532773801327878</v>
      </c>
      <c r="U265" s="36">
        <f t="shared" si="71"/>
        <v>0.50681847924543533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60327908</v>
      </c>
      <c r="E267" s="32">
        <f>SUM(E263:E266)</f>
        <v>68669708</v>
      </c>
      <c r="F267" s="32">
        <f>SUM(F263:F266)</f>
        <v>13217441</v>
      </c>
      <c r="G267" s="37">
        <f t="shared" si="64"/>
        <v>0.21909330918618958</v>
      </c>
      <c r="H267" s="32">
        <f>SUM(H263:H266)</f>
        <v>18563989</v>
      </c>
      <c r="I267" s="37">
        <f t="shared" si="65"/>
        <v>0.30771809624162666</v>
      </c>
      <c r="J267" s="32">
        <f>SUM(J263:J266)</f>
        <v>15331636</v>
      </c>
      <c r="K267" s="37">
        <f t="shared" si="66"/>
        <v>0.22326636367814467</v>
      </c>
      <c r="L267" s="32">
        <f>SUM(L263:L266)</f>
        <v>16836425</v>
      </c>
      <c r="M267" s="37">
        <f t="shared" si="67"/>
        <v>0.24517979601719</v>
      </c>
      <c r="N267" s="32">
        <f t="shared" si="68"/>
        <v>63949491</v>
      </c>
      <c r="O267" s="37">
        <f t="shared" si="69"/>
        <v>0.93126202022003646</v>
      </c>
      <c r="P267" s="32">
        <f>SUM(P263:P266)</f>
        <v>14336829</v>
      </c>
      <c r="Q267" s="32">
        <f>SUM(Q263:Q266)</f>
        <v>61958144</v>
      </c>
      <c r="R267" s="32">
        <f>SUM(R263:R266)</f>
        <v>88840718</v>
      </c>
      <c r="S267" s="32">
        <f>SUM(S263:S266)</f>
        <v>61827971</v>
      </c>
      <c r="T267" s="37">
        <f t="shared" si="70"/>
        <v>0.6959418202811013</v>
      </c>
      <c r="U267" s="37">
        <f t="shared" si="71"/>
        <v>0.17434789799055284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6050086</v>
      </c>
      <c r="E268" s="31">
        <v>4903648</v>
      </c>
      <c r="F268" s="31">
        <v>524514</v>
      </c>
      <c r="G268" s="36">
        <f t="shared" si="64"/>
        <v>8.6695296562726551E-2</v>
      </c>
      <c r="H268" s="31">
        <v>475062</v>
      </c>
      <c r="I268" s="36">
        <f t="shared" si="65"/>
        <v>7.8521528454306266E-2</v>
      </c>
      <c r="J268" s="31">
        <v>619598</v>
      </c>
      <c r="K268" s="36">
        <f t="shared" si="66"/>
        <v>0.12635450179131943</v>
      </c>
      <c r="L268" s="31">
        <v>460930</v>
      </c>
      <c r="M268" s="36">
        <f t="shared" si="67"/>
        <v>9.39973668583063E-2</v>
      </c>
      <c r="N268" s="31">
        <f t="shared" si="68"/>
        <v>2080104</v>
      </c>
      <c r="O268" s="36">
        <f t="shared" si="69"/>
        <v>0.42419521140179717</v>
      </c>
      <c r="P268" s="31">
        <v>983872</v>
      </c>
      <c r="Q268" s="31">
        <v>4556841</v>
      </c>
      <c r="R268" s="31">
        <v>7404178</v>
      </c>
      <c r="S268" s="31">
        <v>3259902</v>
      </c>
      <c r="T268" s="36">
        <f t="shared" si="70"/>
        <v>0.44027871831282284</v>
      </c>
      <c r="U268" s="36">
        <f t="shared" si="71"/>
        <v>-0.53151426201782348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21236075</v>
      </c>
      <c r="E269" s="31">
        <v>19935710</v>
      </c>
      <c r="F269" s="31">
        <v>1724002</v>
      </c>
      <c r="G269" s="36">
        <f t="shared" si="64"/>
        <v>8.1182704431021269E-2</v>
      </c>
      <c r="H269" s="31">
        <v>1756102</v>
      </c>
      <c r="I269" s="36">
        <f t="shared" si="65"/>
        <v>8.2694283194987769E-2</v>
      </c>
      <c r="J269" s="31">
        <v>1967853</v>
      </c>
      <c r="K269" s="36">
        <f t="shared" si="66"/>
        <v>9.870995314438262E-2</v>
      </c>
      <c r="L269" s="31">
        <v>2098390</v>
      </c>
      <c r="M269" s="36">
        <f t="shared" si="67"/>
        <v>0.10525785136320703</v>
      </c>
      <c r="N269" s="31">
        <f t="shared" si="68"/>
        <v>7546347</v>
      </c>
      <c r="O269" s="36">
        <f t="shared" si="69"/>
        <v>0.37853414801880647</v>
      </c>
      <c r="P269" s="31">
        <v>1860717</v>
      </c>
      <c r="Q269" s="31">
        <v>27218678</v>
      </c>
      <c r="R269" s="31">
        <v>20916737</v>
      </c>
      <c r="S269" s="31">
        <v>7837835</v>
      </c>
      <c r="T269" s="36">
        <f t="shared" si="70"/>
        <v>0.37471595115433159</v>
      </c>
      <c r="U269" s="36">
        <f t="shared" si="71"/>
        <v>0.12773194419140577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1944288</v>
      </c>
      <c r="E270" s="31">
        <v>1752851</v>
      </c>
      <c r="F270" s="31">
        <v>0</v>
      </c>
      <c r="G270" s="36">
        <f t="shared" si="64"/>
        <v>0</v>
      </c>
      <c r="H270" s="31">
        <v>712339</v>
      </c>
      <c r="I270" s="36">
        <f t="shared" si="65"/>
        <v>0.36637524893431428</v>
      </c>
      <c r="J270" s="31">
        <v>204293</v>
      </c>
      <c r="K270" s="36">
        <f t="shared" si="66"/>
        <v>0.11654898220099712</v>
      </c>
      <c r="L270" s="31">
        <v>0</v>
      </c>
      <c r="M270" s="36">
        <f t="shared" si="67"/>
        <v>0</v>
      </c>
      <c r="N270" s="31">
        <f t="shared" si="68"/>
        <v>916632</v>
      </c>
      <c r="O270" s="36">
        <f t="shared" si="69"/>
        <v>0.52293777394655905</v>
      </c>
      <c r="P270" s="31">
        <v>424136</v>
      </c>
      <c r="Q270" s="31">
        <v>238941</v>
      </c>
      <c r="R270" s="31">
        <v>238941</v>
      </c>
      <c r="S270" s="31">
        <v>1704135</v>
      </c>
      <c r="T270" s="36">
        <f t="shared" si="70"/>
        <v>7.1320325938202318</v>
      </c>
      <c r="U270" s="36">
        <f t="shared" si="71"/>
        <v>-1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7462944</v>
      </c>
      <c r="E271" s="31">
        <v>10258933</v>
      </c>
      <c r="F271" s="31">
        <v>839702</v>
      </c>
      <c r="G271" s="36">
        <f t="shared" si="64"/>
        <v>0.1125161866416256</v>
      </c>
      <c r="H271" s="31">
        <v>1056418</v>
      </c>
      <c r="I271" s="36">
        <f t="shared" si="65"/>
        <v>0.14155512891427297</v>
      </c>
      <c r="J271" s="31">
        <v>1193685</v>
      </c>
      <c r="K271" s="36">
        <f t="shared" si="66"/>
        <v>0.11635566778728353</v>
      </c>
      <c r="L271" s="31">
        <v>1644354</v>
      </c>
      <c r="M271" s="36">
        <f t="shared" si="67"/>
        <v>0.16028509007710645</v>
      </c>
      <c r="N271" s="31">
        <f t="shared" si="68"/>
        <v>4734159</v>
      </c>
      <c r="O271" s="36">
        <f t="shared" si="69"/>
        <v>0.46146699661650975</v>
      </c>
      <c r="P271" s="31">
        <v>1268853</v>
      </c>
      <c r="Q271" s="31">
        <v>7258568</v>
      </c>
      <c r="R271" s="31">
        <v>7395544</v>
      </c>
      <c r="S271" s="31">
        <v>4319827</v>
      </c>
      <c r="T271" s="36">
        <f t="shared" si="70"/>
        <v>0.58411213563194264</v>
      </c>
      <c r="U271" s="36">
        <f t="shared" si="71"/>
        <v>0.2959373544453141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5388524</v>
      </c>
      <c r="E272" s="31">
        <v>5248524</v>
      </c>
      <c r="F272" s="31">
        <v>664175</v>
      </c>
      <c r="G272" s="36">
        <f t="shared" si="64"/>
        <v>0.12325731499015315</v>
      </c>
      <c r="H272" s="31">
        <v>776291</v>
      </c>
      <c r="I272" s="36">
        <f t="shared" si="65"/>
        <v>0.14406375474990926</v>
      </c>
      <c r="J272" s="31">
        <v>739291</v>
      </c>
      <c r="K272" s="36">
        <f t="shared" si="66"/>
        <v>0.14085693425427798</v>
      </c>
      <c r="L272" s="31">
        <v>699866</v>
      </c>
      <c r="M272" s="36">
        <f t="shared" si="67"/>
        <v>0.13334529860204508</v>
      </c>
      <c r="N272" s="31">
        <f t="shared" si="68"/>
        <v>2879623</v>
      </c>
      <c r="O272" s="36">
        <f t="shared" si="69"/>
        <v>0.54865386916397829</v>
      </c>
      <c r="P272" s="31">
        <v>867689</v>
      </c>
      <c r="Q272" s="31">
        <v>6389817</v>
      </c>
      <c r="R272" s="31">
        <v>6991253</v>
      </c>
      <c r="S272" s="31">
        <v>2714530</v>
      </c>
      <c r="T272" s="36">
        <f t="shared" si="70"/>
        <v>0.38827517756831287</v>
      </c>
      <c r="U272" s="36">
        <f t="shared" si="71"/>
        <v>-0.19341376921915576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4393711</v>
      </c>
      <c r="E273" s="31">
        <v>4131711</v>
      </c>
      <c r="F273" s="31">
        <v>507416</v>
      </c>
      <c r="G273" s="36">
        <f t="shared" si="64"/>
        <v>0.11548688568729258</v>
      </c>
      <c r="H273" s="31">
        <v>484139</v>
      </c>
      <c r="I273" s="36">
        <f t="shared" si="65"/>
        <v>0.11018908617339647</v>
      </c>
      <c r="J273" s="31">
        <v>478845</v>
      </c>
      <c r="K273" s="36">
        <f t="shared" si="66"/>
        <v>0.1158950855952897</v>
      </c>
      <c r="L273" s="31">
        <v>665952</v>
      </c>
      <c r="M273" s="36">
        <f t="shared" si="67"/>
        <v>0.16118068277282704</v>
      </c>
      <c r="N273" s="31">
        <f t="shared" si="68"/>
        <v>2136352</v>
      </c>
      <c r="O273" s="36">
        <f t="shared" si="69"/>
        <v>0.51706230179216306</v>
      </c>
      <c r="P273" s="31">
        <v>516293</v>
      </c>
      <c r="Q273" s="31">
        <v>4186248</v>
      </c>
      <c r="R273" s="31">
        <v>4186248</v>
      </c>
      <c r="S273" s="31">
        <v>1855104</v>
      </c>
      <c r="T273" s="36">
        <f t="shared" si="70"/>
        <v>0.44314240341231576</v>
      </c>
      <c r="U273" s="36">
        <f t="shared" si="71"/>
        <v>0.28987222371792765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46475628</v>
      </c>
      <c r="E275" s="32">
        <f>SUM(E268:E274)</f>
        <v>46231377</v>
      </c>
      <c r="F275" s="32">
        <f>SUM(F268:F274)</f>
        <v>4259809</v>
      </c>
      <c r="G275" s="37">
        <f t="shared" si="64"/>
        <v>9.1656835707523948E-2</v>
      </c>
      <c r="H275" s="32">
        <f>SUM(H268:H274)</f>
        <v>5260351</v>
      </c>
      <c r="I275" s="37">
        <f t="shared" si="65"/>
        <v>0.11318515158095335</v>
      </c>
      <c r="J275" s="32">
        <f>SUM(J268:J274)</f>
        <v>5203565</v>
      </c>
      <c r="K275" s="37">
        <f t="shared" si="66"/>
        <v>0.11255483478244656</v>
      </c>
      <c r="L275" s="32">
        <f>SUM(L268:L274)</f>
        <v>5569492</v>
      </c>
      <c r="M275" s="37">
        <f t="shared" si="67"/>
        <v>0.12046995701642199</v>
      </c>
      <c r="N275" s="32">
        <f t="shared" si="68"/>
        <v>20293217</v>
      </c>
      <c r="O275" s="37">
        <f t="shared" si="69"/>
        <v>0.43894900642911849</v>
      </c>
      <c r="P275" s="32">
        <f>SUM(P268:P274)</f>
        <v>5921560</v>
      </c>
      <c r="Q275" s="32">
        <f>SUM(Q268:Q274)</f>
        <v>49849093</v>
      </c>
      <c r="R275" s="32">
        <f>SUM(R268:R274)</f>
        <v>47132901</v>
      </c>
      <c r="S275" s="32">
        <f>SUM(S268:S274)</f>
        <v>21691333</v>
      </c>
      <c r="T275" s="37">
        <f t="shared" si="70"/>
        <v>0.46021637836381002</v>
      </c>
      <c r="U275" s="37">
        <f t="shared" si="71"/>
        <v>-5.9455278676564971E-2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14976696</v>
      </c>
      <c r="E276" s="31">
        <v>9804314</v>
      </c>
      <c r="F276" s="31">
        <v>735484</v>
      </c>
      <c r="G276" s="36">
        <f t="shared" si="64"/>
        <v>4.9108561728167549E-2</v>
      </c>
      <c r="H276" s="31">
        <v>599544</v>
      </c>
      <c r="I276" s="36">
        <f t="shared" si="65"/>
        <v>4.0031793394217259E-2</v>
      </c>
      <c r="J276" s="31">
        <v>569230</v>
      </c>
      <c r="K276" s="36">
        <f t="shared" si="66"/>
        <v>5.8059136008903833E-2</v>
      </c>
      <c r="L276" s="31">
        <v>611272</v>
      </c>
      <c r="M276" s="36">
        <f t="shared" si="67"/>
        <v>6.2347248364342474E-2</v>
      </c>
      <c r="N276" s="31">
        <f t="shared" si="68"/>
        <v>2515530</v>
      </c>
      <c r="O276" s="36">
        <f t="shared" si="69"/>
        <v>0.25657378986433932</v>
      </c>
      <c r="P276" s="31">
        <v>990200</v>
      </c>
      <c r="Q276" s="31">
        <v>15418826</v>
      </c>
      <c r="R276" s="31">
        <v>14922918</v>
      </c>
      <c r="S276" s="31">
        <v>2548741</v>
      </c>
      <c r="T276" s="36">
        <f t="shared" si="70"/>
        <v>0.17079374154572183</v>
      </c>
      <c r="U276" s="36">
        <f t="shared" si="71"/>
        <v>-0.38267824681882445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14618287</v>
      </c>
      <c r="E277" s="31">
        <v>14015875</v>
      </c>
      <c r="F277" s="31">
        <v>1337193</v>
      </c>
      <c r="G277" s="36">
        <f t="shared" si="64"/>
        <v>9.1473987342018934E-2</v>
      </c>
      <c r="H277" s="31">
        <v>1328111</v>
      </c>
      <c r="I277" s="36">
        <f t="shared" si="65"/>
        <v>9.0852710717746893E-2</v>
      </c>
      <c r="J277" s="31">
        <v>1461969</v>
      </c>
      <c r="K277" s="36">
        <f t="shared" si="66"/>
        <v>0.10430807923158561</v>
      </c>
      <c r="L277" s="31">
        <v>2107113</v>
      </c>
      <c r="M277" s="36">
        <f t="shared" si="67"/>
        <v>0.15033759932933191</v>
      </c>
      <c r="N277" s="31">
        <f t="shared" si="68"/>
        <v>6234386</v>
      </c>
      <c r="O277" s="36">
        <f t="shared" si="69"/>
        <v>0.44480890418899999</v>
      </c>
      <c r="P277" s="31">
        <v>1647038</v>
      </c>
      <c r="Q277" s="31">
        <v>14470619</v>
      </c>
      <c r="R277" s="31">
        <v>14380619</v>
      </c>
      <c r="S277" s="31">
        <v>5659789</v>
      </c>
      <c r="T277" s="36">
        <f t="shared" si="70"/>
        <v>0.39357061055577647</v>
      </c>
      <c r="U277" s="36">
        <f t="shared" si="71"/>
        <v>0.27933478158973868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7069243</v>
      </c>
      <c r="F278" s="31">
        <v>65981</v>
      </c>
      <c r="G278" s="36">
        <f t="shared" si="64"/>
        <v>0</v>
      </c>
      <c r="H278" s="31">
        <v>21787</v>
      </c>
      <c r="I278" s="36">
        <f t="shared" si="65"/>
        <v>0</v>
      </c>
      <c r="J278" s="31">
        <v>9825</v>
      </c>
      <c r="K278" s="36">
        <f t="shared" si="66"/>
        <v>1.3898234931236627E-3</v>
      </c>
      <c r="L278" s="31">
        <v>6129403</v>
      </c>
      <c r="M278" s="36">
        <f t="shared" si="67"/>
        <v>0.86705224307609741</v>
      </c>
      <c r="N278" s="31">
        <f t="shared" si="68"/>
        <v>6226996</v>
      </c>
      <c r="O278" s="36">
        <f t="shared" si="69"/>
        <v>0.88085754019206863</v>
      </c>
      <c r="P278" s="31">
        <v>0</v>
      </c>
      <c r="Q278" s="31">
        <v>9416695</v>
      </c>
      <c r="R278" s="31">
        <v>9897061</v>
      </c>
      <c r="S278" s="31">
        <v>1213351</v>
      </c>
      <c r="T278" s="36">
        <f t="shared" si="70"/>
        <v>0.12259710231148419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9153614</v>
      </c>
      <c r="E279" s="31">
        <v>7771712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222708</v>
      </c>
      <c r="K279" s="36">
        <f t="shared" si="66"/>
        <v>2.8656234302043102E-2</v>
      </c>
      <c r="L279" s="31">
        <v>807270</v>
      </c>
      <c r="M279" s="36">
        <f t="shared" si="67"/>
        <v>0.10387286610723609</v>
      </c>
      <c r="N279" s="31">
        <f t="shared" si="68"/>
        <v>1029978</v>
      </c>
      <c r="O279" s="36">
        <f t="shared" si="69"/>
        <v>0.1325291004092792</v>
      </c>
      <c r="P279" s="31">
        <v>355640</v>
      </c>
      <c r="Q279" s="31">
        <v>6489063</v>
      </c>
      <c r="R279" s="31">
        <v>6489063</v>
      </c>
      <c r="S279" s="31">
        <v>1106396</v>
      </c>
      <c r="T279" s="36">
        <f t="shared" si="70"/>
        <v>0.17050165794352745</v>
      </c>
      <c r="U279" s="36">
        <f t="shared" si="71"/>
        <v>1.2699077719041729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6360875</v>
      </c>
      <c r="E280" s="31">
        <v>5555412</v>
      </c>
      <c r="F280" s="31">
        <v>166470</v>
      </c>
      <c r="G280" s="36">
        <f t="shared" si="64"/>
        <v>2.6170927741859414E-2</v>
      </c>
      <c r="H280" s="31">
        <v>143759</v>
      </c>
      <c r="I280" s="36">
        <f t="shared" si="65"/>
        <v>2.2600507005718553E-2</v>
      </c>
      <c r="J280" s="31">
        <v>163801</v>
      </c>
      <c r="K280" s="36">
        <f t="shared" si="66"/>
        <v>2.948494189089846E-2</v>
      </c>
      <c r="L280" s="31">
        <v>156556</v>
      </c>
      <c r="M280" s="36">
        <f t="shared" si="67"/>
        <v>2.8180808192083684E-2</v>
      </c>
      <c r="N280" s="31">
        <f t="shared" si="68"/>
        <v>630586</v>
      </c>
      <c r="O280" s="36">
        <f t="shared" si="69"/>
        <v>0.1135084130573934</v>
      </c>
      <c r="P280" s="31">
        <v>141978</v>
      </c>
      <c r="Q280" s="31">
        <v>10444797</v>
      </c>
      <c r="R280" s="31">
        <v>15911831</v>
      </c>
      <c r="S280" s="31">
        <v>11285120</v>
      </c>
      <c r="T280" s="36">
        <f t="shared" si="70"/>
        <v>0.70922824657954198</v>
      </c>
      <c r="U280" s="36">
        <f t="shared" si="71"/>
        <v>0.10267787967149844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3380568</v>
      </c>
      <c r="E281" s="31">
        <v>1969584</v>
      </c>
      <c r="F281" s="31">
        <v>292776</v>
      </c>
      <c r="G281" s="36">
        <f t="shared" si="64"/>
        <v>8.6605564508686117E-2</v>
      </c>
      <c r="H281" s="31">
        <v>313451</v>
      </c>
      <c r="I281" s="36">
        <f t="shared" si="65"/>
        <v>9.2721400664030423E-2</v>
      </c>
      <c r="J281" s="31">
        <v>249043</v>
      </c>
      <c r="K281" s="36">
        <f t="shared" si="66"/>
        <v>0.12644446746114915</v>
      </c>
      <c r="L281" s="31">
        <v>147866</v>
      </c>
      <c r="M281" s="36">
        <f t="shared" si="67"/>
        <v>7.5074736594123434E-2</v>
      </c>
      <c r="N281" s="31">
        <f t="shared" si="68"/>
        <v>1003136</v>
      </c>
      <c r="O281" s="36">
        <f t="shared" si="69"/>
        <v>0.50931364186549033</v>
      </c>
      <c r="P281" s="31">
        <v>134215</v>
      </c>
      <c r="Q281" s="31">
        <v>3043038</v>
      </c>
      <c r="R281" s="31">
        <v>3258345</v>
      </c>
      <c r="S281" s="31">
        <v>908074</v>
      </c>
      <c r="T281" s="36">
        <f t="shared" si="70"/>
        <v>0.2786917898503688</v>
      </c>
      <c r="U281" s="36">
        <f t="shared" si="71"/>
        <v>0.10170994300189995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5664084</v>
      </c>
      <c r="E282" s="31">
        <v>6050507</v>
      </c>
      <c r="F282" s="31">
        <v>1501034</v>
      </c>
      <c r="G282" s="36">
        <f t="shared" si="64"/>
        <v>0.26500913475153265</v>
      </c>
      <c r="H282" s="31">
        <v>980377</v>
      </c>
      <c r="I282" s="36">
        <f t="shared" si="65"/>
        <v>0.17308659264234075</v>
      </c>
      <c r="J282" s="31">
        <v>1269751</v>
      </c>
      <c r="K282" s="36">
        <f t="shared" si="66"/>
        <v>0.20985861184856078</v>
      </c>
      <c r="L282" s="31">
        <v>1283708</v>
      </c>
      <c r="M282" s="36">
        <f t="shared" si="67"/>
        <v>0.21216536068795558</v>
      </c>
      <c r="N282" s="31">
        <f t="shared" si="68"/>
        <v>5034870</v>
      </c>
      <c r="O282" s="36">
        <f t="shared" si="69"/>
        <v>0.83214018263262901</v>
      </c>
      <c r="P282" s="31">
        <v>980525</v>
      </c>
      <c r="Q282" s="31">
        <v>8982214</v>
      </c>
      <c r="R282" s="31">
        <v>8982214</v>
      </c>
      <c r="S282" s="31">
        <v>4318463</v>
      </c>
      <c r="T282" s="36">
        <f t="shared" si="70"/>
        <v>0.48077934905581188</v>
      </c>
      <c r="U282" s="36">
        <f t="shared" si="71"/>
        <v>0.30920476275464681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18877336</v>
      </c>
      <c r="E283" s="31">
        <v>19023320</v>
      </c>
      <c r="F283" s="31">
        <v>3574060</v>
      </c>
      <c r="G283" s="36">
        <f t="shared" si="64"/>
        <v>0.18933074031208641</v>
      </c>
      <c r="H283" s="31">
        <v>2167969</v>
      </c>
      <c r="I283" s="36">
        <f t="shared" si="65"/>
        <v>0.11484507135964524</v>
      </c>
      <c r="J283" s="31">
        <v>2123933</v>
      </c>
      <c r="K283" s="36">
        <f t="shared" si="66"/>
        <v>0.11164891301833749</v>
      </c>
      <c r="L283" s="31">
        <v>2500512</v>
      </c>
      <c r="M283" s="36">
        <f t="shared" si="67"/>
        <v>0.13144456383007802</v>
      </c>
      <c r="N283" s="31">
        <f t="shared" si="68"/>
        <v>10366474</v>
      </c>
      <c r="O283" s="36">
        <f t="shared" si="69"/>
        <v>0.54493505865432534</v>
      </c>
      <c r="P283" s="31">
        <v>1148333</v>
      </c>
      <c r="Q283" s="31">
        <v>17908428</v>
      </c>
      <c r="R283" s="31">
        <v>16163836</v>
      </c>
      <c r="S283" s="31">
        <v>2954267</v>
      </c>
      <c r="T283" s="36">
        <f t="shared" si="70"/>
        <v>0.1827701666856803</v>
      </c>
      <c r="U283" s="36">
        <f t="shared" si="71"/>
        <v>1.1775147104541976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73031460</v>
      </c>
      <c r="E285" s="32">
        <f>SUM(E276:E284)</f>
        <v>71259967</v>
      </c>
      <c r="F285" s="32">
        <f>SUM(F276:F284)</f>
        <v>7672998</v>
      </c>
      <c r="G285" s="37">
        <f t="shared" si="64"/>
        <v>0.10506428325546278</v>
      </c>
      <c r="H285" s="32">
        <f>SUM(H276:H284)</f>
        <v>5554998</v>
      </c>
      <c r="I285" s="37">
        <f t="shared" si="65"/>
        <v>7.6063082950826949E-2</v>
      </c>
      <c r="J285" s="32">
        <f>SUM(J276:J284)</f>
        <v>6070260</v>
      </c>
      <c r="K285" s="37">
        <f t="shared" si="66"/>
        <v>8.5184715283407306E-2</v>
      </c>
      <c r="L285" s="32">
        <f>SUM(L276:L284)</f>
        <v>13743700</v>
      </c>
      <c r="M285" s="37">
        <f t="shared" si="67"/>
        <v>0.19286705535521789</v>
      </c>
      <c r="N285" s="32">
        <f t="shared" si="68"/>
        <v>33041956</v>
      </c>
      <c r="O285" s="37">
        <f t="shared" si="69"/>
        <v>0.46368188747547412</v>
      </c>
      <c r="P285" s="32">
        <f>SUM(P276:P284)</f>
        <v>5397929</v>
      </c>
      <c r="Q285" s="32">
        <f>SUM(Q276:Q284)</f>
        <v>86173680</v>
      </c>
      <c r="R285" s="32">
        <f>SUM(R276:R284)</f>
        <v>90005887</v>
      </c>
      <c r="S285" s="32">
        <f>SUM(S276:S284)</f>
        <v>29994201</v>
      </c>
      <c r="T285" s="37">
        <f t="shared" si="70"/>
        <v>0.33324710193678775</v>
      </c>
      <c r="U285" s="37">
        <f t="shared" si="71"/>
        <v>1.5461061084723418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12855834</v>
      </c>
      <c r="E286" s="31">
        <v>12855834</v>
      </c>
      <c r="F286" s="31">
        <v>1172816</v>
      </c>
      <c r="G286" s="36">
        <f t="shared" si="64"/>
        <v>9.1228309264105314E-2</v>
      </c>
      <c r="H286" s="31">
        <v>2028925</v>
      </c>
      <c r="I286" s="36">
        <f t="shared" si="65"/>
        <v>0.15782134399059602</v>
      </c>
      <c r="J286" s="31">
        <v>1397959</v>
      </c>
      <c r="K286" s="36">
        <f t="shared" si="66"/>
        <v>0.10874121430006019</v>
      </c>
      <c r="L286" s="31">
        <v>3247670</v>
      </c>
      <c r="M286" s="36">
        <f t="shared" si="67"/>
        <v>0.25262227250289637</v>
      </c>
      <c r="N286" s="31">
        <f t="shared" si="68"/>
        <v>7847370</v>
      </c>
      <c r="O286" s="36">
        <f t="shared" si="69"/>
        <v>0.6104131400576579</v>
      </c>
      <c r="P286" s="31">
        <v>2943308</v>
      </c>
      <c r="Q286" s="31">
        <v>11729454</v>
      </c>
      <c r="R286" s="31">
        <v>11729454</v>
      </c>
      <c r="S286" s="31">
        <v>9531829</v>
      </c>
      <c r="T286" s="36">
        <f t="shared" si="70"/>
        <v>0.81264046902779963</v>
      </c>
      <c r="U286" s="36">
        <f t="shared" si="71"/>
        <v>0.10340813805418936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6782904</v>
      </c>
      <c r="E287" s="31">
        <v>6882904</v>
      </c>
      <c r="F287" s="31">
        <v>428133</v>
      </c>
      <c r="G287" s="36">
        <f t="shared" si="64"/>
        <v>6.3119424954267381E-2</v>
      </c>
      <c r="H287" s="31">
        <v>491518</v>
      </c>
      <c r="I287" s="36">
        <f t="shared" si="65"/>
        <v>7.246424245426443E-2</v>
      </c>
      <c r="J287" s="31">
        <v>310348</v>
      </c>
      <c r="K287" s="36">
        <f t="shared" si="66"/>
        <v>4.5089688887132523E-2</v>
      </c>
      <c r="L287" s="31">
        <v>439040</v>
      </c>
      <c r="M287" s="36">
        <f t="shared" si="67"/>
        <v>6.3787029428276201E-2</v>
      </c>
      <c r="N287" s="31">
        <f t="shared" si="68"/>
        <v>1669039</v>
      </c>
      <c r="O287" s="36">
        <f t="shared" si="69"/>
        <v>0.24249052434844362</v>
      </c>
      <c r="P287" s="31">
        <v>376444</v>
      </c>
      <c r="Q287" s="31">
        <v>5262157</v>
      </c>
      <c r="R287" s="31">
        <v>5453522</v>
      </c>
      <c r="S287" s="31">
        <v>1445643</v>
      </c>
      <c r="T287" s="36">
        <f t="shared" si="70"/>
        <v>0.26508428864869343</v>
      </c>
      <c r="U287" s="36">
        <f t="shared" si="71"/>
        <v>0.16628236869228896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11428540</v>
      </c>
      <c r="E288" s="31">
        <v>18193078</v>
      </c>
      <c r="F288" s="31">
        <v>2861904</v>
      </c>
      <c r="G288" s="36">
        <f t="shared" si="64"/>
        <v>0.25041728864754376</v>
      </c>
      <c r="H288" s="31">
        <v>3267989</v>
      </c>
      <c r="I288" s="36">
        <f t="shared" si="65"/>
        <v>0.28594982386201562</v>
      </c>
      <c r="J288" s="31">
        <v>3144529</v>
      </c>
      <c r="K288" s="36">
        <f t="shared" si="66"/>
        <v>0.17284205564336064</v>
      </c>
      <c r="L288" s="31">
        <v>3391199</v>
      </c>
      <c r="M288" s="36">
        <f t="shared" si="67"/>
        <v>0.18640050902876357</v>
      </c>
      <c r="N288" s="31">
        <f t="shared" si="68"/>
        <v>12665621</v>
      </c>
      <c r="O288" s="36">
        <f t="shared" si="69"/>
        <v>0.69617801891466635</v>
      </c>
      <c r="P288" s="31">
        <v>3830558</v>
      </c>
      <c r="Q288" s="31">
        <v>17563095</v>
      </c>
      <c r="R288" s="31">
        <v>18563099</v>
      </c>
      <c r="S288" s="31">
        <v>13676823</v>
      </c>
      <c r="T288" s="36">
        <f t="shared" si="70"/>
        <v>0.73677477020404836</v>
      </c>
      <c r="U288" s="36">
        <f t="shared" si="71"/>
        <v>-0.11469843296981796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4976852</v>
      </c>
      <c r="E289" s="31">
        <v>5011138</v>
      </c>
      <c r="F289" s="31">
        <v>684669</v>
      </c>
      <c r="G289" s="36">
        <f t="shared" si="64"/>
        <v>0.13757069730022109</v>
      </c>
      <c r="H289" s="31">
        <v>1034091</v>
      </c>
      <c r="I289" s="36">
        <f t="shared" si="65"/>
        <v>0.20778013893119587</v>
      </c>
      <c r="J289" s="31">
        <v>1590905</v>
      </c>
      <c r="K289" s="36">
        <f t="shared" si="66"/>
        <v>0.31747379537342618</v>
      </c>
      <c r="L289" s="31">
        <v>2038104</v>
      </c>
      <c r="M289" s="36">
        <f t="shared" si="67"/>
        <v>0.40671480210682681</v>
      </c>
      <c r="N289" s="31">
        <f t="shared" si="68"/>
        <v>5347769</v>
      </c>
      <c r="O289" s="36">
        <f t="shared" si="69"/>
        <v>1.0671765575005119</v>
      </c>
      <c r="P289" s="31">
        <v>1437639</v>
      </c>
      <c r="Q289" s="31">
        <v>7007260</v>
      </c>
      <c r="R289" s="31">
        <v>6180562</v>
      </c>
      <c r="S289" s="31">
        <v>5313773</v>
      </c>
      <c r="T289" s="36">
        <f t="shared" si="70"/>
        <v>0.85975563387277731</v>
      </c>
      <c r="U289" s="36">
        <f t="shared" si="71"/>
        <v>0.41767439531064476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40305729</v>
      </c>
      <c r="E290" s="31">
        <v>41305729</v>
      </c>
      <c r="F290" s="31">
        <v>7220144</v>
      </c>
      <c r="G290" s="36">
        <f t="shared" si="64"/>
        <v>0.17913443520646904</v>
      </c>
      <c r="H290" s="31">
        <v>6555382</v>
      </c>
      <c r="I290" s="36">
        <f t="shared" si="65"/>
        <v>0.16264144484274184</v>
      </c>
      <c r="J290" s="31">
        <v>7655874</v>
      </c>
      <c r="K290" s="36">
        <f t="shared" si="66"/>
        <v>0.18534654115413385</v>
      </c>
      <c r="L290" s="31">
        <v>7582839</v>
      </c>
      <c r="M290" s="36">
        <f t="shared" si="67"/>
        <v>0.18357838448995781</v>
      </c>
      <c r="N290" s="31">
        <f t="shared" si="68"/>
        <v>29014239</v>
      </c>
      <c r="O290" s="36">
        <f t="shared" si="69"/>
        <v>0.7024265084390594</v>
      </c>
      <c r="P290" s="31">
        <v>6756615</v>
      </c>
      <c r="Q290" s="31">
        <v>39410785</v>
      </c>
      <c r="R290" s="31">
        <v>37658802</v>
      </c>
      <c r="S290" s="31">
        <v>27707909</v>
      </c>
      <c r="T290" s="36">
        <f t="shared" si="70"/>
        <v>0.73576182800504386</v>
      </c>
      <c r="U290" s="36">
        <f t="shared" si="71"/>
        <v>0.12228371751239342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76349859</v>
      </c>
      <c r="E292" s="32">
        <f>SUM(E286:E291)</f>
        <v>84248683</v>
      </c>
      <c r="F292" s="32">
        <f>SUM(F286:F291)</f>
        <v>12367666</v>
      </c>
      <c r="G292" s="37">
        <f t="shared" si="64"/>
        <v>0.16198675625583014</v>
      </c>
      <c r="H292" s="32">
        <f>SUM(H286:H291)</f>
        <v>13377905</v>
      </c>
      <c r="I292" s="37">
        <f t="shared" si="65"/>
        <v>0.17521846373023425</v>
      </c>
      <c r="J292" s="32">
        <f>SUM(J286:J291)</f>
        <v>14099615</v>
      </c>
      <c r="K292" s="37">
        <f t="shared" si="66"/>
        <v>0.1673570968462498</v>
      </c>
      <c r="L292" s="32">
        <f>SUM(L286:L291)</f>
        <v>16698852</v>
      </c>
      <c r="M292" s="37">
        <f t="shared" si="67"/>
        <v>0.19820905687036081</v>
      </c>
      <c r="N292" s="32">
        <f t="shared" si="68"/>
        <v>56544038</v>
      </c>
      <c r="O292" s="37">
        <f t="shared" si="69"/>
        <v>0.67115634317986905</v>
      </c>
      <c r="P292" s="32">
        <f>SUM(P286:P291)</f>
        <v>15344564</v>
      </c>
      <c r="Q292" s="32">
        <f>SUM(Q286:Q291)</f>
        <v>80972751</v>
      </c>
      <c r="R292" s="32">
        <f>SUM(R286:R291)</f>
        <v>79585439</v>
      </c>
      <c r="S292" s="32">
        <f>SUM(S286:S291)</f>
        <v>57675977</v>
      </c>
      <c r="T292" s="37">
        <f t="shared" si="70"/>
        <v>0.72470514361301697</v>
      </c>
      <c r="U292" s="37">
        <f t="shared" si="71"/>
        <v>8.8258486849153828E-2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119432588</v>
      </c>
      <c r="E293" s="31">
        <v>128182588</v>
      </c>
      <c r="F293" s="31">
        <v>27330956</v>
      </c>
      <c r="G293" s="36">
        <f t="shared" si="64"/>
        <v>0.2288400214521015</v>
      </c>
      <c r="H293" s="31">
        <v>35527736</v>
      </c>
      <c r="I293" s="36">
        <f t="shared" si="65"/>
        <v>0.29747103864148033</v>
      </c>
      <c r="J293" s="31">
        <v>16264684</v>
      </c>
      <c r="K293" s="36">
        <f t="shared" si="66"/>
        <v>0.12688684363277172</v>
      </c>
      <c r="L293" s="31">
        <v>36704614</v>
      </c>
      <c r="M293" s="36">
        <f t="shared" si="67"/>
        <v>0.2863463327796128</v>
      </c>
      <c r="N293" s="31">
        <f t="shared" si="68"/>
        <v>115827990</v>
      </c>
      <c r="O293" s="36">
        <f t="shared" si="69"/>
        <v>0.90361719019122944</v>
      </c>
      <c r="P293" s="31">
        <v>28097099</v>
      </c>
      <c r="Q293" s="31">
        <v>102526741</v>
      </c>
      <c r="R293" s="31">
        <v>117278041</v>
      </c>
      <c r="S293" s="31">
        <v>107909225</v>
      </c>
      <c r="T293" s="36">
        <f t="shared" si="70"/>
        <v>0.92011449099836173</v>
      </c>
      <c r="U293" s="36">
        <f t="shared" si="71"/>
        <v>0.30634888676585437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9557572</v>
      </c>
      <c r="E294" s="31">
        <v>9629460</v>
      </c>
      <c r="F294" s="31">
        <v>2113834</v>
      </c>
      <c r="G294" s="36">
        <f t="shared" si="64"/>
        <v>0.22116851434653068</v>
      </c>
      <c r="H294" s="31">
        <v>1755848</v>
      </c>
      <c r="I294" s="36">
        <f t="shared" si="65"/>
        <v>0.18371276721744811</v>
      </c>
      <c r="J294" s="31">
        <v>1629914</v>
      </c>
      <c r="K294" s="36">
        <f t="shared" si="66"/>
        <v>0.16926328163780732</v>
      </c>
      <c r="L294" s="31">
        <v>3233899</v>
      </c>
      <c r="M294" s="36">
        <f t="shared" si="67"/>
        <v>0.33583388892004329</v>
      </c>
      <c r="N294" s="31">
        <f t="shared" si="68"/>
        <v>8733495</v>
      </c>
      <c r="O294" s="36">
        <f t="shared" si="69"/>
        <v>0.90695584176059718</v>
      </c>
      <c r="P294" s="31">
        <v>1852114</v>
      </c>
      <c r="Q294" s="31">
        <v>11316432</v>
      </c>
      <c r="R294" s="31">
        <v>8531921</v>
      </c>
      <c r="S294" s="31">
        <v>6234744</v>
      </c>
      <c r="T294" s="36">
        <f t="shared" si="70"/>
        <v>0.73075500816287442</v>
      </c>
      <c r="U294" s="36">
        <f t="shared" si="71"/>
        <v>0.74605828798875229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15818406</v>
      </c>
      <c r="E295" s="31">
        <v>18634289</v>
      </c>
      <c r="F295" s="31">
        <v>3737754</v>
      </c>
      <c r="G295" s="36">
        <f t="shared" si="64"/>
        <v>0.23629144428332413</v>
      </c>
      <c r="H295" s="31">
        <v>3844148</v>
      </c>
      <c r="I295" s="36">
        <f t="shared" si="65"/>
        <v>0.24301740643146977</v>
      </c>
      <c r="J295" s="31">
        <v>7795840</v>
      </c>
      <c r="K295" s="36">
        <f t="shared" si="66"/>
        <v>0.41835993849832426</v>
      </c>
      <c r="L295" s="31">
        <v>3056638</v>
      </c>
      <c r="M295" s="36">
        <f t="shared" si="67"/>
        <v>0.16403298242288719</v>
      </c>
      <c r="N295" s="31">
        <f t="shared" si="68"/>
        <v>18434380</v>
      </c>
      <c r="O295" s="36">
        <f t="shared" si="69"/>
        <v>0.98927198134578676</v>
      </c>
      <c r="P295" s="31">
        <v>5456358</v>
      </c>
      <c r="Q295" s="31">
        <v>17114777</v>
      </c>
      <c r="R295" s="31">
        <v>23444830</v>
      </c>
      <c r="S295" s="31">
        <v>18858860</v>
      </c>
      <c r="T295" s="36">
        <f t="shared" si="70"/>
        <v>0.80439312206571767</v>
      </c>
      <c r="U295" s="36">
        <f t="shared" si="71"/>
        <v>-0.43980252028917455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35963909</v>
      </c>
      <c r="E296" s="31">
        <v>35963909</v>
      </c>
      <c r="F296" s="31">
        <v>8017064</v>
      </c>
      <c r="G296" s="36">
        <f t="shared" si="64"/>
        <v>0.22291970541911893</v>
      </c>
      <c r="H296" s="31">
        <v>12537631</v>
      </c>
      <c r="I296" s="36">
        <f t="shared" si="65"/>
        <v>0.3486170260301793</v>
      </c>
      <c r="J296" s="31">
        <v>3918758</v>
      </c>
      <c r="K296" s="36">
        <f t="shared" si="66"/>
        <v>0.10896362795267889</v>
      </c>
      <c r="L296" s="31">
        <v>9586411</v>
      </c>
      <c r="M296" s="36">
        <f t="shared" si="67"/>
        <v>0.26655642466451573</v>
      </c>
      <c r="N296" s="31">
        <f t="shared" si="68"/>
        <v>34059864</v>
      </c>
      <c r="O296" s="36">
        <f t="shared" si="69"/>
        <v>0.94705678406649285</v>
      </c>
      <c r="P296" s="31">
        <v>9875586</v>
      </c>
      <c r="Q296" s="31">
        <v>39308683</v>
      </c>
      <c r="R296" s="31">
        <v>39790704</v>
      </c>
      <c r="S296" s="31">
        <v>36987024</v>
      </c>
      <c r="T296" s="36">
        <f t="shared" si="70"/>
        <v>0.92953932154605756</v>
      </c>
      <c r="U296" s="36">
        <f t="shared" si="71"/>
        <v>-2.9281806669497867E-2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180772475</v>
      </c>
      <c r="E298" s="32">
        <f>SUM(E293:E297)</f>
        <v>192410246</v>
      </c>
      <c r="F298" s="32">
        <f>SUM(F293:F297)</f>
        <v>41199608</v>
      </c>
      <c r="G298" s="37">
        <f t="shared" si="64"/>
        <v>0.22790863487375498</v>
      </c>
      <c r="H298" s="32">
        <f>SUM(H293:H297)</f>
        <v>53665363</v>
      </c>
      <c r="I298" s="37">
        <f t="shared" si="65"/>
        <v>0.29686689303778135</v>
      </c>
      <c r="J298" s="32">
        <f>SUM(J293:J297)</f>
        <v>29609196</v>
      </c>
      <c r="K298" s="37">
        <f t="shared" si="66"/>
        <v>0.15388575512761415</v>
      </c>
      <c r="L298" s="32">
        <f>SUM(L293:L297)</f>
        <v>52581562</v>
      </c>
      <c r="M298" s="37">
        <f t="shared" si="67"/>
        <v>0.2732783887194864</v>
      </c>
      <c r="N298" s="32">
        <f t="shared" si="68"/>
        <v>177055729</v>
      </c>
      <c r="O298" s="37">
        <f t="shared" si="69"/>
        <v>0.92019906777729499</v>
      </c>
      <c r="P298" s="32">
        <f>SUM(P293:P297)</f>
        <v>45281157</v>
      </c>
      <c r="Q298" s="32">
        <f>SUM(Q293:Q297)</f>
        <v>170266633</v>
      </c>
      <c r="R298" s="32">
        <f>SUM(R293:R297)</f>
        <v>189045496</v>
      </c>
      <c r="S298" s="32">
        <f>SUM(S293:S297)</f>
        <v>169989853</v>
      </c>
      <c r="T298" s="37">
        <f t="shared" si="70"/>
        <v>0.89920075641474151</v>
      </c>
      <c r="U298" s="37">
        <f t="shared" si="71"/>
        <v>0.16122390600575853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436957330</v>
      </c>
      <c r="E299" s="32">
        <f>SUM(E263:E266,E268:E274,E276:E284,E286:E291,E293:E297)</f>
        <v>462819981</v>
      </c>
      <c r="F299" s="32">
        <f>SUM(F263:F266,F268:F274,F276:F284,F286:F291,F293:F297)</f>
        <v>78717522</v>
      </c>
      <c r="G299" s="37">
        <f t="shared" si="64"/>
        <v>0.18014921960457786</v>
      </c>
      <c r="H299" s="32">
        <f>SUM(H263:H266,H268:H274,H276:H284,H286:H291,H293:H297)</f>
        <v>96422606</v>
      </c>
      <c r="I299" s="37">
        <f t="shared" si="65"/>
        <v>0.2206682423659079</v>
      </c>
      <c r="J299" s="32">
        <f>SUM(J263:J266,J268:J274,J276:J284,J286:J291,J293:J297)</f>
        <v>70314272</v>
      </c>
      <c r="K299" s="37">
        <f t="shared" si="66"/>
        <v>0.1519257484261467</v>
      </c>
      <c r="L299" s="32">
        <f>SUM(L263:L266,L268:L274,L276:L284,L286:L291,L293:L297)</f>
        <v>105430031</v>
      </c>
      <c r="M299" s="37">
        <f t="shared" si="67"/>
        <v>0.22779922070823472</v>
      </c>
      <c r="N299" s="32">
        <f t="shared" si="68"/>
        <v>350884431</v>
      </c>
      <c r="O299" s="37">
        <f t="shared" si="69"/>
        <v>0.75814451710113184</v>
      </c>
      <c r="P299" s="32">
        <f>SUM(P263:P266,P268:P274,P276:P284,P286:P291,P293:P297)</f>
        <v>86282039</v>
      </c>
      <c r="Q299" s="32">
        <f>SUM(Q263:Q266,Q268:Q274,Q276:Q284,Q286:Q291,Q293:Q297)</f>
        <v>449220301</v>
      </c>
      <c r="R299" s="32">
        <f>SUM(R263:R266,R268:R274,R276:R284,R286:R291,R293:R297)</f>
        <v>494610441</v>
      </c>
      <c r="S299" s="32">
        <f>SUM(S263:S266,S268:S274,S276:S284,S286:S291,S293:S297)</f>
        <v>341179335</v>
      </c>
      <c r="T299" s="37">
        <f t="shared" si="70"/>
        <v>0.68979404136759825</v>
      </c>
      <c r="U299" s="37">
        <f t="shared" si="71"/>
        <v>0.22192326725148437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3723196698</v>
      </c>
      <c r="E302" s="31">
        <v>3904581361</v>
      </c>
      <c r="F302" s="31">
        <v>630408417</v>
      </c>
      <c r="G302" s="36">
        <f t="shared" ref="G302:G339" si="72">IF(($D302     =0),0,($F302     /$D302     ))</f>
        <v>0.16931912765678972</v>
      </c>
      <c r="H302" s="31">
        <v>912381969</v>
      </c>
      <c r="I302" s="36">
        <f t="shared" ref="I302:I339" si="73">IF(($D302     =0),0,($H302     /$D302     ))</f>
        <v>0.24505338906486107</v>
      </c>
      <c r="J302" s="31">
        <v>812896040</v>
      </c>
      <c r="K302" s="36">
        <f t="shared" ref="K302:K339" si="74">IF(($E302     =0),0,($J302     /$E302     ))</f>
        <v>0.20819031922843828</v>
      </c>
      <c r="L302" s="31">
        <v>1012483052</v>
      </c>
      <c r="M302" s="36">
        <f t="shared" ref="M302:M339" si="75">IF(($E302     =0),0,($L302     /$E302     ))</f>
        <v>0.2593064296502951</v>
      </c>
      <c r="N302" s="31">
        <f t="shared" ref="N302:N339" si="76">$F302     +$H302     +$J302     +$L302</f>
        <v>3368169478</v>
      </c>
      <c r="O302" s="36">
        <f t="shared" ref="O302:O339" si="77">IF(($E302     =0),0,($N302     /$E302     ))</f>
        <v>0.86261987306556731</v>
      </c>
      <c r="P302" s="31">
        <v>879489143</v>
      </c>
      <c r="Q302" s="31">
        <v>3357457310</v>
      </c>
      <c r="R302" s="31">
        <v>3543225696</v>
      </c>
      <c r="S302" s="31">
        <v>3205200853</v>
      </c>
      <c r="T302" s="36">
        <f t="shared" ref="T302:T339" si="78">IF(($R302     =0),0,($S302     /$R302     ))</f>
        <v>0.90459968627411991</v>
      </c>
      <c r="U302" s="36">
        <f t="shared" ref="U302:U339" si="79">IF(($P302     =0),0,(($L302     /$P302     )-1))</f>
        <v>0.15121722656671843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3723196698</v>
      </c>
      <c r="E303" s="32">
        <f>E302</f>
        <v>3904581361</v>
      </c>
      <c r="F303" s="32">
        <f>F302</f>
        <v>630408417</v>
      </c>
      <c r="G303" s="37">
        <f t="shared" si="72"/>
        <v>0.16931912765678972</v>
      </c>
      <c r="H303" s="32">
        <f>H302</f>
        <v>912381969</v>
      </c>
      <c r="I303" s="37">
        <f t="shared" si="73"/>
        <v>0.24505338906486107</v>
      </c>
      <c r="J303" s="32">
        <f>J302</f>
        <v>812896040</v>
      </c>
      <c r="K303" s="37">
        <f t="shared" si="74"/>
        <v>0.20819031922843828</v>
      </c>
      <c r="L303" s="32">
        <f>L302</f>
        <v>1012483052</v>
      </c>
      <c r="M303" s="37">
        <f t="shared" si="75"/>
        <v>0.2593064296502951</v>
      </c>
      <c r="N303" s="32">
        <f t="shared" si="76"/>
        <v>3368169478</v>
      </c>
      <c r="O303" s="37">
        <f t="shared" si="77"/>
        <v>0.86261987306556731</v>
      </c>
      <c r="P303" s="32">
        <f>P302</f>
        <v>879489143</v>
      </c>
      <c r="Q303" s="32">
        <f>Q302</f>
        <v>3357457310</v>
      </c>
      <c r="R303" s="32">
        <f>R302</f>
        <v>3543225696</v>
      </c>
      <c r="S303" s="32">
        <f>S302</f>
        <v>3205200853</v>
      </c>
      <c r="T303" s="37">
        <f t="shared" si="78"/>
        <v>0.90459968627411991</v>
      </c>
      <c r="U303" s="37">
        <f t="shared" si="79"/>
        <v>0.15121722656671843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29308364</v>
      </c>
      <c r="E304" s="31">
        <v>28796463</v>
      </c>
      <c r="F304" s="31">
        <v>2049092</v>
      </c>
      <c r="G304" s="36">
        <f t="shared" si="72"/>
        <v>6.9914922579779618E-2</v>
      </c>
      <c r="H304" s="31">
        <v>2890941</v>
      </c>
      <c r="I304" s="36">
        <f t="shared" si="73"/>
        <v>9.863877083006066E-2</v>
      </c>
      <c r="J304" s="31">
        <v>1722795</v>
      </c>
      <c r="K304" s="36">
        <f t="shared" si="74"/>
        <v>5.982661828989206E-2</v>
      </c>
      <c r="L304" s="31">
        <v>2363689</v>
      </c>
      <c r="M304" s="36">
        <f t="shared" si="75"/>
        <v>8.2082615493437511E-2</v>
      </c>
      <c r="N304" s="31">
        <f t="shared" si="76"/>
        <v>9026517</v>
      </c>
      <c r="O304" s="36">
        <f t="shared" si="77"/>
        <v>0.3134592258778448</v>
      </c>
      <c r="P304" s="31">
        <v>2296663</v>
      </c>
      <c r="Q304" s="31">
        <v>22521788</v>
      </c>
      <c r="R304" s="31">
        <v>28188529</v>
      </c>
      <c r="S304" s="31">
        <v>8833552</v>
      </c>
      <c r="T304" s="36">
        <f t="shared" si="78"/>
        <v>0.31337399691910139</v>
      </c>
      <c r="U304" s="36">
        <f t="shared" si="79"/>
        <v>2.9184081425964514E-2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22232959</v>
      </c>
      <c r="E305" s="31">
        <v>25795303</v>
      </c>
      <c r="F305" s="31">
        <v>5039999</v>
      </c>
      <c r="G305" s="36">
        <f t="shared" si="72"/>
        <v>0.22669042838607312</v>
      </c>
      <c r="H305" s="31">
        <v>5569956</v>
      </c>
      <c r="I305" s="36">
        <f t="shared" si="73"/>
        <v>0.25052697663860218</v>
      </c>
      <c r="J305" s="31">
        <v>6579513</v>
      </c>
      <c r="K305" s="36">
        <f t="shared" si="74"/>
        <v>0.25506631963191129</v>
      </c>
      <c r="L305" s="31">
        <v>7311244</v>
      </c>
      <c r="M305" s="36">
        <f t="shared" si="75"/>
        <v>0.28343315060109975</v>
      </c>
      <c r="N305" s="31">
        <f t="shared" si="76"/>
        <v>24500712</v>
      </c>
      <c r="O305" s="36">
        <f t="shared" si="77"/>
        <v>0.94981291749121921</v>
      </c>
      <c r="P305" s="31">
        <v>5247395</v>
      </c>
      <c r="Q305" s="31">
        <v>21187827</v>
      </c>
      <c r="R305" s="31">
        <v>21636203</v>
      </c>
      <c r="S305" s="31">
        <v>20058719</v>
      </c>
      <c r="T305" s="36">
        <f t="shared" si="78"/>
        <v>0.92709053432342081</v>
      </c>
      <c r="U305" s="36">
        <f t="shared" si="79"/>
        <v>0.39330925154290841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18676815</v>
      </c>
      <c r="E306" s="31">
        <v>19734600</v>
      </c>
      <c r="F306" s="31">
        <v>3459868</v>
      </c>
      <c r="G306" s="36">
        <f t="shared" si="72"/>
        <v>0.18524935862993772</v>
      </c>
      <c r="H306" s="31">
        <v>3769582</v>
      </c>
      <c r="I306" s="36">
        <f t="shared" si="73"/>
        <v>0.20183216463834974</v>
      </c>
      <c r="J306" s="31">
        <v>3749489</v>
      </c>
      <c r="K306" s="36">
        <f t="shared" si="74"/>
        <v>0.18999569284404041</v>
      </c>
      <c r="L306" s="31">
        <v>5231102</v>
      </c>
      <c r="M306" s="36">
        <f t="shared" si="75"/>
        <v>0.26507261358223627</v>
      </c>
      <c r="N306" s="31">
        <f t="shared" si="76"/>
        <v>16210041</v>
      </c>
      <c r="O306" s="36">
        <f t="shared" si="77"/>
        <v>0.82140205527347909</v>
      </c>
      <c r="P306" s="31">
        <v>4635019</v>
      </c>
      <c r="Q306" s="31">
        <v>17461124</v>
      </c>
      <c r="R306" s="31">
        <v>17533855</v>
      </c>
      <c r="S306" s="31">
        <v>14357655</v>
      </c>
      <c r="T306" s="36">
        <f t="shared" si="78"/>
        <v>0.81885329837619847</v>
      </c>
      <c r="U306" s="36">
        <f t="shared" si="79"/>
        <v>0.12860421931387989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119258150</v>
      </c>
      <c r="E307" s="31">
        <v>113833027</v>
      </c>
      <c r="F307" s="31">
        <v>24108215</v>
      </c>
      <c r="G307" s="36">
        <f t="shared" si="72"/>
        <v>0.2021515091421425</v>
      </c>
      <c r="H307" s="31">
        <v>25866410</v>
      </c>
      <c r="I307" s="36">
        <f t="shared" si="73"/>
        <v>0.21689427515016793</v>
      </c>
      <c r="J307" s="31">
        <v>27642228</v>
      </c>
      <c r="K307" s="36">
        <f t="shared" si="74"/>
        <v>0.24283135332946915</v>
      </c>
      <c r="L307" s="31">
        <v>30367020</v>
      </c>
      <c r="M307" s="36">
        <f t="shared" si="75"/>
        <v>0.26676809710067712</v>
      </c>
      <c r="N307" s="31">
        <f t="shared" si="76"/>
        <v>107983873</v>
      </c>
      <c r="O307" s="36">
        <f t="shared" si="77"/>
        <v>0.94861637123995657</v>
      </c>
      <c r="P307" s="31">
        <v>25218910</v>
      </c>
      <c r="Q307" s="31">
        <v>98296382</v>
      </c>
      <c r="R307" s="31">
        <v>98566023</v>
      </c>
      <c r="S307" s="31">
        <v>93981364</v>
      </c>
      <c r="T307" s="36">
        <f t="shared" si="78"/>
        <v>0.95348641590216132</v>
      </c>
      <c r="U307" s="36">
        <f t="shared" si="79"/>
        <v>0.20413689568660986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81919654</v>
      </c>
      <c r="E308" s="31">
        <v>88641679</v>
      </c>
      <c r="F308" s="31">
        <v>16627761</v>
      </c>
      <c r="G308" s="36">
        <f t="shared" si="72"/>
        <v>0.20297645544254861</v>
      </c>
      <c r="H308" s="31">
        <v>22158458</v>
      </c>
      <c r="I308" s="36">
        <f t="shared" si="73"/>
        <v>0.27049013170880826</v>
      </c>
      <c r="J308" s="31">
        <v>18480347</v>
      </c>
      <c r="K308" s="36">
        <f t="shared" si="74"/>
        <v>0.20848372016960554</v>
      </c>
      <c r="L308" s="31">
        <v>17152957</v>
      </c>
      <c r="M308" s="36">
        <f t="shared" si="75"/>
        <v>0.19350893612924458</v>
      </c>
      <c r="N308" s="31">
        <f t="shared" si="76"/>
        <v>74419523</v>
      </c>
      <c r="O308" s="36">
        <f t="shared" si="77"/>
        <v>0.83955452829362587</v>
      </c>
      <c r="P308" s="31">
        <v>17445347</v>
      </c>
      <c r="Q308" s="31">
        <v>77428479</v>
      </c>
      <c r="R308" s="31">
        <v>78563769</v>
      </c>
      <c r="S308" s="31">
        <v>68770001</v>
      </c>
      <c r="T308" s="36">
        <f t="shared" si="78"/>
        <v>0.8753398910889828</v>
      </c>
      <c r="U308" s="36">
        <f t="shared" si="79"/>
        <v>-1.676034303015006E-2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0</v>
      </c>
      <c r="E309" s="31">
        <v>0</v>
      </c>
      <c r="F309" s="31">
        <v>0</v>
      </c>
      <c r="G309" s="36">
        <f t="shared" si="72"/>
        <v>0</v>
      </c>
      <c r="H309" s="31">
        <v>0</v>
      </c>
      <c r="I309" s="36">
        <f t="shared" si="73"/>
        <v>0</v>
      </c>
      <c r="J309" s="31">
        <v>0</v>
      </c>
      <c r="K309" s="36">
        <f t="shared" si="74"/>
        <v>0</v>
      </c>
      <c r="L309" s="31">
        <v>0</v>
      </c>
      <c r="M309" s="36">
        <f t="shared" si="75"/>
        <v>0</v>
      </c>
      <c r="N309" s="31">
        <f t="shared" si="76"/>
        <v>0</v>
      </c>
      <c r="O309" s="36">
        <f t="shared" si="77"/>
        <v>0</v>
      </c>
      <c r="P309" s="31">
        <v>0</v>
      </c>
      <c r="Q309" s="31">
        <v>0</v>
      </c>
      <c r="R309" s="31">
        <v>0</v>
      </c>
      <c r="S309" s="31">
        <v>0</v>
      </c>
      <c r="T309" s="36">
        <f t="shared" si="78"/>
        <v>0</v>
      </c>
      <c r="U309" s="36">
        <f t="shared" si="79"/>
        <v>0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271395942</v>
      </c>
      <c r="E310" s="32">
        <f>SUM(E304:E309)</f>
        <v>276801072</v>
      </c>
      <c r="F310" s="32">
        <f>SUM(F304:F309)</f>
        <v>51284935</v>
      </c>
      <c r="G310" s="37">
        <f t="shared" si="72"/>
        <v>0.18896721381338855</v>
      </c>
      <c r="H310" s="32">
        <f>SUM(H304:H309)</f>
        <v>60255347</v>
      </c>
      <c r="I310" s="37">
        <f t="shared" si="73"/>
        <v>0.22202007353521888</v>
      </c>
      <c r="J310" s="32">
        <f>SUM(J304:J309)</f>
        <v>58174372</v>
      </c>
      <c r="K310" s="37">
        <f t="shared" si="74"/>
        <v>0.21016671496127731</v>
      </c>
      <c r="L310" s="32">
        <f>SUM(L304:L309)</f>
        <v>62426012</v>
      </c>
      <c r="M310" s="37">
        <f t="shared" si="75"/>
        <v>0.22552662657318032</v>
      </c>
      <c r="N310" s="32">
        <f t="shared" si="76"/>
        <v>232140666</v>
      </c>
      <c r="O310" s="37">
        <f t="shared" si="77"/>
        <v>0.83865522746241383</v>
      </c>
      <c r="P310" s="32">
        <f>SUM(P304:P309)</f>
        <v>54843334</v>
      </c>
      <c r="Q310" s="32">
        <f>SUM(Q304:Q309)</f>
        <v>236895600</v>
      </c>
      <c r="R310" s="32">
        <f>SUM(R304:R309)</f>
        <v>244488379</v>
      </c>
      <c r="S310" s="32">
        <f>SUM(S304:S309)</f>
        <v>206001291</v>
      </c>
      <c r="T310" s="37">
        <f t="shared" si="78"/>
        <v>0.84258111507214006</v>
      </c>
      <c r="U310" s="37">
        <f t="shared" si="79"/>
        <v>0.13826070457350381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45046162</v>
      </c>
      <c r="E311" s="31">
        <v>42992987</v>
      </c>
      <c r="F311" s="31">
        <v>6775330</v>
      </c>
      <c r="G311" s="36">
        <f t="shared" si="72"/>
        <v>0.15040859640828003</v>
      </c>
      <c r="H311" s="31">
        <v>6419607</v>
      </c>
      <c r="I311" s="36">
        <f t="shared" si="73"/>
        <v>0.14251174162185004</v>
      </c>
      <c r="J311" s="31">
        <v>7877186</v>
      </c>
      <c r="K311" s="36">
        <f t="shared" si="74"/>
        <v>0.18322025403817604</v>
      </c>
      <c r="L311" s="31">
        <v>24132376</v>
      </c>
      <c r="M311" s="36">
        <f t="shared" si="75"/>
        <v>0.56130959219000065</v>
      </c>
      <c r="N311" s="31">
        <f t="shared" si="76"/>
        <v>45204499</v>
      </c>
      <c r="O311" s="36">
        <f t="shared" si="77"/>
        <v>1.0514389009537766</v>
      </c>
      <c r="P311" s="31">
        <v>32830387</v>
      </c>
      <c r="Q311" s="31">
        <v>44548086</v>
      </c>
      <c r="R311" s="31">
        <v>44425772</v>
      </c>
      <c r="S311" s="31">
        <v>56214039</v>
      </c>
      <c r="T311" s="36">
        <f t="shared" si="78"/>
        <v>1.2653474879401083</v>
      </c>
      <c r="U311" s="36">
        <f t="shared" si="79"/>
        <v>-0.26493781507966996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154221408</v>
      </c>
      <c r="E312" s="31">
        <v>166648053</v>
      </c>
      <c r="F312" s="31">
        <v>33687053</v>
      </c>
      <c r="G312" s="36">
        <f t="shared" si="72"/>
        <v>0.21843305308170965</v>
      </c>
      <c r="H312" s="31">
        <v>43563818</v>
      </c>
      <c r="I312" s="36">
        <f t="shared" si="73"/>
        <v>0.2824758155495507</v>
      </c>
      <c r="J312" s="31">
        <v>42998496</v>
      </c>
      <c r="K312" s="36">
        <f t="shared" si="74"/>
        <v>0.25801979216642873</v>
      </c>
      <c r="L312" s="31">
        <v>39720210</v>
      </c>
      <c r="M312" s="36">
        <f t="shared" si="75"/>
        <v>0.23834787916784123</v>
      </c>
      <c r="N312" s="31">
        <f t="shared" si="76"/>
        <v>159969577</v>
      </c>
      <c r="O312" s="36">
        <f t="shared" si="77"/>
        <v>0.95992466830680589</v>
      </c>
      <c r="P312" s="31">
        <v>45659492</v>
      </c>
      <c r="Q312" s="31">
        <v>146042169</v>
      </c>
      <c r="R312" s="31">
        <v>146669226</v>
      </c>
      <c r="S312" s="31">
        <v>126324912</v>
      </c>
      <c r="T312" s="36">
        <f t="shared" si="78"/>
        <v>0.86129118865057619</v>
      </c>
      <c r="U312" s="36">
        <f t="shared" si="79"/>
        <v>-0.13007770651500017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230551032</v>
      </c>
      <c r="E313" s="31">
        <v>202028457</v>
      </c>
      <c r="F313" s="31">
        <v>16431057</v>
      </c>
      <c r="G313" s="36">
        <f t="shared" si="72"/>
        <v>7.1268633488485097E-2</v>
      </c>
      <c r="H313" s="31">
        <v>42282155</v>
      </c>
      <c r="I313" s="36">
        <f t="shared" si="73"/>
        <v>0.18339607779331041</v>
      </c>
      <c r="J313" s="31">
        <v>69101627</v>
      </c>
      <c r="K313" s="36">
        <f t="shared" si="74"/>
        <v>0.3420390771979217</v>
      </c>
      <c r="L313" s="31">
        <v>59616492</v>
      </c>
      <c r="M313" s="36">
        <f t="shared" si="75"/>
        <v>0.29508957740542463</v>
      </c>
      <c r="N313" s="31">
        <f t="shared" si="76"/>
        <v>187431331</v>
      </c>
      <c r="O313" s="36">
        <f t="shared" si="77"/>
        <v>0.92774717870562162</v>
      </c>
      <c r="P313" s="31">
        <v>61264044</v>
      </c>
      <c r="Q313" s="31">
        <v>176992681</v>
      </c>
      <c r="R313" s="31">
        <v>218234526</v>
      </c>
      <c r="S313" s="31">
        <v>182102326</v>
      </c>
      <c r="T313" s="36">
        <f t="shared" si="78"/>
        <v>0.83443408033429134</v>
      </c>
      <c r="U313" s="36">
        <f t="shared" si="79"/>
        <v>-2.6892641954879726E-2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105480901</v>
      </c>
      <c r="E314" s="31">
        <v>97278542</v>
      </c>
      <c r="F314" s="31">
        <v>16777778</v>
      </c>
      <c r="G314" s="36">
        <f t="shared" si="72"/>
        <v>0.15905986620269769</v>
      </c>
      <c r="H314" s="31">
        <v>19676421</v>
      </c>
      <c r="I314" s="36">
        <f t="shared" si="73"/>
        <v>0.18654013014166423</v>
      </c>
      <c r="J314" s="31">
        <v>27341728</v>
      </c>
      <c r="K314" s="36">
        <f t="shared" si="74"/>
        <v>0.28106638358128355</v>
      </c>
      <c r="L314" s="31">
        <v>19959178</v>
      </c>
      <c r="M314" s="36">
        <f t="shared" si="75"/>
        <v>0.2051755463193517</v>
      </c>
      <c r="N314" s="31">
        <f t="shared" si="76"/>
        <v>83755105</v>
      </c>
      <c r="O314" s="36">
        <f t="shared" si="77"/>
        <v>0.86098232228850635</v>
      </c>
      <c r="P314" s="31">
        <v>25305033</v>
      </c>
      <c r="Q314" s="31">
        <v>86557928</v>
      </c>
      <c r="R314" s="31">
        <v>93522224</v>
      </c>
      <c r="S314" s="31">
        <v>70420192</v>
      </c>
      <c r="T314" s="36">
        <f t="shared" si="78"/>
        <v>0.75297815843216043</v>
      </c>
      <c r="U314" s="36">
        <f t="shared" si="79"/>
        <v>-0.21125659073434122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33751528</v>
      </c>
      <c r="E315" s="31">
        <v>46902751</v>
      </c>
      <c r="F315" s="31">
        <v>8256495</v>
      </c>
      <c r="G315" s="36">
        <f t="shared" si="72"/>
        <v>0.24462581368167982</v>
      </c>
      <c r="H315" s="31">
        <v>11837441</v>
      </c>
      <c r="I315" s="36">
        <f t="shared" si="73"/>
        <v>0.35072311392835309</v>
      </c>
      <c r="J315" s="31">
        <v>7790696</v>
      </c>
      <c r="K315" s="36">
        <f t="shared" si="74"/>
        <v>0.1661031780417315</v>
      </c>
      <c r="L315" s="31">
        <v>10921857</v>
      </c>
      <c r="M315" s="36">
        <f t="shared" si="75"/>
        <v>0.23286175687221417</v>
      </c>
      <c r="N315" s="31">
        <f t="shared" si="76"/>
        <v>38806489</v>
      </c>
      <c r="O315" s="36">
        <f t="shared" si="77"/>
        <v>0.82738193757547396</v>
      </c>
      <c r="P315" s="31">
        <v>10683099</v>
      </c>
      <c r="Q315" s="31">
        <v>35821323</v>
      </c>
      <c r="R315" s="31">
        <v>45311542</v>
      </c>
      <c r="S315" s="31">
        <v>38504863</v>
      </c>
      <c r="T315" s="36">
        <f t="shared" si="78"/>
        <v>0.84978045991019246</v>
      </c>
      <c r="U315" s="36">
        <f t="shared" si="79"/>
        <v>2.2349132962261153E-2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569051031</v>
      </c>
      <c r="E317" s="32">
        <f>SUM(E311:E316)</f>
        <v>555850790</v>
      </c>
      <c r="F317" s="32">
        <f>SUM(F311:F316)</f>
        <v>81927713</v>
      </c>
      <c r="G317" s="37">
        <f t="shared" si="72"/>
        <v>0.14397252361713056</v>
      </c>
      <c r="H317" s="32">
        <f>SUM(H311:H316)</f>
        <v>123779442</v>
      </c>
      <c r="I317" s="37">
        <f t="shared" si="73"/>
        <v>0.21751905410395433</v>
      </c>
      <c r="J317" s="32">
        <f>SUM(J311:J316)</f>
        <v>155109733</v>
      </c>
      <c r="K317" s="37">
        <f t="shared" si="74"/>
        <v>0.27904922650195385</v>
      </c>
      <c r="L317" s="32">
        <f>SUM(L311:L316)</f>
        <v>154350113</v>
      </c>
      <c r="M317" s="37">
        <f t="shared" si="75"/>
        <v>0.27768263673781951</v>
      </c>
      <c r="N317" s="32">
        <f t="shared" si="76"/>
        <v>515167001</v>
      </c>
      <c r="O317" s="37">
        <f t="shared" si="77"/>
        <v>0.92680807559884915</v>
      </c>
      <c r="P317" s="32">
        <f>SUM(P311:P316)</f>
        <v>175742055</v>
      </c>
      <c r="Q317" s="32">
        <f>SUM(Q311:Q316)</f>
        <v>489962187</v>
      </c>
      <c r="R317" s="32">
        <f>SUM(R311:R316)</f>
        <v>548163290</v>
      </c>
      <c r="S317" s="32">
        <f>SUM(S311:S316)</f>
        <v>473566332</v>
      </c>
      <c r="T317" s="37">
        <f t="shared" si="78"/>
        <v>0.86391471417212196</v>
      </c>
      <c r="U317" s="37">
        <f t="shared" si="79"/>
        <v>-0.1217235225797263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62529822</v>
      </c>
      <c r="E318" s="31">
        <v>68053853</v>
      </c>
      <c r="F318" s="31">
        <v>14444478</v>
      </c>
      <c r="G318" s="36">
        <f t="shared" si="72"/>
        <v>0.23100142520795916</v>
      </c>
      <c r="H318" s="31">
        <v>19654283</v>
      </c>
      <c r="I318" s="36">
        <f t="shared" si="73"/>
        <v>0.31431855027509914</v>
      </c>
      <c r="J318" s="31">
        <v>17237908</v>
      </c>
      <c r="K318" s="36">
        <f t="shared" si="74"/>
        <v>0.25329804618116186</v>
      </c>
      <c r="L318" s="31">
        <v>18754784</v>
      </c>
      <c r="M318" s="36">
        <f t="shared" si="75"/>
        <v>0.2755873940010421</v>
      </c>
      <c r="N318" s="31">
        <f t="shared" si="76"/>
        <v>70091453</v>
      </c>
      <c r="O318" s="36">
        <f t="shared" si="77"/>
        <v>1.0299409939360817</v>
      </c>
      <c r="P318" s="31">
        <v>20526436</v>
      </c>
      <c r="Q318" s="31">
        <v>52892897</v>
      </c>
      <c r="R318" s="31">
        <v>68055404</v>
      </c>
      <c r="S318" s="31">
        <v>68967957</v>
      </c>
      <c r="T318" s="36">
        <f t="shared" si="78"/>
        <v>1.0134089719017758</v>
      </c>
      <c r="U318" s="36">
        <f t="shared" si="79"/>
        <v>-8.6310745810914247E-2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144300900</v>
      </c>
      <c r="E319" s="31">
        <v>160415623</v>
      </c>
      <c r="F319" s="31">
        <v>28661526</v>
      </c>
      <c r="G319" s="36">
        <f t="shared" si="72"/>
        <v>0.19862333498959467</v>
      </c>
      <c r="H319" s="31">
        <v>44181333</v>
      </c>
      <c r="I319" s="36">
        <f t="shared" si="73"/>
        <v>0.30617503425134562</v>
      </c>
      <c r="J319" s="31">
        <v>34346645</v>
      </c>
      <c r="K319" s="36">
        <f t="shared" si="74"/>
        <v>0.2141103488405241</v>
      </c>
      <c r="L319" s="31">
        <v>23230582</v>
      </c>
      <c r="M319" s="36">
        <f t="shared" si="75"/>
        <v>0.14481495982470485</v>
      </c>
      <c r="N319" s="31">
        <f t="shared" si="76"/>
        <v>130420086</v>
      </c>
      <c r="O319" s="36">
        <f t="shared" si="77"/>
        <v>0.81301361775716818</v>
      </c>
      <c r="P319" s="31">
        <v>38002160</v>
      </c>
      <c r="Q319" s="31">
        <v>122166146</v>
      </c>
      <c r="R319" s="31">
        <v>137548802</v>
      </c>
      <c r="S319" s="31">
        <v>137915556</v>
      </c>
      <c r="T319" s="36">
        <f t="shared" si="78"/>
        <v>1.0026663554656041</v>
      </c>
      <c r="U319" s="36">
        <f t="shared" si="79"/>
        <v>-0.38870364210876429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20782595</v>
      </c>
      <c r="E320" s="31">
        <v>18816626</v>
      </c>
      <c r="F320" s="31">
        <v>3522968</v>
      </c>
      <c r="G320" s="36">
        <f t="shared" si="72"/>
        <v>0.16951530836259859</v>
      </c>
      <c r="H320" s="31">
        <v>5005784</v>
      </c>
      <c r="I320" s="36">
        <f t="shared" si="73"/>
        <v>0.24086424241053631</v>
      </c>
      <c r="J320" s="31">
        <v>3944629</v>
      </c>
      <c r="K320" s="36">
        <f t="shared" si="74"/>
        <v>0.20963529806034301</v>
      </c>
      <c r="L320" s="31">
        <v>4401751</v>
      </c>
      <c r="M320" s="36">
        <f t="shared" si="75"/>
        <v>0.23392881380540806</v>
      </c>
      <c r="N320" s="31">
        <f t="shared" si="76"/>
        <v>16875132</v>
      </c>
      <c r="O320" s="36">
        <f t="shared" si="77"/>
        <v>0.89682029073650082</v>
      </c>
      <c r="P320" s="31">
        <v>2950740</v>
      </c>
      <c r="Q320" s="31">
        <v>14400960</v>
      </c>
      <c r="R320" s="31">
        <v>16678060</v>
      </c>
      <c r="S320" s="31">
        <v>14060811</v>
      </c>
      <c r="T320" s="36">
        <f t="shared" si="78"/>
        <v>0.84307233575128038</v>
      </c>
      <c r="U320" s="36">
        <f t="shared" si="79"/>
        <v>0.49174478266468746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23525171</v>
      </c>
      <c r="E321" s="31">
        <v>23983142</v>
      </c>
      <c r="F321" s="31">
        <v>4276414</v>
      </c>
      <c r="G321" s="36">
        <f t="shared" si="72"/>
        <v>0.18178035772832427</v>
      </c>
      <c r="H321" s="31">
        <v>5641412</v>
      </c>
      <c r="I321" s="36">
        <f t="shared" si="73"/>
        <v>0.23980323033571149</v>
      </c>
      <c r="J321" s="31">
        <v>5316419</v>
      </c>
      <c r="K321" s="36">
        <f t="shared" si="74"/>
        <v>0.22167316525916411</v>
      </c>
      <c r="L321" s="31">
        <v>7030608</v>
      </c>
      <c r="M321" s="36">
        <f t="shared" si="75"/>
        <v>0.29314791197917273</v>
      </c>
      <c r="N321" s="31">
        <f t="shared" si="76"/>
        <v>22264853</v>
      </c>
      <c r="O321" s="36">
        <f t="shared" si="77"/>
        <v>0.92835429986613094</v>
      </c>
      <c r="P321" s="31">
        <v>4420879</v>
      </c>
      <c r="Q321" s="31">
        <v>21290124</v>
      </c>
      <c r="R321" s="31">
        <v>21920500</v>
      </c>
      <c r="S321" s="31">
        <v>19159503</v>
      </c>
      <c r="T321" s="36">
        <f t="shared" si="78"/>
        <v>0.87404498072580461</v>
      </c>
      <c r="U321" s="36">
        <f t="shared" si="79"/>
        <v>0.59031902931521074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0</v>
      </c>
      <c r="Q322" s="31">
        <v>0</v>
      </c>
      <c r="R322" s="31">
        <v>0</v>
      </c>
      <c r="S322" s="31">
        <v>0</v>
      </c>
      <c r="T322" s="36">
        <f t="shared" si="78"/>
        <v>0</v>
      </c>
      <c r="U322" s="36">
        <f t="shared" si="79"/>
        <v>0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251138488</v>
      </c>
      <c r="E323" s="32">
        <f>SUM(E318:E322)</f>
        <v>271269244</v>
      </c>
      <c r="F323" s="32">
        <f>SUM(F318:F322)</f>
        <v>50905386</v>
      </c>
      <c r="G323" s="37">
        <f t="shared" si="72"/>
        <v>0.20269846492027938</v>
      </c>
      <c r="H323" s="32">
        <f>SUM(H318:H322)</f>
        <v>74482812</v>
      </c>
      <c r="I323" s="37">
        <f t="shared" si="73"/>
        <v>0.2965806340285046</v>
      </c>
      <c r="J323" s="32">
        <f>SUM(J318:J322)</f>
        <v>60845601</v>
      </c>
      <c r="K323" s="37">
        <f t="shared" si="74"/>
        <v>0.22429966664411097</v>
      </c>
      <c r="L323" s="32">
        <f>SUM(L318:L322)</f>
        <v>53417725</v>
      </c>
      <c r="M323" s="37">
        <f t="shared" si="75"/>
        <v>0.19691773461793552</v>
      </c>
      <c r="N323" s="32">
        <f t="shared" si="76"/>
        <v>239651524</v>
      </c>
      <c r="O323" s="37">
        <f t="shared" si="77"/>
        <v>0.88344524600805829</v>
      </c>
      <c r="P323" s="32">
        <f>SUM(P318:P322)</f>
        <v>65900215</v>
      </c>
      <c r="Q323" s="32">
        <f>SUM(Q318:Q322)</f>
        <v>210750127</v>
      </c>
      <c r="R323" s="32">
        <f>SUM(R318:R322)</f>
        <v>244202766</v>
      </c>
      <c r="S323" s="32">
        <f>SUM(S318:S322)</f>
        <v>240103827</v>
      </c>
      <c r="T323" s="37">
        <f t="shared" si="78"/>
        <v>0.98321501812964718</v>
      </c>
      <c r="U323" s="37">
        <f t="shared" si="79"/>
        <v>-0.18941501177196463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12078553</v>
      </c>
      <c r="E324" s="31">
        <v>12078553</v>
      </c>
      <c r="F324" s="31">
        <v>1215381</v>
      </c>
      <c r="G324" s="36">
        <f t="shared" si="72"/>
        <v>0.10062306304405834</v>
      </c>
      <c r="H324" s="31">
        <v>1842218</v>
      </c>
      <c r="I324" s="36">
        <f t="shared" si="73"/>
        <v>0.15251975961027783</v>
      </c>
      <c r="J324" s="31">
        <v>1852359</v>
      </c>
      <c r="K324" s="36">
        <f t="shared" si="74"/>
        <v>0.15335934693501779</v>
      </c>
      <c r="L324" s="31">
        <v>1807549</v>
      </c>
      <c r="M324" s="36">
        <f t="shared" si="75"/>
        <v>0.14964946546163269</v>
      </c>
      <c r="N324" s="31">
        <f t="shared" si="76"/>
        <v>6717507</v>
      </c>
      <c r="O324" s="36">
        <f t="shared" si="77"/>
        <v>0.55615163505098664</v>
      </c>
      <c r="P324" s="31">
        <v>1265042</v>
      </c>
      <c r="Q324" s="31">
        <v>10984090</v>
      </c>
      <c r="R324" s="31">
        <v>11509090</v>
      </c>
      <c r="S324" s="31">
        <v>9549253</v>
      </c>
      <c r="T324" s="36">
        <f t="shared" si="78"/>
        <v>0.82971399128862489</v>
      </c>
      <c r="U324" s="36">
        <f t="shared" si="79"/>
        <v>0.42884505020386676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38689053</v>
      </c>
      <c r="E325" s="31">
        <v>38278559</v>
      </c>
      <c r="F325" s="31">
        <v>2846411</v>
      </c>
      <c r="G325" s="36">
        <f t="shared" si="72"/>
        <v>7.3571482868810462E-2</v>
      </c>
      <c r="H325" s="31">
        <v>13591419</v>
      </c>
      <c r="I325" s="36">
        <f t="shared" si="73"/>
        <v>0.35129882863765105</v>
      </c>
      <c r="J325" s="31">
        <v>8270783</v>
      </c>
      <c r="K325" s="36">
        <f t="shared" si="74"/>
        <v>0.21606829556985152</v>
      </c>
      <c r="L325" s="31">
        <v>11281638</v>
      </c>
      <c r="M325" s="36">
        <f t="shared" si="75"/>
        <v>0.29472473088655193</v>
      </c>
      <c r="N325" s="31">
        <f t="shared" si="76"/>
        <v>35990251</v>
      </c>
      <c r="O325" s="36">
        <f t="shared" si="77"/>
        <v>0.94021958872589739</v>
      </c>
      <c r="P325" s="31">
        <v>9192790</v>
      </c>
      <c r="Q325" s="31">
        <v>37005454</v>
      </c>
      <c r="R325" s="31">
        <v>37611435</v>
      </c>
      <c r="S325" s="31">
        <v>34074694</v>
      </c>
      <c r="T325" s="36">
        <f t="shared" si="78"/>
        <v>0.90596633709934227</v>
      </c>
      <c r="U325" s="36">
        <f t="shared" si="79"/>
        <v>0.22722677228567179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122171242</v>
      </c>
      <c r="E326" s="31">
        <v>125967198</v>
      </c>
      <c r="F326" s="31">
        <v>29688418</v>
      </c>
      <c r="G326" s="36">
        <f t="shared" si="72"/>
        <v>0.24300659888519427</v>
      </c>
      <c r="H326" s="31">
        <v>33943701</v>
      </c>
      <c r="I326" s="36">
        <f t="shared" si="73"/>
        <v>0.27783707887654935</v>
      </c>
      <c r="J326" s="31">
        <v>23938026</v>
      </c>
      <c r="K326" s="36">
        <f t="shared" si="74"/>
        <v>0.19003380546735668</v>
      </c>
      <c r="L326" s="31">
        <v>30656770</v>
      </c>
      <c r="M326" s="36">
        <f t="shared" si="75"/>
        <v>0.24337105601094661</v>
      </c>
      <c r="N326" s="31">
        <f t="shared" si="76"/>
        <v>118226915</v>
      </c>
      <c r="O326" s="36">
        <f t="shared" si="77"/>
        <v>0.93855318588574144</v>
      </c>
      <c r="P326" s="31">
        <v>28915052</v>
      </c>
      <c r="Q326" s="31">
        <v>112350234</v>
      </c>
      <c r="R326" s="31">
        <v>110803614</v>
      </c>
      <c r="S326" s="31">
        <v>92756663</v>
      </c>
      <c r="T326" s="36">
        <f t="shared" si="78"/>
        <v>0.83712669335857581</v>
      </c>
      <c r="U326" s="36">
        <f t="shared" si="79"/>
        <v>6.0235686243967246E-2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317703119</v>
      </c>
      <c r="E327" s="31">
        <v>317283159</v>
      </c>
      <c r="F327" s="31">
        <v>58969991</v>
      </c>
      <c r="G327" s="36">
        <f t="shared" si="72"/>
        <v>0.18561350982518998</v>
      </c>
      <c r="H327" s="31">
        <v>90015215</v>
      </c>
      <c r="I327" s="36">
        <f t="shared" si="73"/>
        <v>0.2833312284856731</v>
      </c>
      <c r="J327" s="31">
        <v>61402644</v>
      </c>
      <c r="K327" s="36">
        <f t="shared" si="74"/>
        <v>0.19352632580161622</v>
      </c>
      <c r="L327" s="31">
        <v>112635475</v>
      </c>
      <c r="M327" s="36">
        <f t="shared" si="75"/>
        <v>0.35499985361656083</v>
      </c>
      <c r="N327" s="31">
        <f t="shared" si="76"/>
        <v>323023325</v>
      </c>
      <c r="O327" s="36">
        <f t="shared" si="77"/>
        <v>1.0180916189125562</v>
      </c>
      <c r="P327" s="31">
        <v>103111362</v>
      </c>
      <c r="Q327" s="31">
        <v>257703488</v>
      </c>
      <c r="R327" s="31">
        <v>268411098</v>
      </c>
      <c r="S327" s="31">
        <v>286486499</v>
      </c>
      <c r="T327" s="36">
        <f t="shared" si="78"/>
        <v>1.0673422266615817</v>
      </c>
      <c r="U327" s="36">
        <f t="shared" si="79"/>
        <v>9.2367250468478934E-2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33038200</v>
      </c>
      <c r="E328" s="31">
        <v>34256000</v>
      </c>
      <c r="F328" s="31">
        <v>6974908</v>
      </c>
      <c r="G328" s="36">
        <f t="shared" si="72"/>
        <v>0.21111646518272786</v>
      </c>
      <c r="H328" s="31">
        <v>8439571</v>
      </c>
      <c r="I328" s="36">
        <f t="shared" si="73"/>
        <v>0.25544887433334745</v>
      </c>
      <c r="J328" s="31">
        <v>7385158</v>
      </c>
      <c r="K328" s="36">
        <f t="shared" si="74"/>
        <v>0.21558728397944885</v>
      </c>
      <c r="L328" s="31">
        <v>9647685</v>
      </c>
      <c r="M328" s="36">
        <f t="shared" si="75"/>
        <v>0.28163489607659969</v>
      </c>
      <c r="N328" s="31">
        <f t="shared" si="76"/>
        <v>32447322</v>
      </c>
      <c r="O328" s="36">
        <f t="shared" si="77"/>
        <v>0.9472011326482952</v>
      </c>
      <c r="P328" s="31">
        <v>7320508</v>
      </c>
      <c r="Q328" s="31">
        <v>30133300</v>
      </c>
      <c r="R328" s="31">
        <v>28464900</v>
      </c>
      <c r="S328" s="31">
        <v>28074082</v>
      </c>
      <c r="T328" s="36">
        <f t="shared" si="78"/>
        <v>0.98627017836001529</v>
      </c>
      <c r="U328" s="36">
        <f t="shared" si="79"/>
        <v>0.31789829339712483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55469335</v>
      </c>
      <c r="E329" s="31">
        <v>54776397</v>
      </c>
      <c r="F329" s="31">
        <v>7167921</v>
      </c>
      <c r="G329" s="36">
        <f t="shared" si="72"/>
        <v>0.12922312841861183</v>
      </c>
      <c r="H329" s="31">
        <v>7316877</v>
      </c>
      <c r="I329" s="36">
        <f t="shared" si="73"/>
        <v>0.13190850404101653</v>
      </c>
      <c r="J329" s="31">
        <v>15397676</v>
      </c>
      <c r="K329" s="36">
        <f t="shared" si="74"/>
        <v>0.28110056234622366</v>
      </c>
      <c r="L329" s="31">
        <v>15867493</v>
      </c>
      <c r="M329" s="36">
        <f t="shared" si="75"/>
        <v>0.289677559478766</v>
      </c>
      <c r="N329" s="31">
        <f t="shared" si="76"/>
        <v>45749967</v>
      </c>
      <c r="O329" s="36">
        <f t="shared" si="77"/>
        <v>0.83521314846611761</v>
      </c>
      <c r="P329" s="31">
        <v>9737145</v>
      </c>
      <c r="Q329" s="31">
        <v>62252477</v>
      </c>
      <c r="R329" s="31">
        <v>62485064</v>
      </c>
      <c r="S329" s="31">
        <v>35388585</v>
      </c>
      <c r="T329" s="36">
        <f t="shared" si="78"/>
        <v>0.56635270470395938</v>
      </c>
      <c r="U329" s="36">
        <f t="shared" si="79"/>
        <v>0.62958372294959153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99323435</v>
      </c>
      <c r="E330" s="31">
        <v>78951360</v>
      </c>
      <c r="F330" s="31">
        <v>16463578</v>
      </c>
      <c r="G330" s="36">
        <f t="shared" si="72"/>
        <v>0.16575723543995433</v>
      </c>
      <c r="H330" s="31">
        <v>22050946</v>
      </c>
      <c r="I330" s="36">
        <f t="shared" si="73"/>
        <v>0.2220115121874309</v>
      </c>
      <c r="J330" s="31">
        <v>14715538</v>
      </c>
      <c r="K330" s="36">
        <f t="shared" si="74"/>
        <v>0.18638739092018175</v>
      </c>
      <c r="L330" s="31">
        <v>19673269</v>
      </c>
      <c r="M330" s="36">
        <f t="shared" si="75"/>
        <v>0.24918214201756625</v>
      </c>
      <c r="N330" s="31">
        <f t="shared" si="76"/>
        <v>72903331</v>
      </c>
      <c r="O330" s="36">
        <f t="shared" si="77"/>
        <v>0.92339550578989393</v>
      </c>
      <c r="P330" s="31">
        <v>21034882</v>
      </c>
      <c r="Q330" s="31">
        <v>89675364</v>
      </c>
      <c r="R330" s="31">
        <v>84876520</v>
      </c>
      <c r="S330" s="31">
        <v>81913947</v>
      </c>
      <c r="T330" s="36">
        <f t="shared" si="78"/>
        <v>0.96509549401884054</v>
      </c>
      <c r="U330" s="36">
        <f t="shared" si="79"/>
        <v>-6.4731192692214723E-2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0</v>
      </c>
      <c r="E331" s="31">
        <v>0</v>
      </c>
      <c r="F331" s="31">
        <v>0</v>
      </c>
      <c r="G331" s="36">
        <f t="shared" si="72"/>
        <v>0</v>
      </c>
      <c r="H331" s="31">
        <v>0</v>
      </c>
      <c r="I331" s="36">
        <f t="shared" si="73"/>
        <v>0</v>
      </c>
      <c r="J331" s="31">
        <v>0</v>
      </c>
      <c r="K331" s="36">
        <f t="shared" si="74"/>
        <v>0</v>
      </c>
      <c r="L331" s="31">
        <v>0</v>
      </c>
      <c r="M331" s="36">
        <f t="shared" si="75"/>
        <v>0</v>
      </c>
      <c r="N331" s="31">
        <f t="shared" si="76"/>
        <v>0</v>
      </c>
      <c r="O331" s="36">
        <f t="shared" si="77"/>
        <v>0</v>
      </c>
      <c r="P331" s="31">
        <v>0</v>
      </c>
      <c r="Q331" s="31">
        <v>0</v>
      </c>
      <c r="R331" s="31">
        <v>0</v>
      </c>
      <c r="S331" s="31">
        <v>0</v>
      </c>
      <c r="T331" s="36">
        <f t="shared" si="78"/>
        <v>0</v>
      </c>
      <c r="U331" s="36">
        <f t="shared" si="79"/>
        <v>0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678472937</v>
      </c>
      <c r="E332" s="32">
        <f>SUM(E324:E331)</f>
        <v>661591226</v>
      </c>
      <c r="F332" s="32">
        <f>SUM(F324:F331)</f>
        <v>123326608</v>
      </c>
      <c r="G332" s="37">
        <f t="shared" si="72"/>
        <v>0.18177085816467872</v>
      </c>
      <c r="H332" s="32">
        <f>SUM(H324:H331)</f>
        <v>177199947</v>
      </c>
      <c r="I332" s="37">
        <f t="shared" si="73"/>
        <v>0.26117467232152841</v>
      </c>
      <c r="J332" s="32">
        <f>SUM(J324:J331)</f>
        <v>132962184</v>
      </c>
      <c r="K332" s="37">
        <f t="shared" si="74"/>
        <v>0.20097331822837686</v>
      </c>
      <c r="L332" s="32">
        <f>SUM(L324:L331)</f>
        <v>201569879</v>
      </c>
      <c r="M332" s="37">
        <f t="shared" si="75"/>
        <v>0.30467435340504351</v>
      </c>
      <c r="N332" s="32">
        <f t="shared" si="76"/>
        <v>635058618</v>
      </c>
      <c r="O332" s="37">
        <f t="shared" si="77"/>
        <v>0.9598957680251945</v>
      </c>
      <c r="P332" s="32">
        <f>SUM(P324:P331)</f>
        <v>180576781</v>
      </c>
      <c r="Q332" s="32">
        <f>SUM(Q324:Q331)</f>
        <v>600104407</v>
      </c>
      <c r="R332" s="32">
        <f>SUM(R324:R331)</f>
        <v>604161721</v>
      </c>
      <c r="S332" s="32">
        <f>SUM(S324:S331)</f>
        <v>568243723</v>
      </c>
      <c r="T332" s="37">
        <f t="shared" si="78"/>
        <v>0.9405490338902156</v>
      </c>
      <c r="U332" s="37">
        <f t="shared" si="79"/>
        <v>0.11625579924364704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3059526</v>
      </c>
      <c r="E333" s="31">
        <v>4316596</v>
      </c>
      <c r="F333" s="31">
        <v>727648</v>
      </c>
      <c r="G333" s="36">
        <f t="shared" si="72"/>
        <v>0.23783030443277814</v>
      </c>
      <c r="H333" s="31">
        <v>793941</v>
      </c>
      <c r="I333" s="36">
        <f t="shared" si="73"/>
        <v>0.2594980398924539</v>
      </c>
      <c r="J333" s="31">
        <v>944236</v>
      </c>
      <c r="K333" s="36">
        <f t="shared" si="74"/>
        <v>0.21874551150953206</v>
      </c>
      <c r="L333" s="31">
        <v>567454</v>
      </c>
      <c r="M333" s="36">
        <f t="shared" si="75"/>
        <v>0.13145867716135584</v>
      </c>
      <c r="N333" s="31">
        <f t="shared" si="76"/>
        <v>3033279</v>
      </c>
      <c r="O333" s="36">
        <f t="shared" si="77"/>
        <v>0.70270161951686005</v>
      </c>
      <c r="P333" s="31">
        <v>733313</v>
      </c>
      <c r="Q333" s="31">
        <v>3377820</v>
      </c>
      <c r="R333" s="31">
        <v>3153792</v>
      </c>
      <c r="S333" s="31">
        <v>2764924</v>
      </c>
      <c r="T333" s="36">
        <f t="shared" si="78"/>
        <v>0.87669827306303016</v>
      </c>
      <c r="U333" s="36">
        <f t="shared" si="79"/>
        <v>-0.22617763492533205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5077027</v>
      </c>
      <c r="E334" s="31">
        <v>6131664</v>
      </c>
      <c r="F334" s="31">
        <v>1640835</v>
      </c>
      <c r="G334" s="36">
        <f t="shared" si="72"/>
        <v>0.32318815716363142</v>
      </c>
      <c r="H334" s="31">
        <v>1321332</v>
      </c>
      <c r="I334" s="36">
        <f t="shared" si="73"/>
        <v>0.26025703625369728</v>
      </c>
      <c r="J334" s="31">
        <v>1421061</v>
      </c>
      <c r="K334" s="36">
        <f t="shared" si="74"/>
        <v>0.23175780668999477</v>
      </c>
      <c r="L334" s="31">
        <v>986617</v>
      </c>
      <c r="M334" s="36">
        <f t="shared" si="75"/>
        <v>0.16090526160598492</v>
      </c>
      <c r="N334" s="31">
        <f t="shared" si="76"/>
        <v>5369845</v>
      </c>
      <c r="O334" s="36">
        <f t="shared" si="77"/>
        <v>0.87575656461280327</v>
      </c>
      <c r="P334" s="31">
        <v>706640</v>
      </c>
      <c r="Q334" s="31">
        <v>4963815</v>
      </c>
      <c r="R334" s="31">
        <v>4150156</v>
      </c>
      <c r="S334" s="31">
        <v>4707592</v>
      </c>
      <c r="T334" s="36">
        <f t="shared" si="78"/>
        <v>1.1343168786908251</v>
      </c>
      <c r="U334" s="36">
        <f t="shared" si="79"/>
        <v>0.39620881920072448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16696566</v>
      </c>
      <c r="E335" s="31">
        <v>16551911</v>
      </c>
      <c r="F335" s="31">
        <v>2729298</v>
      </c>
      <c r="G335" s="36">
        <f t="shared" si="72"/>
        <v>0.16346463099058811</v>
      </c>
      <c r="H335" s="31">
        <v>4535171</v>
      </c>
      <c r="I335" s="36">
        <f t="shared" si="73"/>
        <v>0.27162297924016232</v>
      </c>
      <c r="J335" s="31">
        <v>-3492840</v>
      </c>
      <c r="K335" s="36">
        <f t="shared" si="74"/>
        <v>-0.21102336763410581</v>
      </c>
      <c r="L335" s="31">
        <v>3009307</v>
      </c>
      <c r="M335" s="36">
        <f t="shared" si="75"/>
        <v>0.18181024535475088</v>
      </c>
      <c r="N335" s="31">
        <f t="shared" si="76"/>
        <v>6780936</v>
      </c>
      <c r="O335" s="36">
        <f t="shared" si="77"/>
        <v>0.40967692491821639</v>
      </c>
      <c r="P335" s="31">
        <v>8362075</v>
      </c>
      <c r="Q335" s="31">
        <v>17770112</v>
      </c>
      <c r="R335" s="31">
        <v>16350344</v>
      </c>
      <c r="S335" s="31">
        <v>23588667</v>
      </c>
      <c r="T335" s="36">
        <f t="shared" si="78"/>
        <v>1.4427015725173733</v>
      </c>
      <c r="U335" s="36">
        <f t="shared" si="79"/>
        <v>-0.64012437104426834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24833119</v>
      </c>
      <c r="E337" s="32">
        <f>SUM(E333:E336)</f>
        <v>27000171</v>
      </c>
      <c r="F337" s="32">
        <f>SUM(F333:F336)</f>
        <v>5097781</v>
      </c>
      <c r="G337" s="37">
        <f t="shared" si="72"/>
        <v>0.20528154357090625</v>
      </c>
      <c r="H337" s="32">
        <f>SUM(H333:H336)</f>
        <v>6650444</v>
      </c>
      <c r="I337" s="37">
        <f t="shared" si="73"/>
        <v>0.26780542548843744</v>
      </c>
      <c r="J337" s="32">
        <f>SUM(J333:J336)</f>
        <v>-1127543</v>
      </c>
      <c r="K337" s="37">
        <f t="shared" si="74"/>
        <v>-4.1760587368131853E-2</v>
      </c>
      <c r="L337" s="32">
        <f>SUM(L333:L336)</f>
        <v>4563378</v>
      </c>
      <c r="M337" s="37">
        <f t="shared" si="75"/>
        <v>0.16901292958477929</v>
      </c>
      <c r="N337" s="32">
        <f t="shared" si="76"/>
        <v>15184060</v>
      </c>
      <c r="O337" s="37">
        <f t="shared" si="77"/>
        <v>0.56236903092206347</v>
      </c>
      <c r="P337" s="32">
        <f>SUM(P333:P336)</f>
        <v>9802028</v>
      </c>
      <c r="Q337" s="32">
        <f>SUM(Q333:Q336)</f>
        <v>26111747</v>
      </c>
      <c r="R337" s="32">
        <f>SUM(R333:R336)</f>
        <v>23654292</v>
      </c>
      <c r="S337" s="32">
        <f>SUM(S333:S336)</f>
        <v>31061183</v>
      </c>
      <c r="T337" s="37">
        <f t="shared" si="78"/>
        <v>1.3131309531479529</v>
      </c>
      <c r="U337" s="37">
        <f t="shared" si="79"/>
        <v>-0.53444552494647024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5518088215</v>
      </c>
      <c r="E338" s="32">
        <f>SUM(E302,E304:E309,E311:E316,E318:E322,E324:E331,E333:E336)</f>
        <v>5697093864</v>
      </c>
      <c r="F338" s="32">
        <f>SUM(F302,F304:F309,F311:F316,F318:F322,F324:F331,F333:F336)</f>
        <v>942950840</v>
      </c>
      <c r="G338" s="37">
        <f t="shared" si="72"/>
        <v>0.17088361100077121</v>
      </c>
      <c r="H338" s="32">
        <f>SUM(H302,H304:H309,H311:H316,H318:H322,H324:H331,H333:H336)</f>
        <v>1354749961</v>
      </c>
      <c r="I338" s="37">
        <f t="shared" si="73"/>
        <v>0.24551074723983912</v>
      </c>
      <c r="J338" s="32">
        <f>SUM(J302,J304:J309,J311:J316,J318:J322,J324:J331,J333:J336)</f>
        <v>1218860387</v>
      </c>
      <c r="K338" s="37">
        <f t="shared" si="74"/>
        <v>0.21394423474431279</v>
      </c>
      <c r="L338" s="32">
        <f>SUM(L302,L304:L309,L311:L316,L318:L322,L324:L331,L333:L336)</f>
        <v>1488810159</v>
      </c>
      <c r="M338" s="37">
        <f t="shared" si="75"/>
        <v>0.26132800240624576</v>
      </c>
      <c r="N338" s="32">
        <f t="shared" si="76"/>
        <v>5005371347</v>
      </c>
      <c r="O338" s="37">
        <f t="shared" si="77"/>
        <v>0.87858326832720757</v>
      </c>
      <c r="P338" s="32">
        <f>SUM(P302,P304:P309,P311:P316,P318:P322,P324:P331,P333:P336)</f>
        <v>1366353556</v>
      </c>
      <c r="Q338" s="32">
        <f>SUM(Q302,Q304:Q309,Q311:Q316,Q318:Q322,Q324:Q331,Q333:Q336)</f>
        <v>4921281378</v>
      </c>
      <c r="R338" s="32">
        <f>SUM(R302,R304:R309,R311:R316,R318:R322,R324:R331,R333:R336)</f>
        <v>5207896144</v>
      </c>
      <c r="S338" s="32">
        <f>SUM(S302,S304:S309,S311:S316,S318:S322,S324:S331,S333:S336)</f>
        <v>4724177209</v>
      </c>
      <c r="T338" s="37">
        <f t="shared" si="78"/>
        <v>0.90711816794632305</v>
      </c>
      <c r="U338" s="37">
        <f t="shared" si="79"/>
        <v>8.9622925532167219E-2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22454901077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21407662215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3685365800</v>
      </c>
      <c r="G339" s="39">
        <f t="shared" si="72"/>
        <v>0.16412300314138675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4976750939</v>
      </c>
      <c r="I339" s="39">
        <f t="shared" si="73"/>
        <v>0.22163317139248334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4352921925</v>
      </c>
      <c r="K339" s="39">
        <f t="shared" si="74"/>
        <v>0.20333476309944665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4556155978</v>
      </c>
      <c r="M339" s="39">
        <f t="shared" si="75"/>
        <v>0.21282828233376999</v>
      </c>
      <c r="N339" s="34">
        <f t="shared" si="76"/>
        <v>17571194642</v>
      </c>
      <c r="O339" s="39">
        <f t="shared" si="77"/>
        <v>0.82078998003285708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4549306434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19857792963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20908015910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16220082976</v>
      </c>
      <c r="T339" s="39">
        <f t="shared" si="78"/>
        <v>0.77578298418273972</v>
      </c>
      <c r="U339" s="39">
        <f t="shared" si="79"/>
        <v>1.5056237910924253E-3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616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544839918</v>
      </c>
      <c r="E8" s="31">
        <v>603375831</v>
      </c>
      <c r="F8" s="31">
        <v>121725658</v>
      </c>
      <c r="G8" s="36">
        <f>IF(($D8       =0),0,($F8       /$D8       ))</f>
        <v>0.22341545466571339</v>
      </c>
      <c r="H8" s="31">
        <v>178254876</v>
      </c>
      <c r="I8" s="36">
        <f>IF(($D8       =0),0,($H8       /$D8       ))</f>
        <v>0.32716926589068313</v>
      </c>
      <c r="J8" s="31">
        <v>167750378</v>
      </c>
      <c r="K8" s="36">
        <f>IF(($E8       =0),0,($J8       /$E8       ))</f>
        <v>0.27801971736584191</v>
      </c>
      <c r="L8" s="31">
        <v>175516899</v>
      </c>
      <c r="M8" s="36">
        <f>IF(($E8       =0),0,($L8       /$E8       ))</f>
        <v>0.29089149744216386</v>
      </c>
      <c r="N8" s="31">
        <f>$F8       +$H8       +$J8       +$L8</f>
        <v>643247811</v>
      </c>
      <c r="O8" s="36">
        <f>IF(($E8       =0),0,($N8       /$E8       ))</f>
        <v>1.0660815000394008</v>
      </c>
      <c r="P8" s="31">
        <v>165870741</v>
      </c>
      <c r="Q8" s="31">
        <v>487211548</v>
      </c>
      <c r="R8" s="31">
        <v>651147581</v>
      </c>
      <c r="S8" s="31">
        <v>564920392</v>
      </c>
      <c r="T8" s="36">
        <f>IF(($R8       =0),0,($S8       /$R8       ))</f>
        <v>0.86757658092259737</v>
      </c>
      <c r="U8" s="36">
        <f>IF(($P8       =0),0,(($L8       /$P8       )-1))</f>
        <v>5.8154668761020378E-2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593840320</v>
      </c>
      <c r="E9" s="31">
        <v>561920840</v>
      </c>
      <c r="F9" s="31">
        <v>82968129</v>
      </c>
      <c r="G9" s="36">
        <f>IF(($D9       =0),0,($F9       /$D9       ))</f>
        <v>0.13971454312836151</v>
      </c>
      <c r="H9" s="31">
        <v>102023990</v>
      </c>
      <c r="I9" s="36">
        <f>IF(($D9       =0),0,($H9       /$D9       ))</f>
        <v>0.17180374347097213</v>
      </c>
      <c r="J9" s="31">
        <v>107184602</v>
      </c>
      <c r="K9" s="36">
        <f>IF(($E9       =0),0,($J9       /$E9       ))</f>
        <v>0.19074679985173712</v>
      </c>
      <c r="L9" s="31">
        <v>99732958</v>
      </c>
      <c r="M9" s="36">
        <f>IF(($E9       =0),0,($L9       /$E9       ))</f>
        <v>0.1774857789577621</v>
      </c>
      <c r="N9" s="31">
        <f>$F9       +$H9       +$J9       +$L9</f>
        <v>391909679</v>
      </c>
      <c r="O9" s="36">
        <f>IF(($E9       =0),0,($N9       /$E9       ))</f>
        <v>0.69744642145680169</v>
      </c>
      <c r="P9" s="31">
        <v>97913849</v>
      </c>
      <c r="Q9" s="31">
        <v>590534220</v>
      </c>
      <c r="R9" s="31">
        <v>575022640</v>
      </c>
      <c r="S9" s="31">
        <v>520762781</v>
      </c>
      <c r="T9" s="36">
        <f>IF(($R9       =0),0,($S9       /$R9       ))</f>
        <v>0.90563874319800697</v>
      </c>
      <c r="U9" s="36">
        <f>IF(($P9       =0),0,(($L9       /$P9       )-1))</f>
        <v>1.8578669091029232E-2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1138680238</v>
      </c>
      <c r="E10" s="32">
        <f>SUM(E8:E9)</f>
        <v>1165296671</v>
      </c>
      <c r="F10" s="32">
        <f>SUM(F8:F9)</f>
        <v>204693787</v>
      </c>
      <c r="G10" s="37">
        <f t="shared" ref="G10:G54" si="0">IF(($D10      =0),0,($F10      /$D10      ))</f>
        <v>0.17976406384247795</v>
      </c>
      <c r="H10" s="32">
        <f>SUM(H8:H9)</f>
        <v>280278866</v>
      </c>
      <c r="I10" s="37">
        <f t="shared" ref="I10:I54" si="1">IF(($D10      =0),0,($H10      /$D10      ))</f>
        <v>0.2461436113902242</v>
      </c>
      <c r="J10" s="32">
        <f>SUM(J8:J9)</f>
        <v>274934980</v>
      </c>
      <c r="K10" s="37">
        <f t="shared" ref="K10:K54" si="2">IF(($E10      =0),0,($J10      /$E10      ))</f>
        <v>0.23593560922478599</v>
      </c>
      <c r="L10" s="32">
        <f>SUM(L8:L9)</f>
        <v>275249857</v>
      </c>
      <c r="M10" s="37">
        <f t="shared" ref="M10:M54" si="3">IF(($E10      =0),0,($L10      /$E10      ))</f>
        <v>0.23620582110115718</v>
      </c>
      <c r="N10" s="32">
        <f t="shared" ref="N10:N54" si="4">$F10      +$H10      +$J10      +$L10</f>
        <v>1035157490</v>
      </c>
      <c r="O10" s="37">
        <f t="shared" ref="O10:O54" si="5">IF(($E10      =0),0,($N10      /$E10      ))</f>
        <v>0.88832098791776259</v>
      </c>
      <c r="P10" s="32">
        <f>SUM(P8:P9)</f>
        <v>263784590</v>
      </c>
      <c r="Q10" s="32">
        <f>SUM(Q8:Q9)</f>
        <v>1077745768</v>
      </c>
      <c r="R10" s="32">
        <f>SUM(R8:R9)</f>
        <v>1226170221</v>
      </c>
      <c r="S10" s="32">
        <f>SUM(S8:S9)</f>
        <v>1085683173</v>
      </c>
      <c r="T10" s="37">
        <f t="shared" ref="T10:T54" si="6">IF(($R10      =0),0,($S10      /$R10      ))</f>
        <v>0.88542614590213575</v>
      </c>
      <c r="U10" s="37">
        <f t="shared" ref="U10:U54" si="7">IF(($P10      =0),0,(($L10      /$P10      )-1))</f>
        <v>4.3464506398952274E-2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27185557</v>
      </c>
      <c r="E11" s="31">
        <v>30973581</v>
      </c>
      <c r="F11" s="31">
        <v>9505295</v>
      </c>
      <c r="G11" s="36">
        <f t="shared" si="0"/>
        <v>0.34964503394210389</v>
      </c>
      <c r="H11" s="31">
        <v>6189207</v>
      </c>
      <c r="I11" s="36">
        <f t="shared" si="1"/>
        <v>0.22766526358095218</v>
      </c>
      <c r="J11" s="31">
        <v>5971637</v>
      </c>
      <c r="K11" s="36">
        <f t="shared" si="2"/>
        <v>0.19279775883841135</v>
      </c>
      <c r="L11" s="31">
        <v>4215742</v>
      </c>
      <c r="M11" s="36">
        <f t="shared" si="3"/>
        <v>0.13610767188979536</v>
      </c>
      <c r="N11" s="31">
        <f t="shared" si="4"/>
        <v>25881881</v>
      </c>
      <c r="O11" s="36">
        <f t="shared" si="5"/>
        <v>0.83561151679555556</v>
      </c>
      <c r="P11" s="31">
        <v>3108996</v>
      </c>
      <c r="Q11" s="31">
        <v>23030867</v>
      </c>
      <c r="R11" s="31">
        <v>27185556</v>
      </c>
      <c r="S11" s="31">
        <v>17652219</v>
      </c>
      <c r="T11" s="36">
        <f t="shared" si="6"/>
        <v>0.64932344955534471</v>
      </c>
      <c r="U11" s="36">
        <f t="shared" si="7"/>
        <v>0.35598180248543265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19667022</v>
      </c>
      <c r="E12" s="31">
        <v>19640790</v>
      </c>
      <c r="F12" s="31">
        <v>2551401</v>
      </c>
      <c r="G12" s="36">
        <f t="shared" si="0"/>
        <v>0.12972991030365452</v>
      </c>
      <c r="H12" s="31">
        <v>3219805</v>
      </c>
      <c r="I12" s="36">
        <f t="shared" si="1"/>
        <v>0.16371594031877323</v>
      </c>
      <c r="J12" s="31">
        <v>1844564</v>
      </c>
      <c r="K12" s="36">
        <f t="shared" si="2"/>
        <v>9.3914959632479145E-2</v>
      </c>
      <c r="L12" s="31">
        <v>4422033</v>
      </c>
      <c r="M12" s="36">
        <f t="shared" si="3"/>
        <v>0.22514537348039462</v>
      </c>
      <c r="N12" s="31">
        <f t="shared" si="4"/>
        <v>12037803</v>
      </c>
      <c r="O12" s="36">
        <f t="shared" si="5"/>
        <v>0.61289810644072873</v>
      </c>
      <c r="P12" s="31">
        <v>3729545</v>
      </c>
      <c r="Q12" s="31">
        <v>18226826</v>
      </c>
      <c r="R12" s="31">
        <v>18522665</v>
      </c>
      <c r="S12" s="31">
        <v>14003581</v>
      </c>
      <c r="T12" s="36">
        <f t="shared" si="6"/>
        <v>0.75602409264541581</v>
      </c>
      <c r="U12" s="36">
        <f t="shared" si="7"/>
        <v>0.18567626882099564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39491712</v>
      </c>
      <c r="E13" s="31">
        <v>41879230</v>
      </c>
      <c r="F13" s="31">
        <v>1451826</v>
      </c>
      <c r="G13" s="36">
        <f t="shared" si="0"/>
        <v>3.6762802281146992E-2</v>
      </c>
      <c r="H13" s="31">
        <v>2857551</v>
      </c>
      <c r="I13" s="36">
        <f t="shared" si="1"/>
        <v>7.2358245699755935E-2</v>
      </c>
      <c r="J13" s="31">
        <v>2670507</v>
      </c>
      <c r="K13" s="36">
        <f t="shared" si="2"/>
        <v>6.3766860087924246E-2</v>
      </c>
      <c r="L13" s="31">
        <v>2931011</v>
      </c>
      <c r="M13" s="36">
        <f t="shared" si="3"/>
        <v>6.9987222783226916E-2</v>
      </c>
      <c r="N13" s="31">
        <f t="shared" si="4"/>
        <v>9910895</v>
      </c>
      <c r="O13" s="36">
        <f t="shared" si="5"/>
        <v>0.23665418394750812</v>
      </c>
      <c r="P13" s="31">
        <v>2281550</v>
      </c>
      <c r="Q13" s="31">
        <v>32518688</v>
      </c>
      <c r="R13" s="31">
        <v>33008416</v>
      </c>
      <c r="S13" s="31">
        <v>8981243</v>
      </c>
      <c r="T13" s="36">
        <f t="shared" si="6"/>
        <v>0.27208948772337332</v>
      </c>
      <c r="U13" s="36">
        <f t="shared" si="7"/>
        <v>0.2846577984265084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47176896</v>
      </c>
      <c r="E14" s="31">
        <v>47120166</v>
      </c>
      <c r="F14" s="31">
        <v>7381893</v>
      </c>
      <c r="G14" s="36">
        <f t="shared" si="0"/>
        <v>0.15647263016201829</v>
      </c>
      <c r="H14" s="31">
        <v>8599250</v>
      </c>
      <c r="I14" s="36">
        <f t="shared" si="1"/>
        <v>0.18227672291114702</v>
      </c>
      <c r="J14" s="31">
        <v>8372225</v>
      </c>
      <c r="K14" s="36">
        <f t="shared" si="2"/>
        <v>0.17767817286552004</v>
      </c>
      <c r="L14" s="31">
        <v>8591824</v>
      </c>
      <c r="M14" s="36">
        <f t="shared" si="3"/>
        <v>0.18233857665102454</v>
      </c>
      <c r="N14" s="31">
        <f t="shared" si="4"/>
        <v>32945192</v>
      </c>
      <c r="O14" s="36">
        <f t="shared" si="5"/>
        <v>0.69917393754512669</v>
      </c>
      <c r="P14" s="31">
        <v>9158708</v>
      </c>
      <c r="Q14" s="31">
        <v>35270216</v>
      </c>
      <c r="R14" s="31">
        <v>35296876</v>
      </c>
      <c r="S14" s="31">
        <v>33166245</v>
      </c>
      <c r="T14" s="36">
        <f t="shared" si="6"/>
        <v>0.93963683924888985</v>
      </c>
      <c r="U14" s="36">
        <f t="shared" si="7"/>
        <v>-6.1895629820275966E-2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12062421</v>
      </c>
      <c r="E15" s="31">
        <v>12549409</v>
      </c>
      <c r="F15" s="31">
        <v>1609660</v>
      </c>
      <c r="G15" s="36">
        <f t="shared" si="0"/>
        <v>0.13344419001790769</v>
      </c>
      <c r="H15" s="31">
        <v>1076485</v>
      </c>
      <c r="I15" s="36">
        <f t="shared" si="1"/>
        <v>8.9242864264147306E-2</v>
      </c>
      <c r="J15" s="31">
        <v>1326026</v>
      </c>
      <c r="K15" s="36">
        <f t="shared" si="2"/>
        <v>0.1056644181411252</v>
      </c>
      <c r="L15" s="31">
        <v>-2355709</v>
      </c>
      <c r="M15" s="36">
        <f t="shared" si="3"/>
        <v>-0.18771473620789633</v>
      </c>
      <c r="N15" s="31">
        <f t="shared" si="4"/>
        <v>1656462</v>
      </c>
      <c r="O15" s="36">
        <f t="shared" si="5"/>
        <v>0.13199521985457641</v>
      </c>
      <c r="P15" s="31">
        <v>1817854</v>
      </c>
      <c r="Q15" s="31">
        <v>22538278</v>
      </c>
      <c r="R15" s="31">
        <v>22467853</v>
      </c>
      <c r="S15" s="31">
        <v>4908168</v>
      </c>
      <c r="T15" s="36">
        <f t="shared" si="6"/>
        <v>0.218452915817101</v>
      </c>
      <c r="U15" s="36">
        <f t="shared" si="7"/>
        <v>-2.2958735960093604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63864165</v>
      </c>
      <c r="E16" s="31">
        <v>64133283</v>
      </c>
      <c r="F16" s="31">
        <v>12315846</v>
      </c>
      <c r="G16" s="36">
        <f t="shared" si="0"/>
        <v>0.19284439090372513</v>
      </c>
      <c r="H16" s="31">
        <v>19688702</v>
      </c>
      <c r="I16" s="36">
        <f t="shared" si="1"/>
        <v>0.308290290807059</v>
      </c>
      <c r="J16" s="31">
        <v>60986019</v>
      </c>
      <c r="K16" s="36">
        <f t="shared" si="2"/>
        <v>0.95092619849197491</v>
      </c>
      <c r="L16" s="31">
        <v>-30644632</v>
      </c>
      <c r="M16" s="36">
        <f t="shared" si="3"/>
        <v>-0.47782727729687563</v>
      </c>
      <c r="N16" s="31">
        <f t="shared" si="4"/>
        <v>62345935</v>
      </c>
      <c r="O16" s="36">
        <f t="shared" si="5"/>
        <v>0.97213072656829369</v>
      </c>
      <c r="P16" s="31">
        <v>12415882</v>
      </c>
      <c r="Q16" s="31">
        <v>61448947</v>
      </c>
      <c r="R16" s="31">
        <v>64370533</v>
      </c>
      <c r="S16" s="31">
        <v>56257778</v>
      </c>
      <c r="T16" s="36">
        <f t="shared" si="6"/>
        <v>0.87396787595342729</v>
      </c>
      <c r="U16" s="36">
        <f t="shared" si="7"/>
        <v>-3.468180029417161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12424078</v>
      </c>
      <c r="E17" s="31">
        <v>14772223</v>
      </c>
      <c r="F17" s="31">
        <v>22420194</v>
      </c>
      <c r="G17" s="36">
        <f t="shared" si="0"/>
        <v>1.8045760820239538</v>
      </c>
      <c r="H17" s="31">
        <v>3136122</v>
      </c>
      <c r="I17" s="36">
        <f t="shared" si="1"/>
        <v>0.2524229162115692</v>
      </c>
      <c r="J17" s="31">
        <v>3634533</v>
      </c>
      <c r="K17" s="36">
        <f t="shared" si="2"/>
        <v>0.24603832476669218</v>
      </c>
      <c r="L17" s="31">
        <v>2985022</v>
      </c>
      <c r="M17" s="36">
        <f t="shared" si="3"/>
        <v>0.20206992542693133</v>
      </c>
      <c r="N17" s="31">
        <f t="shared" si="4"/>
        <v>32175871</v>
      </c>
      <c r="O17" s="36">
        <f t="shared" si="5"/>
        <v>2.1781333114183288</v>
      </c>
      <c r="P17" s="31">
        <v>5226561</v>
      </c>
      <c r="Q17" s="31">
        <v>10820498</v>
      </c>
      <c r="R17" s="31">
        <v>15517308</v>
      </c>
      <c r="S17" s="31">
        <v>12449886</v>
      </c>
      <c r="T17" s="36">
        <f t="shared" si="6"/>
        <v>0.80232254202855291</v>
      </c>
      <c r="U17" s="36">
        <f t="shared" si="7"/>
        <v>-0.42887455058880974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221871851</v>
      </c>
      <c r="E19" s="32">
        <f>SUM(E11:E18)</f>
        <v>231068682</v>
      </c>
      <c r="F19" s="32">
        <f>SUM(F11:F18)</f>
        <v>57236115</v>
      </c>
      <c r="G19" s="37">
        <f t="shared" si="0"/>
        <v>0.2579692500063922</v>
      </c>
      <c r="H19" s="32">
        <f>SUM(H11:H18)</f>
        <v>44767122</v>
      </c>
      <c r="I19" s="37">
        <f t="shared" si="1"/>
        <v>0.20177017408125378</v>
      </c>
      <c r="J19" s="32">
        <f>SUM(J11:J18)</f>
        <v>84805511</v>
      </c>
      <c r="K19" s="37">
        <f t="shared" si="2"/>
        <v>0.36701430183429185</v>
      </c>
      <c r="L19" s="32">
        <f>SUM(L11:L18)</f>
        <v>-9854709</v>
      </c>
      <c r="M19" s="37">
        <f t="shared" si="3"/>
        <v>-4.2648397501137782E-2</v>
      </c>
      <c r="N19" s="32">
        <f t="shared" si="4"/>
        <v>176954039</v>
      </c>
      <c r="O19" s="37">
        <f t="shared" si="5"/>
        <v>0.76580710751619729</v>
      </c>
      <c r="P19" s="32">
        <f>SUM(P11:P18)</f>
        <v>37739096</v>
      </c>
      <c r="Q19" s="32">
        <f>SUM(Q11:Q18)</f>
        <v>203854320</v>
      </c>
      <c r="R19" s="32">
        <f>SUM(R11:R18)</f>
        <v>216369207</v>
      </c>
      <c r="S19" s="32">
        <f>SUM(S11:S18)</f>
        <v>147419120</v>
      </c>
      <c r="T19" s="37">
        <f t="shared" si="6"/>
        <v>0.68133133195797124</v>
      </c>
      <c r="U19" s="37">
        <f t="shared" si="7"/>
        <v>-1.2611273200608726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14249238</v>
      </c>
      <c r="E20" s="31">
        <v>14762717</v>
      </c>
      <c r="F20" s="31">
        <v>0</v>
      </c>
      <c r="G20" s="36">
        <f t="shared" si="0"/>
        <v>0</v>
      </c>
      <c r="H20" s="31">
        <v>530168</v>
      </c>
      <c r="I20" s="36">
        <f t="shared" si="1"/>
        <v>3.7206761512440172E-2</v>
      </c>
      <c r="J20" s="31">
        <v>1375972</v>
      </c>
      <c r="K20" s="36">
        <f t="shared" si="2"/>
        <v>9.3205878023672736E-2</v>
      </c>
      <c r="L20" s="31">
        <v>551302</v>
      </c>
      <c r="M20" s="36">
        <f t="shared" si="3"/>
        <v>3.7344209741336912E-2</v>
      </c>
      <c r="N20" s="31">
        <f t="shared" si="4"/>
        <v>2457442</v>
      </c>
      <c r="O20" s="36">
        <f t="shared" si="5"/>
        <v>0.16646271821101766</v>
      </c>
      <c r="P20" s="31">
        <v>334811</v>
      </c>
      <c r="Q20" s="31">
        <v>12968510</v>
      </c>
      <c r="R20" s="31">
        <v>13768510</v>
      </c>
      <c r="S20" s="31">
        <v>1759275</v>
      </c>
      <c r="T20" s="36">
        <f t="shared" si="6"/>
        <v>0.12777526399007591</v>
      </c>
      <c r="U20" s="36">
        <f t="shared" si="7"/>
        <v>0.6466065929733491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11154000</v>
      </c>
      <c r="E21" s="31">
        <v>11394072</v>
      </c>
      <c r="F21" s="31">
        <v>1973896</v>
      </c>
      <c r="G21" s="36">
        <f t="shared" si="0"/>
        <v>0.17696754527523759</v>
      </c>
      <c r="H21" s="31">
        <v>1855993</v>
      </c>
      <c r="I21" s="36">
        <f t="shared" si="1"/>
        <v>0.16639707728169267</v>
      </c>
      <c r="J21" s="31">
        <v>1984700</v>
      </c>
      <c r="K21" s="36">
        <f t="shared" si="2"/>
        <v>0.17418706850369209</v>
      </c>
      <c r="L21" s="31">
        <v>2135546</v>
      </c>
      <c r="M21" s="36">
        <f t="shared" si="3"/>
        <v>0.1874260580414096</v>
      </c>
      <c r="N21" s="31">
        <f t="shared" si="4"/>
        <v>7950135</v>
      </c>
      <c r="O21" s="36">
        <f t="shared" si="5"/>
        <v>0.69774308956446829</v>
      </c>
      <c r="P21" s="31">
        <v>1987255</v>
      </c>
      <c r="Q21" s="31">
        <v>8015018</v>
      </c>
      <c r="R21" s="31">
        <v>11507733</v>
      </c>
      <c r="S21" s="31">
        <v>8691087</v>
      </c>
      <c r="T21" s="36">
        <f t="shared" si="6"/>
        <v>0.75523884678242015</v>
      </c>
      <c r="U21" s="36">
        <f t="shared" si="7"/>
        <v>7.462102246566249E-2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13134555</v>
      </c>
      <c r="E22" s="31">
        <v>11088766</v>
      </c>
      <c r="F22" s="31">
        <v>2384338</v>
      </c>
      <c r="G22" s="36">
        <f t="shared" si="0"/>
        <v>0.18153169254687349</v>
      </c>
      <c r="H22" s="31">
        <v>2233006</v>
      </c>
      <c r="I22" s="36">
        <f t="shared" si="1"/>
        <v>0.17001002317931593</v>
      </c>
      <c r="J22" s="31">
        <v>1967093</v>
      </c>
      <c r="K22" s="36">
        <f t="shared" si="2"/>
        <v>0.17739512223452095</v>
      </c>
      <c r="L22" s="31">
        <v>2282750</v>
      </c>
      <c r="M22" s="36">
        <f t="shared" si="3"/>
        <v>0.2058614998278438</v>
      </c>
      <c r="N22" s="31">
        <f t="shared" si="4"/>
        <v>8867187</v>
      </c>
      <c r="O22" s="36">
        <f t="shared" si="5"/>
        <v>0.79965498415242964</v>
      </c>
      <c r="P22" s="31">
        <v>2128563</v>
      </c>
      <c r="Q22" s="31">
        <v>16553223</v>
      </c>
      <c r="R22" s="31">
        <v>16553223</v>
      </c>
      <c r="S22" s="31">
        <v>9338703</v>
      </c>
      <c r="T22" s="36">
        <f t="shared" si="6"/>
        <v>0.56416221783516118</v>
      </c>
      <c r="U22" s="36">
        <f t="shared" si="7"/>
        <v>7.2437132469182153E-2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22709204</v>
      </c>
      <c r="E23" s="31">
        <v>23303969</v>
      </c>
      <c r="F23" s="31">
        <v>2764018</v>
      </c>
      <c r="G23" s="36">
        <f t="shared" si="0"/>
        <v>0.12171355719909865</v>
      </c>
      <c r="H23" s="31">
        <v>1836051</v>
      </c>
      <c r="I23" s="36">
        <f t="shared" si="1"/>
        <v>8.0850522105486392E-2</v>
      </c>
      <c r="J23" s="31">
        <v>2706589</v>
      </c>
      <c r="K23" s="36">
        <f t="shared" si="2"/>
        <v>0.1161428338666259</v>
      </c>
      <c r="L23" s="31">
        <v>2784600</v>
      </c>
      <c r="M23" s="36">
        <f t="shared" si="3"/>
        <v>0.11949037522320768</v>
      </c>
      <c r="N23" s="31">
        <f t="shared" si="4"/>
        <v>10091258</v>
      </c>
      <c r="O23" s="36">
        <f t="shared" si="5"/>
        <v>0.43302743837326596</v>
      </c>
      <c r="P23" s="31">
        <v>2968951</v>
      </c>
      <c r="Q23" s="31">
        <v>11435587</v>
      </c>
      <c r="R23" s="31">
        <v>13502596</v>
      </c>
      <c r="S23" s="31">
        <v>12167860</v>
      </c>
      <c r="T23" s="36">
        <f t="shared" si="6"/>
        <v>0.90114967521800993</v>
      </c>
      <c r="U23" s="36">
        <f t="shared" si="7"/>
        <v>-6.2092974926160838E-2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13726590</v>
      </c>
      <c r="E24" s="31">
        <v>15185356</v>
      </c>
      <c r="F24" s="31">
        <v>3431537</v>
      </c>
      <c r="G24" s="36">
        <f t="shared" si="0"/>
        <v>0.24999194993075483</v>
      </c>
      <c r="H24" s="31">
        <v>4039173</v>
      </c>
      <c r="I24" s="36">
        <f t="shared" si="1"/>
        <v>0.29425902573035256</v>
      </c>
      <c r="J24" s="31">
        <v>3513979</v>
      </c>
      <c r="K24" s="36">
        <f t="shared" si="2"/>
        <v>0.2314057701380198</v>
      </c>
      <c r="L24" s="31">
        <v>3207248</v>
      </c>
      <c r="M24" s="36">
        <f t="shared" si="3"/>
        <v>0.21120663881702872</v>
      </c>
      <c r="N24" s="31">
        <f t="shared" si="4"/>
        <v>14191937</v>
      </c>
      <c r="O24" s="36">
        <f t="shared" si="5"/>
        <v>0.93458046028028585</v>
      </c>
      <c r="P24" s="31">
        <v>4913645</v>
      </c>
      <c r="Q24" s="31">
        <v>12876004</v>
      </c>
      <c r="R24" s="31">
        <v>15095749</v>
      </c>
      <c r="S24" s="31">
        <v>14480080</v>
      </c>
      <c r="T24" s="36">
        <f t="shared" si="6"/>
        <v>0.95921573682763273</v>
      </c>
      <c r="U24" s="36">
        <f t="shared" si="7"/>
        <v>-0.34727722495214852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39266871</v>
      </c>
      <c r="E25" s="31">
        <v>42515558</v>
      </c>
      <c r="F25" s="31">
        <v>12405970</v>
      </c>
      <c r="G25" s="36">
        <f t="shared" si="0"/>
        <v>0.31593986696826443</v>
      </c>
      <c r="H25" s="31">
        <v>7558331</v>
      </c>
      <c r="I25" s="36">
        <f t="shared" si="1"/>
        <v>0.19248620548349779</v>
      </c>
      <c r="J25" s="31">
        <v>6848433</v>
      </c>
      <c r="K25" s="36">
        <f t="shared" si="2"/>
        <v>0.16108063311788123</v>
      </c>
      <c r="L25" s="31">
        <v>1974240</v>
      </c>
      <c r="M25" s="36">
        <f t="shared" si="3"/>
        <v>4.6435707135726645E-2</v>
      </c>
      <c r="N25" s="31">
        <f t="shared" si="4"/>
        <v>28786974</v>
      </c>
      <c r="O25" s="36">
        <f t="shared" si="5"/>
        <v>0.67709270098254382</v>
      </c>
      <c r="P25" s="31">
        <v>5922634</v>
      </c>
      <c r="Q25" s="31">
        <v>45590738</v>
      </c>
      <c r="R25" s="31">
        <v>45590738</v>
      </c>
      <c r="S25" s="31">
        <v>21469498</v>
      </c>
      <c r="T25" s="36">
        <f t="shared" si="6"/>
        <v>0.47091797461142215</v>
      </c>
      <c r="U25" s="36">
        <f t="shared" si="7"/>
        <v>-0.6666618264778813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2727348</v>
      </c>
      <c r="E26" s="31">
        <v>2412150</v>
      </c>
      <c r="F26" s="31">
        <v>594745</v>
      </c>
      <c r="G26" s="36">
        <f t="shared" si="0"/>
        <v>0.21806714801338151</v>
      </c>
      <c r="H26" s="31">
        <v>432171</v>
      </c>
      <c r="I26" s="36">
        <f t="shared" si="1"/>
        <v>0.15845832655018721</v>
      </c>
      <c r="J26" s="31">
        <v>506978</v>
      </c>
      <c r="K26" s="36">
        <f t="shared" si="2"/>
        <v>0.21017681321642517</v>
      </c>
      <c r="L26" s="31">
        <v>0</v>
      </c>
      <c r="M26" s="36">
        <f t="shared" si="3"/>
        <v>0</v>
      </c>
      <c r="N26" s="31">
        <f t="shared" si="4"/>
        <v>1533894</v>
      </c>
      <c r="O26" s="36">
        <f t="shared" si="5"/>
        <v>0.63590323984826813</v>
      </c>
      <c r="P26" s="31">
        <v>565054</v>
      </c>
      <c r="Q26" s="31">
        <v>2388811</v>
      </c>
      <c r="R26" s="31">
        <v>2385984</v>
      </c>
      <c r="S26" s="31">
        <v>2042367</v>
      </c>
      <c r="T26" s="36">
        <f t="shared" si="6"/>
        <v>0.85598520358895958</v>
      </c>
      <c r="U26" s="36">
        <f t="shared" si="7"/>
        <v>-1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116967806</v>
      </c>
      <c r="E27" s="32">
        <f>SUM(E20:E26)</f>
        <v>120662588</v>
      </c>
      <c r="F27" s="32">
        <f>SUM(F20:F26)</f>
        <v>23554504</v>
      </c>
      <c r="G27" s="37">
        <f t="shared" si="0"/>
        <v>0.20137595809910291</v>
      </c>
      <c r="H27" s="32">
        <f>SUM(H20:H26)</f>
        <v>18484893</v>
      </c>
      <c r="I27" s="37">
        <f t="shared" si="1"/>
        <v>0.15803402348164075</v>
      </c>
      <c r="J27" s="32">
        <f>SUM(J20:J26)</f>
        <v>18903744</v>
      </c>
      <c r="K27" s="37">
        <f t="shared" si="2"/>
        <v>0.15666615736768386</v>
      </c>
      <c r="L27" s="32">
        <f>SUM(L20:L26)</f>
        <v>12935686</v>
      </c>
      <c r="M27" s="37">
        <f t="shared" si="3"/>
        <v>0.10720544134193442</v>
      </c>
      <c r="N27" s="32">
        <f t="shared" si="4"/>
        <v>73878827</v>
      </c>
      <c r="O27" s="37">
        <f t="shared" si="5"/>
        <v>0.6122761679867168</v>
      </c>
      <c r="P27" s="32">
        <f>SUM(P20:P26)</f>
        <v>18820913</v>
      </c>
      <c r="Q27" s="32">
        <f>SUM(Q20:Q26)</f>
        <v>109827891</v>
      </c>
      <c r="R27" s="32">
        <f>SUM(R20:R26)</f>
        <v>118404533</v>
      </c>
      <c r="S27" s="32">
        <f>SUM(S20:S26)</f>
        <v>69948870</v>
      </c>
      <c r="T27" s="37">
        <f t="shared" si="6"/>
        <v>0.59076175740670334</v>
      </c>
      <c r="U27" s="37">
        <f t="shared" si="7"/>
        <v>-0.31269614816241909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48300600</v>
      </c>
      <c r="E28" s="31">
        <v>41314270</v>
      </c>
      <c r="F28" s="31">
        <v>18147491</v>
      </c>
      <c r="G28" s="36">
        <f t="shared" si="0"/>
        <v>0.37571978401924616</v>
      </c>
      <c r="H28" s="31">
        <v>11542814</v>
      </c>
      <c r="I28" s="36">
        <f t="shared" si="1"/>
        <v>0.2389786876353503</v>
      </c>
      <c r="J28" s="31">
        <v>5326581</v>
      </c>
      <c r="K28" s="36">
        <f t="shared" si="2"/>
        <v>0.1289283581677711</v>
      </c>
      <c r="L28" s="31">
        <v>-7314192</v>
      </c>
      <c r="M28" s="36">
        <f t="shared" si="3"/>
        <v>-0.1770379096617222</v>
      </c>
      <c r="N28" s="31">
        <f t="shared" si="4"/>
        <v>27702694</v>
      </c>
      <c r="O28" s="36">
        <f t="shared" si="5"/>
        <v>0.67053572530750272</v>
      </c>
      <c r="P28" s="31">
        <v>41162482</v>
      </c>
      <c r="Q28" s="31">
        <v>48593348</v>
      </c>
      <c r="R28" s="31">
        <v>48629731</v>
      </c>
      <c r="S28" s="31">
        <v>55483064</v>
      </c>
      <c r="T28" s="36">
        <f t="shared" si="6"/>
        <v>1.1409288692137738</v>
      </c>
      <c r="U28" s="36">
        <f t="shared" si="7"/>
        <v>-1.1776907427496719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17242891</v>
      </c>
      <c r="E29" s="31">
        <v>17242891</v>
      </c>
      <c r="F29" s="31">
        <v>5094603</v>
      </c>
      <c r="G29" s="36">
        <f t="shared" si="0"/>
        <v>0.29546106856443038</v>
      </c>
      <c r="H29" s="31">
        <v>3004429</v>
      </c>
      <c r="I29" s="36">
        <f t="shared" si="1"/>
        <v>0.17424160484457044</v>
      </c>
      <c r="J29" s="31">
        <v>2139256</v>
      </c>
      <c r="K29" s="36">
        <f t="shared" si="2"/>
        <v>0.12406597014386972</v>
      </c>
      <c r="L29" s="31">
        <v>2314055</v>
      </c>
      <c r="M29" s="36">
        <f t="shared" si="3"/>
        <v>0.13420342331225082</v>
      </c>
      <c r="N29" s="31">
        <f t="shared" si="4"/>
        <v>12552343</v>
      </c>
      <c r="O29" s="36">
        <f t="shared" si="5"/>
        <v>0.72797206686512139</v>
      </c>
      <c r="P29" s="31">
        <v>2631702</v>
      </c>
      <c r="Q29" s="31">
        <v>18599323</v>
      </c>
      <c r="R29" s="31">
        <v>19099323</v>
      </c>
      <c r="S29" s="31">
        <v>9253068</v>
      </c>
      <c r="T29" s="36">
        <f t="shared" si="6"/>
        <v>0.48447099407659633</v>
      </c>
      <c r="U29" s="36">
        <f t="shared" si="7"/>
        <v>-0.12070021605789716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6504055</v>
      </c>
      <c r="E30" s="31">
        <v>5666940</v>
      </c>
      <c r="F30" s="31">
        <v>2112067</v>
      </c>
      <c r="G30" s="36">
        <f t="shared" si="0"/>
        <v>0.32473080255317643</v>
      </c>
      <c r="H30" s="31">
        <v>2352312</v>
      </c>
      <c r="I30" s="36">
        <f t="shared" si="1"/>
        <v>0.36166852832579061</v>
      </c>
      <c r="J30" s="31">
        <v>2016782</v>
      </c>
      <c r="K30" s="36">
        <f t="shared" si="2"/>
        <v>0.35588553963867625</v>
      </c>
      <c r="L30" s="31">
        <v>3141244</v>
      </c>
      <c r="M30" s="36">
        <f t="shared" si="3"/>
        <v>0.55431043914352363</v>
      </c>
      <c r="N30" s="31">
        <f t="shared" si="4"/>
        <v>9622405</v>
      </c>
      <c r="O30" s="36">
        <f t="shared" si="5"/>
        <v>1.6979895675620353</v>
      </c>
      <c r="P30" s="31">
        <v>1655962</v>
      </c>
      <c r="Q30" s="31">
        <v>8612061</v>
      </c>
      <c r="R30" s="31">
        <v>8402061</v>
      </c>
      <c r="S30" s="31">
        <v>8654721</v>
      </c>
      <c r="T30" s="36">
        <f t="shared" si="6"/>
        <v>1.0300711932465141</v>
      </c>
      <c r="U30" s="36">
        <f t="shared" si="7"/>
        <v>0.89693000201695439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24316789</v>
      </c>
      <c r="E31" s="31">
        <v>34292421</v>
      </c>
      <c r="F31" s="31">
        <v>6117554</v>
      </c>
      <c r="G31" s="36">
        <f t="shared" si="0"/>
        <v>0.25157737725980184</v>
      </c>
      <c r="H31" s="31">
        <v>7909309</v>
      </c>
      <c r="I31" s="36">
        <f t="shared" si="1"/>
        <v>0.32526124234577186</v>
      </c>
      <c r="J31" s="31">
        <v>7552454</v>
      </c>
      <c r="K31" s="36">
        <f t="shared" si="2"/>
        <v>0.22023682725696153</v>
      </c>
      <c r="L31" s="31">
        <v>7912028</v>
      </c>
      <c r="M31" s="36">
        <f t="shared" si="3"/>
        <v>0.23072235115741754</v>
      </c>
      <c r="N31" s="31">
        <f t="shared" si="4"/>
        <v>29491345</v>
      </c>
      <c r="O31" s="36">
        <f t="shared" si="5"/>
        <v>0.85999600319849101</v>
      </c>
      <c r="P31" s="31">
        <v>6890415</v>
      </c>
      <c r="Q31" s="31">
        <v>26876674</v>
      </c>
      <c r="R31" s="31">
        <v>34169271</v>
      </c>
      <c r="S31" s="31">
        <v>29177149</v>
      </c>
      <c r="T31" s="36">
        <f t="shared" si="6"/>
        <v>0.85390024855959024</v>
      </c>
      <c r="U31" s="36">
        <f t="shared" si="7"/>
        <v>0.14826581562939234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9672813</v>
      </c>
      <c r="E32" s="31">
        <v>12542842</v>
      </c>
      <c r="F32" s="31">
        <v>1668008</v>
      </c>
      <c r="G32" s="36">
        <f t="shared" si="0"/>
        <v>0.17244290776633436</v>
      </c>
      <c r="H32" s="31">
        <v>3173116</v>
      </c>
      <c r="I32" s="36">
        <f t="shared" si="1"/>
        <v>0.32804479937738895</v>
      </c>
      <c r="J32" s="31">
        <v>2631563</v>
      </c>
      <c r="K32" s="36">
        <f t="shared" si="2"/>
        <v>0.20980595944683031</v>
      </c>
      <c r="L32" s="31">
        <v>2769314</v>
      </c>
      <c r="M32" s="36">
        <f t="shared" si="3"/>
        <v>0.22078839867392094</v>
      </c>
      <c r="N32" s="31">
        <f t="shared" si="4"/>
        <v>10242001</v>
      </c>
      <c r="O32" s="36">
        <f t="shared" si="5"/>
        <v>0.81656143001721615</v>
      </c>
      <c r="P32" s="31">
        <v>2333100</v>
      </c>
      <c r="Q32" s="31">
        <v>8972825</v>
      </c>
      <c r="R32" s="31">
        <v>9052826</v>
      </c>
      <c r="S32" s="31">
        <v>8355777</v>
      </c>
      <c r="T32" s="36">
        <f t="shared" si="6"/>
        <v>0.92300205482796205</v>
      </c>
      <c r="U32" s="36">
        <f t="shared" si="7"/>
        <v>0.18696755389824693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75949506</v>
      </c>
      <c r="E33" s="31">
        <v>74849506</v>
      </c>
      <c r="F33" s="31">
        <v>11325776</v>
      </c>
      <c r="G33" s="36">
        <f t="shared" si="0"/>
        <v>0.14912244458838217</v>
      </c>
      <c r="H33" s="31">
        <v>13100759</v>
      </c>
      <c r="I33" s="36">
        <f t="shared" si="1"/>
        <v>0.17249301134361558</v>
      </c>
      <c r="J33" s="31">
        <v>13152258</v>
      </c>
      <c r="K33" s="36">
        <f t="shared" si="2"/>
        <v>0.17571602944179751</v>
      </c>
      <c r="L33" s="31">
        <v>20156882</v>
      </c>
      <c r="M33" s="36">
        <f t="shared" si="3"/>
        <v>0.26929879804417145</v>
      </c>
      <c r="N33" s="31">
        <f t="shared" si="4"/>
        <v>57735675</v>
      </c>
      <c r="O33" s="36">
        <f t="shared" si="5"/>
        <v>0.77135679425860204</v>
      </c>
      <c r="P33" s="31">
        <v>14747835</v>
      </c>
      <c r="Q33" s="31">
        <v>74831682</v>
      </c>
      <c r="R33" s="31">
        <v>74871682</v>
      </c>
      <c r="S33" s="31">
        <v>52803221</v>
      </c>
      <c r="T33" s="36">
        <f t="shared" si="6"/>
        <v>0.70524956284540263</v>
      </c>
      <c r="U33" s="36">
        <f t="shared" si="7"/>
        <v>0.36676888506007832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0</v>
      </c>
      <c r="E34" s="31">
        <v>0</v>
      </c>
      <c r="F34" s="31">
        <v>0</v>
      </c>
      <c r="G34" s="36">
        <f t="shared" si="0"/>
        <v>0</v>
      </c>
      <c r="H34" s="31">
        <v>0</v>
      </c>
      <c r="I34" s="36">
        <f t="shared" si="1"/>
        <v>0</v>
      </c>
      <c r="J34" s="31">
        <v>0</v>
      </c>
      <c r="K34" s="36">
        <f t="shared" si="2"/>
        <v>0</v>
      </c>
      <c r="L34" s="31">
        <v>0</v>
      </c>
      <c r="M34" s="36">
        <f t="shared" si="3"/>
        <v>0</v>
      </c>
      <c r="N34" s="31">
        <f t="shared" si="4"/>
        <v>0</v>
      </c>
      <c r="O34" s="36">
        <f t="shared" si="5"/>
        <v>0</v>
      </c>
      <c r="P34" s="31">
        <v>0</v>
      </c>
      <c r="Q34" s="31">
        <v>0</v>
      </c>
      <c r="R34" s="31">
        <v>0</v>
      </c>
      <c r="S34" s="31">
        <v>0</v>
      </c>
      <c r="T34" s="36">
        <f t="shared" si="6"/>
        <v>0</v>
      </c>
      <c r="U34" s="36">
        <f t="shared" si="7"/>
        <v>0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181986654</v>
      </c>
      <c r="E35" s="32">
        <f>SUM(E28:E34)</f>
        <v>185908870</v>
      </c>
      <c r="F35" s="32">
        <f>SUM(F28:F34)</f>
        <v>44465499</v>
      </c>
      <c r="G35" s="37">
        <f t="shared" si="0"/>
        <v>0.24433384549176887</v>
      </c>
      <c r="H35" s="32">
        <f>SUM(H28:H34)</f>
        <v>41082739</v>
      </c>
      <c r="I35" s="37">
        <f t="shared" si="1"/>
        <v>0.22574588903645648</v>
      </c>
      <c r="J35" s="32">
        <f>SUM(J28:J34)</f>
        <v>32818894</v>
      </c>
      <c r="K35" s="37">
        <f t="shared" si="2"/>
        <v>0.17653215793307764</v>
      </c>
      <c r="L35" s="32">
        <f>SUM(L28:L34)</f>
        <v>28979331</v>
      </c>
      <c r="M35" s="37">
        <f t="shared" si="3"/>
        <v>0.15587922727947301</v>
      </c>
      <c r="N35" s="32">
        <f t="shared" si="4"/>
        <v>147346463</v>
      </c>
      <c r="O35" s="37">
        <f t="shared" si="5"/>
        <v>0.79257360340041871</v>
      </c>
      <c r="P35" s="32">
        <f>SUM(P28:P34)</f>
        <v>69421496</v>
      </c>
      <c r="Q35" s="32">
        <f>SUM(Q28:Q34)</f>
        <v>186485913</v>
      </c>
      <c r="R35" s="32">
        <f>SUM(R28:R34)</f>
        <v>194224894</v>
      </c>
      <c r="S35" s="32">
        <f>SUM(S28:S34)</f>
        <v>163727000</v>
      </c>
      <c r="T35" s="37">
        <f t="shared" si="6"/>
        <v>0.84297639003988856</v>
      </c>
      <c r="U35" s="37">
        <f t="shared" si="7"/>
        <v>-0.58255968727611407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27663007</v>
      </c>
      <c r="E36" s="31">
        <v>28703624</v>
      </c>
      <c r="F36" s="31">
        <v>5006514</v>
      </c>
      <c r="G36" s="36">
        <f t="shared" si="0"/>
        <v>0.18098227716169829</v>
      </c>
      <c r="H36" s="31">
        <v>5315656</v>
      </c>
      <c r="I36" s="36">
        <f t="shared" si="1"/>
        <v>0.19215756262506098</v>
      </c>
      <c r="J36" s="31">
        <v>4635211</v>
      </c>
      <c r="K36" s="36">
        <f t="shared" si="2"/>
        <v>0.16148521873056865</v>
      </c>
      <c r="L36" s="31">
        <v>6150216</v>
      </c>
      <c r="M36" s="36">
        <f t="shared" si="3"/>
        <v>0.21426618464623143</v>
      </c>
      <c r="N36" s="31">
        <f t="shared" si="4"/>
        <v>21107597</v>
      </c>
      <c r="O36" s="36">
        <f t="shared" si="5"/>
        <v>0.73536348580931798</v>
      </c>
      <c r="P36" s="31">
        <v>3580495</v>
      </c>
      <c r="Q36" s="31">
        <v>29071992</v>
      </c>
      <c r="R36" s="31">
        <v>20600499</v>
      </c>
      <c r="S36" s="31">
        <v>15726620</v>
      </c>
      <c r="T36" s="36">
        <f t="shared" si="6"/>
        <v>0.76340966303777402</v>
      </c>
      <c r="U36" s="36">
        <f t="shared" si="7"/>
        <v>0.71769992696540563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47678464</v>
      </c>
      <c r="E37" s="31">
        <v>58800835</v>
      </c>
      <c r="F37" s="31">
        <v>3872338</v>
      </c>
      <c r="G37" s="36">
        <f t="shared" si="0"/>
        <v>8.1217759028478775E-2</v>
      </c>
      <c r="H37" s="31">
        <v>7570090</v>
      </c>
      <c r="I37" s="36">
        <f t="shared" si="1"/>
        <v>0.15877378096744058</v>
      </c>
      <c r="J37" s="31">
        <v>6282526</v>
      </c>
      <c r="K37" s="36">
        <f t="shared" si="2"/>
        <v>0.10684416301231096</v>
      </c>
      <c r="L37" s="31">
        <v>7989763</v>
      </c>
      <c r="M37" s="36">
        <f t="shared" si="3"/>
        <v>0.13587839356362882</v>
      </c>
      <c r="N37" s="31">
        <f t="shared" si="4"/>
        <v>25714717</v>
      </c>
      <c r="O37" s="36">
        <f t="shared" si="5"/>
        <v>0.43731890882161795</v>
      </c>
      <c r="P37" s="31">
        <v>8667697</v>
      </c>
      <c r="Q37" s="31">
        <v>40655846</v>
      </c>
      <c r="R37" s="31">
        <v>50072717</v>
      </c>
      <c r="S37" s="31">
        <v>26202638</v>
      </c>
      <c r="T37" s="36">
        <f t="shared" si="6"/>
        <v>0.52329171592586043</v>
      </c>
      <c r="U37" s="36">
        <f t="shared" si="7"/>
        <v>-7.8213855422034295E-2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36569443</v>
      </c>
      <c r="E38" s="31">
        <v>23358835</v>
      </c>
      <c r="F38" s="31">
        <v>4687686</v>
      </c>
      <c r="G38" s="36">
        <f t="shared" si="0"/>
        <v>0.1281858736541325</v>
      </c>
      <c r="H38" s="31">
        <v>4492824</v>
      </c>
      <c r="I38" s="36">
        <f t="shared" si="1"/>
        <v>0.12285732653899049</v>
      </c>
      <c r="J38" s="31">
        <v>4168681</v>
      </c>
      <c r="K38" s="36">
        <f t="shared" si="2"/>
        <v>0.17846271014800183</v>
      </c>
      <c r="L38" s="31">
        <v>7457925</v>
      </c>
      <c r="M38" s="36">
        <f t="shared" si="3"/>
        <v>0.31927641083127645</v>
      </c>
      <c r="N38" s="31">
        <f t="shared" si="4"/>
        <v>20807116</v>
      </c>
      <c r="O38" s="36">
        <f t="shared" si="5"/>
        <v>0.89076000579652193</v>
      </c>
      <c r="P38" s="31">
        <v>2609653</v>
      </c>
      <c r="Q38" s="31">
        <v>35752096</v>
      </c>
      <c r="R38" s="31">
        <v>33909733</v>
      </c>
      <c r="S38" s="31">
        <v>9147419</v>
      </c>
      <c r="T38" s="36">
        <f t="shared" si="6"/>
        <v>0.26975791876627281</v>
      </c>
      <c r="U38" s="36">
        <f t="shared" si="7"/>
        <v>1.8578224767813958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111910914</v>
      </c>
      <c r="E40" s="32">
        <f>SUM(E36:E39)</f>
        <v>110863294</v>
      </c>
      <c r="F40" s="32">
        <f>SUM(F36:F39)</f>
        <v>13566538</v>
      </c>
      <c r="G40" s="37">
        <f t="shared" si="0"/>
        <v>0.121226228212201</v>
      </c>
      <c r="H40" s="32">
        <f>SUM(H36:H39)</f>
        <v>17378570</v>
      </c>
      <c r="I40" s="37">
        <f t="shared" si="1"/>
        <v>0.15528932236224968</v>
      </c>
      <c r="J40" s="32">
        <f>SUM(J36:J39)</f>
        <v>15086418</v>
      </c>
      <c r="K40" s="37">
        <f t="shared" si="2"/>
        <v>0.13608127140800994</v>
      </c>
      <c r="L40" s="32">
        <f>SUM(L36:L39)</f>
        <v>21597904</v>
      </c>
      <c r="M40" s="37">
        <f t="shared" si="3"/>
        <v>0.19481564385052461</v>
      </c>
      <c r="N40" s="32">
        <f t="shared" si="4"/>
        <v>67629430</v>
      </c>
      <c r="O40" s="37">
        <f t="shared" si="5"/>
        <v>0.61002544268619696</v>
      </c>
      <c r="P40" s="32">
        <f>SUM(P36:P39)</f>
        <v>14857845</v>
      </c>
      <c r="Q40" s="32">
        <f>SUM(Q36:Q39)</f>
        <v>105479934</v>
      </c>
      <c r="R40" s="32">
        <f>SUM(R36:R39)</f>
        <v>104582949</v>
      </c>
      <c r="S40" s="32">
        <f>SUM(S36:S39)</f>
        <v>51076677</v>
      </c>
      <c r="T40" s="37">
        <f t="shared" si="6"/>
        <v>0.48838436368819549</v>
      </c>
      <c r="U40" s="37">
        <f t="shared" si="7"/>
        <v>0.45363637862691397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91418889</v>
      </c>
      <c r="E41" s="31">
        <v>92148889</v>
      </c>
      <c r="F41" s="31">
        <v>17103975</v>
      </c>
      <c r="G41" s="36">
        <f t="shared" si="0"/>
        <v>0.18709454016663887</v>
      </c>
      <c r="H41" s="31">
        <v>19707521</v>
      </c>
      <c r="I41" s="36">
        <f t="shared" si="1"/>
        <v>0.21557384054404774</v>
      </c>
      <c r="J41" s="31">
        <v>26462849</v>
      </c>
      <c r="K41" s="36">
        <f t="shared" si="2"/>
        <v>0.28717491102904125</v>
      </c>
      <c r="L41" s="31">
        <v>28160305</v>
      </c>
      <c r="M41" s="36">
        <f t="shared" si="3"/>
        <v>0.30559570826730204</v>
      </c>
      <c r="N41" s="31">
        <f t="shared" si="4"/>
        <v>91434650</v>
      </c>
      <c r="O41" s="36">
        <f t="shared" si="5"/>
        <v>0.99224907638333004</v>
      </c>
      <c r="P41" s="31">
        <v>17999469</v>
      </c>
      <c r="Q41" s="31">
        <v>97874559</v>
      </c>
      <c r="R41" s="31">
        <v>86442087</v>
      </c>
      <c r="S41" s="31">
        <v>76171102</v>
      </c>
      <c r="T41" s="36">
        <f t="shared" si="6"/>
        <v>0.88118073780425965</v>
      </c>
      <c r="U41" s="36">
        <f t="shared" si="7"/>
        <v>0.56450754186137386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61516596</v>
      </c>
      <c r="E42" s="31">
        <v>64835327</v>
      </c>
      <c r="F42" s="31">
        <v>13592792</v>
      </c>
      <c r="G42" s="36">
        <f t="shared" si="0"/>
        <v>0.22096138089305201</v>
      </c>
      <c r="H42" s="31">
        <v>14968420</v>
      </c>
      <c r="I42" s="36">
        <f t="shared" si="1"/>
        <v>0.24332328141173482</v>
      </c>
      <c r="J42" s="31">
        <v>15227123</v>
      </c>
      <c r="K42" s="36">
        <f t="shared" si="2"/>
        <v>0.23485842833799542</v>
      </c>
      <c r="L42" s="31">
        <v>14472032</v>
      </c>
      <c r="M42" s="36">
        <f t="shared" si="3"/>
        <v>0.22321213865397796</v>
      </c>
      <c r="N42" s="31">
        <f t="shared" si="4"/>
        <v>58260367</v>
      </c>
      <c r="O42" s="36">
        <f t="shared" si="5"/>
        <v>0.898589853645683</v>
      </c>
      <c r="P42" s="31">
        <v>0</v>
      </c>
      <c r="Q42" s="31">
        <v>620700</v>
      </c>
      <c r="R42" s="31">
        <v>1761079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24583519</v>
      </c>
      <c r="E43" s="31">
        <v>26058188</v>
      </c>
      <c r="F43" s="31">
        <v>5442020</v>
      </c>
      <c r="G43" s="36">
        <f t="shared" si="0"/>
        <v>0.22136863318876357</v>
      </c>
      <c r="H43" s="31">
        <v>6297579</v>
      </c>
      <c r="I43" s="36">
        <f t="shared" si="1"/>
        <v>0.25617077034414804</v>
      </c>
      <c r="J43" s="31">
        <v>4645645</v>
      </c>
      <c r="K43" s="36">
        <f t="shared" si="2"/>
        <v>0.17827966395821537</v>
      </c>
      <c r="L43" s="31">
        <v>3337467</v>
      </c>
      <c r="M43" s="36">
        <f t="shared" si="3"/>
        <v>0.12807747798887628</v>
      </c>
      <c r="N43" s="31">
        <f t="shared" si="4"/>
        <v>19722711</v>
      </c>
      <c r="O43" s="36">
        <f t="shared" si="5"/>
        <v>0.75687192831673489</v>
      </c>
      <c r="P43" s="31">
        <v>4710679</v>
      </c>
      <c r="Q43" s="31">
        <v>28694597</v>
      </c>
      <c r="R43" s="31">
        <v>25204306</v>
      </c>
      <c r="S43" s="31">
        <v>18558486</v>
      </c>
      <c r="T43" s="36">
        <f t="shared" si="6"/>
        <v>0.73632203957530118</v>
      </c>
      <c r="U43" s="36">
        <f t="shared" si="7"/>
        <v>-0.29151041707575487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29465116</v>
      </c>
      <c r="E44" s="31">
        <v>28486186</v>
      </c>
      <c r="F44" s="31">
        <v>3615243</v>
      </c>
      <c r="G44" s="36">
        <f t="shared" si="0"/>
        <v>0.12269569887320314</v>
      </c>
      <c r="H44" s="31">
        <v>7414649</v>
      </c>
      <c r="I44" s="36">
        <f t="shared" si="1"/>
        <v>0.2516416022254927</v>
      </c>
      <c r="J44" s="31">
        <v>5179970</v>
      </c>
      <c r="K44" s="36">
        <f t="shared" si="2"/>
        <v>0.18184147221393557</v>
      </c>
      <c r="L44" s="31">
        <v>5017293</v>
      </c>
      <c r="M44" s="36">
        <f t="shared" si="3"/>
        <v>0.17613073929939235</v>
      </c>
      <c r="N44" s="31">
        <f t="shared" si="4"/>
        <v>21227155</v>
      </c>
      <c r="O44" s="36">
        <f t="shared" si="5"/>
        <v>0.74517364311248968</v>
      </c>
      <c r="P44" s="31">
        <v>5662998</v>
      </c>
      <c r="Q44" s="31">
        <v>21405061</v>
      </c>
      <c r="R44" s="31">
        <v>28971771</v>
      </c>
      <c r="S44" s="31">
        <v>19920127</v>
      </c>
      <c r="T44" s="36">
        <f t="shared" si="6"/>
        <v>0.6875702213716931</v>
      </c>
      <c r="U44" s="36">
        <f t="shared" si="7"/>
        <v>-0.11402176020546007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88145294</v>
      </c>
      <c r="E45" s="31">
        <v>88868110</v>
      </c>
      <c r="F45" s="31">
        <v>23917182</v>
      </c>
      <c r="G45" s="36">
        <f t="shared" si="0"/>
        <v>0.27133816128629623</v>
      </c>
      <c r="H45" s="31">
        <v>22266139</v>
      </c>
      <c r="I45" s="36">
        <f t="shared" si="1"/>
        <v>0.25260723504989385</v>
      </c>
      <c r="J45" s="31">
        <v>20376606</v>
      </c>
      <c r="K45" s="36">
        <f t="shared" si="2"/>
        <v>0.22929041700110422</v>
      </c>
      <c r="L45" s="31">
        <v>25358914</v>
      </c>
      <c r="M45" s="36">
        <f t="shared" si="3"/>
        <v>0.28535448767842592</v>
      </c>
      <c r="N45" s="31">
        <f t="shared" si="4"/>
        <v>91918841</v>
      </c>
      <c r="O45" s="36">
        <f t="shared" si="5"/>
        <v>1.0343287485240769</v>
      </c>
      <c r="P45" s="31">
        <v>26853652</v>
      </c>
      <c r="Q45" s="31">
        <v>81785827</v>
      </c>
      <c r="R45" s="31">
        <v>106480363</v>
      </c>
      <c r="S45" s="31">
        <v>111606763</v>
      </c>
      <c r="T45" s="36">
        <f t="shared" si="6"/>
        <v>1.0481440883141993</v>
      </c>
      <c r="U45" s="36">
        <f t="shared" si="7"/>
        <v>-5.5662373222085448E-2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0</v>
      </c>
      <c r="E46" s="31">
        <v>0</v>
      </c>
      <c r="F46" s="31">
        <v>0</v>
      </c>
      <c r="G46" s="36">
        <f t="shared" si="0"/>
        <v>0</v>
      </c>
      <c r="H46" s="31">
        <v>0</v>
      </c>
      <c r="I46" s="36">
        <f t="shared" si="1"/>
        <v>0</v>
      </c>
      <c r="J46" s="31">
        <v>0</v>
      </c>
      <c r="K46" s="36">
        <f t="shared" si="2"/>
        <v>0</v>
      </c>
      <c r="L46" s="31">
        <v>0</v>
      </c>
      <c r="M46" s="36">
        <f t="shared" si="3"/>
        <v>0</v>
      </c>
      <c r="N46" s="31">
        <f t="shared" si="4"/>
        <v>0</v>
      </c>
      <c r="O46" s="36">
        <f t="shared" si="5"/>
        <v>0</v>
      </c>
      <c r="P46" s="31">
        <v>0</v>
      </c>
      <c r="Q46" s="31">
        <v>0</v>
      </c>
      <c r="R46" s="31">
        <v>0</v>
      </c>
      <c r="S46" s="31">
        <v>0</v>
      </c>
      <c r="T46" s="36">
        <f t="shared" si="6"/>
        <v>0</v>
      </c>
      <c r="U46" s="36">
        <f t="shared" si="7"/>
        <v>0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295129414</v>
      </c>
      <c r="E47" s="32">
        <f>SUM(E41:E46)</f>
        <v>300396700</v>
      </c>
      <c r="F47" s="32">
        <f>SUM(F41:F46)</f>
        <v>63671212</v>
      </c>
      <c r="G47" s="37">
        <f t="shared" si="0"/>
        <v>0.21573997365101671</v>
      </c>
      <c r="H47" s="32">
        <f>SUM(H41:H46)</f>
        <v>70654308</v>
      </c>
      <c r="I47" s="37">
        <f t="shared" si="1"/>
        <v>0.23940110557736546</v>
      </c>
      <c r="J47" s="32">
        <f>SUM(J41:J46)</f>
        <v>71892193</v>
      </c>
      <c r="K47" s="37">
        <f t="shared" si="2"/>
        <v>0.23932417699661815</v>
      </c>
      <c r="L47" s="32">
        <f>SUM(L41:L46)</f>
        <v>76346011</v>
      </c>
      <c r="M47" s="37">
        <f t="shared" si="3"/>
        <v>0.25415063148163747</v>
      </c>
      <c r="N47" s="32">
        <f t="shared" si="4"/>
        <v>282563724</v>
      </c>
      <c r="O47" s="37">
        <f t="shared" si="5"/>
        <v>0.9406352466588348</v>
      </c>
      <c r="P47" s="32">
        <f>SUM(P41:P46)</f>
        <v>55226798</v>
      </c>
      <c r="Q47" s="32">
        <f>SUM(Q41:Q46)</f>
        <v>230380744</v>
      </c>
      <c r="R47" s="32">
        <f>SUM(R41:R46)</f>
        <v>248859606</v>
      </c>
      <c r="S47" s="32">
        <f>SUM(S41:S46)</f>
        <v>226256478</v>
      </c>
      <c r="T47" s="37">
        <f t="shared" si="6"/>
        <v>0.90917317453279256</v>
      </c>
      <c r="U47" s="37">
        <f t="shared" si="7"/>
        <v>0.3824087900225539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25946268</v>
      </c>
      <c r="E48" s="31">
        <v>24596268</v>
      </c>
      <c r="F48" s="31">
        <v>6218997</v>
      </c>
      <c r="G48" s="36">
        <f t="shared" si="0"/>
        <v>0.23968753425348108</v>
      </c>
      <c r="H48" s="31">
        <v>5319805</v>
      </c>
      <c r="I48" s="36">
        <f t="shared" si="1"/>
        <v>0.20503160608685611</v>
      </c>
      <c r="J48" s="31">
        <v>4351395</v>
      </c>
      <c r="K48" s="36">
        <f t="shared" si="2"/>
        <v>0.17691281457821162</v>
      </c>
      <c r="L48" s="31">
        <v>7046136</v>
      </c>
      <c r="M48" s="36">
        <f t="shared" si="3"/>
        <v>0.28647175254392254</v>
      </c>
      <c r="N48" s="31">
        <f t="shared" si="4"/>
        <v>22936333</v>
      </c>
      <c r="O48" s="36">
        <f t="shared" si="5"/>
        <v>0.93251272916688011</v>
      </c>
      <c r="P48" s="31">
        <v>4930916</v>
      </c>
      <c r="Q48" s="31">
        <v>21348216</v>
      </c>
      <c r="R48" s="31">
        <v>22501198</v>
      </c>
      <c r="S48" s="31">
        <v>20430505</v>
      </c>
      <c r="T48" s="36">
        <f t="shared" si="6"/>
        <v>0.90797409986792699</v>
      </c>
      <c r="U48" s="36">
        <f t="shared" si="7"/>
        <v>0.42897100660404686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36301923</v>
      </c>
      <c r="E49" s="31">
        <v>40813306</v>
      </c>
      <c r="F49" s="31">
        <v>22896207</v>
      </c>
      <c r="G49" s="36">
        <f t="shared" si="0"/>
        <v>0.63071609181695421</v>
      </c>
      <c r="H49" s="31">
        <v>22778939</v>
      </c>
      <c r="I49" s="36">
        <f t="shared" si="1"/>
        <v>0.627485739529556</v>
      </c>
      <c r="J49" s="31">
        <v>22152389</v>
      </c>
      <c r="K49" s="36">
        <f t="shared" si="2"/>
        <v>0.54277369738192738</v>
      </c>
      <c r="L49" s="31">
        <v>-6305908</v>
      </c>
      <c r="M49" s="36">
        <f t="shared" si="3"/>
        <v>-0.15450617992083268</v>
      </c>
      <c r="N49" s="31">
        <f t="shared" si="4"/>
        <v>61521627</v>
      </c>
      <c r="O49" s="36">
        <f t="shared" si="5"/>
        <v>1.5073914129867352</v>
      </c>
      <c r="P49" s="31">
        <v>30137796</v>
      </c>
      <c r="Q49" s="31">
        <v>103221451</v>
      </c>
      <c r="R49" s="31">
        <v>41476030</v>
      </c>
      <c r="S49" s="31">
        <v>62392262</v>
      </c>
      <c r="T49" s="36">
        <f t="shared" si="6"/>
        <v>1.5042968673713468</v>
      </c>
      <c r="U49" s="36">
        <f t="shared" si="7"/>
        <v>-1.2092358711300588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30996252</v>
      </c>
      <c r="E50" s="31">
        <v>36618252</v>
      </c>
      <c r="F50" s="31">
        <v>7447060</v>
      </c>
      <c r="G50" s="36">
        <f t="shared" si="0"/>
        <v>0.24025678975638731</v>
      </c>
      <c r="H50" s="31">
        <v>7993964</v>
      </c>
      <c r="I50" s="36">
        <f t="shared" si="1"/>
        <v>0.25790098751294188</v>
      </c>
      <c r="J50" s="31">
        <v>9273853</v>
      </c>
      <c r="K50" s="36">
        <f t="shared" si="2"/>
        <v>0.25325766505730529</v>
      </c>
      <c r="L50" s="31">
        <v>9833811</v>
      </c>
      <c r="M50" s="36">
        <f t="shared" si="3"/>
        <v>0.2685494381326558</v>
      </c>
      <c r="N50" s="31">
        <f t="shared" si="4"/>
        <v>34548688</v>
      </c>
      <c r="O50" s="36">
        <f t="shared" si="5"/>
        <v>0.94348272003808376</v>
      </c>
      <c r="P50" s="31">
        <v>8138632</v>
      </c>
      <c r="Q50" s="31">
        <v>28732476</v>
      </c>
      <c r="R50" s="31">
        <v>29626476</v>
      </c>
      <c r="S50" s="31">
        <v>26933779</v>
      </c>
      <c r="T50" s="36">
        <f t="shared" si="6"/>
        <v>0.90911180256470603</v>
      </c>
      <c r="U50" s="36">
        <f t="shared" si="7"/>
        <v>0.20828795306139902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10656936</v>
      </c>
      <c r="E51" s="31">
        <v>7062218</v>
      </c>
      <c r="F51" s="31">
        <v>155700</v>
      </c>
      <c r="G51" s="36">
        <f t="shared" si="0"/>
        <v>1.4610203157830732E-2</v>
      </c>
      <c r="H51" s="31">
        <v>1524209</v>
      </c>
      <c r="I51" s="36">
        <f t="shared" si="1"/>
        <v>0.14302506836861928</v>
      </c>
      <c r="J51" s="31">
        <v>1782507</v>
      </c>
      <c r="K51" s="36">
        <f t="shared" si="2"/>
        <v>0.25240044983035076</v>
      </c>
      <c r="L51" s="31">
        <v>1845402</v>
      </c>
      <c r="M51" s="36">
        <f t="shared" si="3"/>
        <v>0.26130629215920553</v>
      </c>
      <c r="N51" s="31">
        <f t="shared" si="4"/>
        <v>5307818</v>
      </c>
      <c r="O51" s="36">
        <f t="shared" si="5"/>
        <v>0.75157946129672004</v>
      </c>
      <c r="P51" s="31">
        <v>820482</v>
      </c>
      <c r="Q51" s="31">
        <v>992600</v>
      </c>
      <c r="R51" s="31">
        <v>2070600</v>
      </c>
      <c r="S51" s="31">
        <v>1423167</v>
      </c>
      <c r="T51" s="36">
        <f t="shared" si="6"/>
        <v>0.6873210663575775</v>
      </c>
      <c r="U51" s="36">
        <f t="shared" si="7"/>
        <v>1.2491681718794561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0</v>
      </c>
      <c r="E52" s="31">
        <v>0</v>
      </c>
      <c r="F52" s="31">
        <v>0</v>
      </c>
      <c r="G52" s="36">
        <f t="shared" si="0"/>
        <v>0</v>
      </c>
      <c r="H52" s="31">
        <v>0</v>
      </c>
      <c r="I52" s="36">
        <f t="shared" si="1"/>
        <v>0</v>
      </c>
      <c r="J52" s="31">
        <v>0</v>
      </c>
      <c r="K52" s="36">
        <f t="shared" si="2"/>
        <v>0</v>
      </c>
      <c r="L52" s="31">
        <v>0</v>
      </c>
      <c r="M52" s="36">
        <f t="shared" si="3"/>
        <v>0</v>
      </c>
      <c r="N52" s="31">
        <f t="shared" si="4"/>
        <v>0</v>
      </c>
      <c r="O52" s="36">
        <f t="shared" si="5"/>
        <v>0</v>
      </c>
      <c r="P52" s="31">
        <v>0</v>
      </c>
      <c r="Q52" s="31">
        <v>0</v>
      </c>
      <c r="R52" s="31">
        <v>0</v>
      </c>
      <c r="S52" s="31">
        <v>0</v>
      </c>
      <c r="T52" s="36">
        <f t="shared" si="6"/>
        <v>0</v>
      </c>
      <c r="U52" s="36">
        <f t="shared" si="7"/>
        <v>0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103901379</v>
      </c>
      <c r="E53" s="32">
        <f>SUM(E48:E52)</f>
        <v>109090044</v>
      </c>
      <c r="F53" s="32">
        <f>SUM(F48:F52)</f>
        <v>36717964</v>
      </c>
      <c r="G53" s="37">
        <f t="shared" si="0"/>
        <v>0.35339246074876446</v>
      </c>
      <c r="H53" s="32">
        <f>SUM(H48:H52)</f>
        <v>37616917</v>
      </c>
      <c r="I53" s="37">
        <f t="shared" si="1"/>
        <v>0.36204444408769587</v>
      </c>
      <c r="J53" s="32">
        <f>SUM(J48:J52)</f>
        <v>37560144</v>
      </c>
      <c r="K53" s="37">
        <f t="shared" si="2"/>
        <v>0.3443040503311191</v>
      </c>
      <c r="L53" s="32">
        <f>SUM(L48:L52)</f>
        <v>12419441</v>
      </c>
      <c r="M53" s="37">
        <f t="shared" si="3"/>
        <v>0.11384577863035787</v>
      </c>
      <c r="N53" s="32">
        <f t="shared" si="4"/>
        <v>124314466</v>
      </c>
      <c r="O53" s="37">
        <f t="shared" si="5"/>
        <v>1.1395583083640519</v>
      </c>
      <c r="P53" s="32">
        <f>SUM(P48:P52)</f>
        <v>44027826</v>
      </c>
      <c r="Q53" s="32">
        <f>SUM(Q48:Q52)</f>
        <v>154294743</v>
      </c>
      <c r="R53" s="32">
        <f>SUM(R48:R52)</f>
        <v>95674304</v>
      </c>
      <c r="S53" s="32">
        <f>SUM(S48:S52)</f>
        <v>111179713</v>
      </c>
      <c r="T53" s="37">
        <f t="shared" si="6"/>
        <v>1.1620645079372618</v>
      </c>
      <c r="U53" s="37">
        <f t="shared" si="7"/>
        <v>-0.71791836826101751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2170448256</v>
      </c>
      <c r="E54" s="32">
        <f>SUM(E8:E9,E11:E18,E20:E26,E28:E34,E36:E39,E41:E46,E48:E52)</f>
        <v>2223286849</v>
      </c>
      <c r="F54" s="32">
        <f>SUM(F8:F9,F11:F18,F20:F26,F28:F34,F36:F39,F41:F46,F48:F52)</f>
        <v>443905619</v>
      </c>
      <c r="G54" s="37">
        <f t="shared" si="0"/>
        <v>0.20452255324349</v>
      </c>
      <c r="H54" s="32">
        <f>SUM(H8:H9,H11:H18,H20:H26,H28:H34,H36:H39,H41:H46,H48:H52)</f>
        <v>510263415</v>
      </c>
      <c r="I54" s="37">
        <f t="shared" si="1"/>
        <v>0.23509586721978964</v>
      </c>
      <c r="J54" s="32">
        <f>SUM(J8:J9,J11:J18,J20:J26,J28:J34,J36:J39,J41:J46,J48:J52)</f>
        <v>536001884</v>
      </c>
      <c r="K54" s="37">
        <f t="shared" si="2"/>
        <v>0.24108534813718946</v>
      </c>
      <c r="L54" s="32">
        <f>SUM(L8:L9,L11:L18,L20:L26,L28:L34,L36:L39,L41:L46,L48:L52)</f>
        <v>417673521</v>
      </c>
      <c r="M54" s="37">
        <f t="shared" si="3"/>
        <v>0.18786308261925944</v>
      </c>
      <c r="N54" s="32">
        <f t="shared" si="4"/>
        <v>1907844439</v>
      </c>
      <c r="O54" s="37">
        <f t="shared" si="5"/>
        <v>0.85811888819390036</v>
      </c>
      <c r="P54" s="32">
        <f>SUM(P8:P9,P11:P18,P20:P26,P28:P34,P36:P39,P41:P46,P48:P52)</f>
        <v>503878564</v>
      </c>
      <c r="Q54" s="32">
        <f>SUM(Q8:Q9,Q11:Q18,Q20:Q26,Q28:Q34,Q36:Q39,Q41:Q46,Q48:Q52)</f>
        <v>2068069313</v>
      </c>
      <c r="R54" s="32">
        <f>SUM(R8:R9,R11:R18,R20:R26,R28:R34,R36:R39,R41:R46,R48:R52)</f>
        <v>2204285714</v>
      </c>
      <c r="S54" s="32">
        <f>SUM(S8:S9,S11:S18,S20:S26,S28:S34,S36:S39,S41:S46,S48:S52)</f>
        <v>1855291031</v>
      </c>
      <c r="T54" s="37">
        <f t="shared" si="6"/>
        <v>0.84167447949989305</v>
      </c>
      <c r="U54" s="37">
        <f t="shared" si="7"/>
        <v>-0.17108297347612511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344825528</v>
      </c>
      <c r="E57" s="31">
        <v>392176474</v>
      </c>
      <c r="F57" s="31">
        <v>101480145</v>
      </c>
      <c r="G57" s="36">
        <f t="shared" ref="G57:G85" si="8">IF(($D57      =0),0,($F57      /$D57      ))</f>
        <v>0.2942941770830842</v>
      </c>
      <c r="H57" s="31">
        <v>100362824</v>
      </c>
      <c r="I57" s="36">
        <f t="shared" ref="I57:I85" si="9">IF(($D57      =0),0,($H57      /$D57      ))</f>
        <v>0.29105392684267856</v>
      </c>
      <c r="J57" s="31">
        <v>119526512</v>
      </c>
      <c r="K57" s="36">
        <f t="shared" ref="K57:K85" si="10">IF(($E57      =0),0,($J57      /$E57      ))</f>
        <v>0.30477736408023293</v>
      </c>
      <c r="L57" s="31">
        <v>133593953</v>
      </c>
      <c r="M57" s="36">
        <f t="shared" ref="M57:M85" si="11">IF(($E57      =0),0,($L57      /$E57      ))</f>
        <v>0.3406475448091259</v>
      </c>
      <c r="N57" s="31">
        <f t="shared" ref="N57:N85" si="12">$F57      +$H57      +$J57      +$L57</f>
        <v>454963434</v>
      </c>
      <c r="O57" s="36">
        <f t="shared" ref="O57:O85" si="13">IF(($E57      =0),0,($N57      /$E57      ))</f>
        <v>1.1600987416700574</v>
      </c>
      <c r="P57" s="31">
        <v>117550741</v>
      </c>
      <c r="Q57" s="31">
        <v>306610639</v>
      </c>
      <c r="R57" s="31">
        <v>358209220</v>
      </c>
      <c r="S57" s="31">
        <v>443087292</v>
      </c>
      <c r="T57" s="36">
        <f t="shared" ref="T57:T85" si="14">IF(($R57      =0),0,($S57      /$R57      ))</f>
        <v>1.2369511091869718</v>
      </c>
      <c r="U57" s="36">
        <f t="shared" ref="U57:U85" si="15">IF(($P57      =0),0,(($L57      /$P57      )-1))</f>
        <v>0.13647903759279578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344825528</v>
      </c>
      <c r="E58" s="32">
        <f>E57</f>
        <v>392176474</v>
      </c>
      <c r="F58" s="32">
        <f>F57</f>
        <v>101480145</v>
      </c>
      <c r="G58" s="37">
        <f t="shared" si="8"/>
        <v>0.2942941770830842</v>
      </c>
      <c r="H58" s="32">
        <f>H57</f>
        <v>100362824</v>
      </c>
      <c r="I58" s="37">
        <f t="shared" si="9"/>
        <v>0.29105392684267856</v>
      </c>
      <c r="J58" s="32">
        <f>J57</f>
        <v>119526512</v>
      </c>
      <c r="K58" s="37">
        <f t="shared" si="10"/>
        <v>0.30477736408023293</v>
      </c>
      <c r="L58" s="32">
        <f>L57</f>
        <v>133593953</v>
      </c>
      <c r="M58" s="37">
        <f t="shared" si="11"/>
        <v>0.3406475448091259</v>
      </c>
      <c r="N58" s="32">
        <f t="shared" si="12"/>
        <v>454963434</v>
      </c>
      <c r="O58" s="37">
        <f t="shared" si="13"/>
        <v>1.1600987416700574</v>
      </c>
      <c r="P58" s="32">
        <f>P57</f>
        <v>117550741</v>
      </c>
      <c r="Q58" s="32">
        <f>Q57</f>
        <v>306610639</v>
      </c>
      <c r="R58" s="32">
        <f>R57</f>
        <v>358209220</v>
      </c>
      <c r="S58" s="32">
        <f>S57</f>
        <v>443087292</v>
      </c>
      <c r="T58" s="37">
        <f t="shared" si="14"/>
        <v>1.2369511091869718</v>
      </c>
      <c r="U58" s="37">
        <f t="shared" si="15"/>
        <v>0.13647903759279578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8700000</v>
      </c>
      <c r="E59" s="31">
        <v>9260441</v>
      </c>
      <c r="F59" s="31">
        <v>29950</v>
      </c>
      <c r="G59" s="36">
        <f t="shared" si="8"/>
        <v>3.4425287356321839E-3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29950</v>
      </c>
      <c r="O59" s="36">
        <f t="shared" si="13"/>
        <v>3.2341872271525731E-3</v>
      </c>
      <c r="P59" s="31">
        <v>0</v>
      </c>
      <c r="Q59" s="31">
        <v>40000</v>
      </c>
      <c r="R59" s="31">
        <v>0</v>
      </c>
      <c r="S59" s="31">
        <v>0</v>
      </c>
      <c r="T59" s="36">
        <f t="shared" si="14"/>
        <v>0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10678440</v>
      </c>
      <c r="E60" s="31">
        <v>10678440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25084</v>
      </c>
      <c r="K60" s="36">
        <f t="shared" si="10"/>
        <v>2.3490322556478289E-3</v>
      </c>
      <c r="L60" s="31">
        <v>0</v>
      </c>
      <c r="M60" s="36">
        <f t="shared" si="11"/>
        <v>0</v>
      </c>
      <c r="N60" s="31">
        <f t="shared" si="12"/>
        <v>25084</v>
      </c>
      <c r="O60" s="36">
        <f t="shared" si="13"/>
        <v>2.3490322556478289E-3</v>
      </c>
      <c r="P60" s="31">
        <v>0</v>
      </c>
      <c r="Q60" s="31">
        <v>9989111</v>
      </c>
      <c r="R60" s="31">
        <v>10019111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8807388</v>
      </c>
      <c r="E61" s="31">
        <v>8807388</v>
      </c>
      <c r="F61" s="31">
        <v>529128</v>
      </c>
      <c r="G61" s="36">
        <f t="shared" si="8"/>
        <v>6.0077743821437185E-2</v>
      </c>
      <c r="H61" s="31">
        <v>615557</v>
      </c>
      <c r="I61" s="36">
        <f t="shared" si="9"/>
        <v>6.9890982434292662E-2</v>
      </c>
      <c r="J61" s="31">
        <v>0</v>
      </c>
      <c r="K61" s="36">
        <f t="shared" si="10"/>
        <v>0</v>
      </c>
      <c r="L61" s="31">
        <v>538125</v>
      </c>
      <c r="M61" s="36">
        <f t="shared" si="11"/>
        <v>6.1099272565259981E-2</v>
      </c>
      <c r="N61" s="31">
        <f t="shared" si="12"/>
        <v>1682810</v>
      </c>
      <c r="O61" s="36">
        <f t="shared" si="13"/>
        <v>0.19106799882098982</v>
      </c>
      <c r="P61" s="31">
        <v>429495</v>
      </c>
      <c r="Q61" s="31">
        <v>16618399</v>
      </c>
      <c r="R61" s="31">
        <v>20566847</v>
      </c>
      <c r="S61" s="31">
        <v>4219893</v>
      </c>
      <c r="T61" s="36">
        <f t="shared" si="14"/>
        <v>0.20517938408352043</v>
      </c>
      <c r="U61" s="36">
        <f t="shared" si="15"/>
        <v>0.25292494673977584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28185828</v>
      </c>
      <c r="E63" s="32">
        <f>SUM(E59:E62)</f>
        <v>28746269</v>
      </c>
      <c r="F63" s="32">
        <f>SUM(F59:F62)</f>
        <v>559078</v>
      </c>
      <c r="G63" s="37">
        <f t="shared" si="8"/>
        <v>1.9835429351232826E-2</v>
      </c>
      <c r="H63" s="32">
        <f>SUM(H59:H62)</f>
        <v>615557</v>
      </c>
      <c r="I63" s="37">
        <f t="shared" si="9"/>
        <v>2.1839237789998578E-2</v>
      </c>
      <c r="J63" s="32">
        <f>SUM(J59:J62)</f>
        <v>25084</v>
      </c>
      <c r="K63" s="37">
        <f t="shared" si="10"/>
        <v>8.7260019726386059E-4</v>
      </c>
      <c r="L63" s="32">
        <f>SUM(L59:L62)</f>
        <v>538125</v>
      </c>
      <c r="M63" s="37">
        <f t="shared" si="11"/>
        <v>1.8719820648724884E-2</v>
      </c>
      <c r="N63" s="32">
        <f t="shared" si="12"/>
        <v>1737844</v>
      </c>
      <c r="O63" s="37">
        <f t="shared" si="13"/>
        <v>6.0454593255215135E-2</v>
      </c>
      <c r="P63" s="32">
        <f>SUM(P59:P62)</f>
        <v>429495</v>
      </c>
      <c r="Q63" s="32">
        <f>SUM(Q59:Q62)</f>
        <v>26647510</v>
      </c>
      <c r="R63" s="32">
        <f>SUM(R59:R62)</f>
        <v>30585958</v>
      </c>
      <c r="S63" s="32">
        <f>SUM(S59:S62)</f>
        <v>4219893</v>
      </c>
      <c r="T63" s="37">
        <f t="shared" si="14"/>
        <v>0.13796831212545313</v>
      </c>
      <c r="U63" s="37">
        <f t="shared" si="15"/>
        <v>0.25292494673977584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13375556</v>
      </c>
      <c r="E64" s="31">
        <v>12375556</v>
      </c>
      <c r="F64" s="31">
        <v>58265</v>
      </c>
      <c r="G64" s="36">
        <f t="shared" si="8"/>
        <v>4.3560805995653566E-3</v>
      </c>
      <c r="H64" s="31">
        <v>35977</v>
      </c>
      <c r="I64" s="36">
        <f t="shared" si="9"/>
        <v>2.6897573454142767E-3</v>
      </c>
      <c r="J64" s="31">
        <v>99117</v>
      </c>
      <c r="K64" s="36">
        <f t="shared" si="10"/>
        <v>8.0090947024925585E-3</v>
      </c>
      <c r="L64" s="31">
        <v>5457228</v>
      </c>
      <c r="M64" s="36">
        <f t="shared" si="11"/>
        <v>0.4409683088178018</v>
      </c>
      <c r="N64" s="31">
        <f t="shared" si="12"/>
        <v>5650587</v>
      </c>
      <c r="O64" s="36">
        <f t="shared" si="13"/>
        <v>0.45659257652747076</v>
      </c>
      <c r="P64" s="31">
        <v>36020</v>
      </c>
      <c r="Q64" s="31">
        <v>8465673</v>
      </c>
      <c r="R64" s="31">
        <v>8761193</v>
      </c>
      <c r="S64" s="31">
        <v>38326</v>
      </c>
      <c r="T64" s="36">
        <f t="shared" si="14"/>
        <v>4.3745184017747359E-3</v>
      </c>
      <c r="U64" s="36">
        <f t="shared" si="15"/>
        <v>150.50549694614102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23413903</v>
      </c>
      <c r="E65" s="31">
        <v>23469907</v>
      </c>
      <c r="F65" s="31">
        <v>1851295</v>
      </c>
      <c r="G65" s="36">
        <f t="shared" si="8"/>
        <v>7.9068192945020738E-2</v>
      </c>
      <c r="H65" s="31">
        <v>2010576</v>
      </c>
      <c r="I65" s="36">
        <f t="shared" si="9"/>
        <v>8.5871031412404847E-2</v>
      </c>
      <c r="J65" s="31">
        <v>1867784</v>
      </c>
      <c r="K65" s="36">
        <f t="shared" si="10"/>
        <v>7.9582079298396877E-2</v>
      </c>
      <c r="L65" s="31">
        <v>1700347</v>
      </c>
      <c r="M65" s="36">
        <f t="shared" si="11"/>
        <v>7.2447964962110839E-2</v>
      </c>
      <c r="N65" s="31">
        <f t="shared" si="12"/>
        <v>7430002</v>
      </c>
      <c r="O65" s="36">
        <f t="shared" si="13"/>
        <v>0.31657568988236723</v>
      </c>
      <c r="P65" s="31">
        <v>1698600</v>
      </c>
      <c r="Q65" s="31">
        <v>7548489</v>
      </c>
      <c r="R65" s="31">
        <v>7678489</v>
      </c>
      <c r="S65" s="31">
        <v>4854357</v>
      </c>
      <c r="T65" s="36">
        <f t="shared" si="14"/>
        <v>0.63220211684877059</v>
      </c>
      <c r="U65" s="36">
        <f t="shared" si="15"/>
        <v>1.0284940539266874E-3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17001665</v>
      </c>
      <c r="E66" s="31">
        <v>13846995</v>
      </c>
      <c r="F66" s="31">
        <v>41020</v>
      </c>
      <c r="G66" s="36">
        <f t="shared" si="8"/>
        <v>2.4127048733168194E-3</v>
      </c>
      <c r="H66" s="31">
        <v>396556</v>
      </c>
      <c r="I66" s="36">
        <f t="shared" si="9"/>
        <v>2.3324539096612008E-2</v>
      </c>
      <c r="J66" s="31">
        <v>6204692</v>
      </c>
      <c r="K66" s="36">
        <f t="shared" si="10"/>
        <v>0.44808942301199645</v>
      </c>
      <c r="L66" s="31">
        <v>3947851</v>
      </c>
      <c r="M66" s="36">
        <f t="shared" si="11"/>
        <v>0.28510525207815846</v>
      </c>
      <c r="N66" s="31">
        <f t="shared" si="12"/>
        <v>10590119</v>
      </c>
      <c r="O66" s="36">
        <f t="shared" si="13"/>
        <v>0.76479546645319074</v>
      </c>
      <c r="P66" s="31">
        <v>3976406</v>
      </c>
      <c r="Q66" s="31">
        <v>9739995</v>
      </c>
      <c r="R66" s="31">
        <v>9824995</v>
      </c>
      <c r="S66" s="31">
        <v>11281904</v>
      </c>
      <c r="T66" s="36">
        <f t="shared" si="14"/>
        <v>1.1482859787714905</v>
      </c>
      <c r="U66" s="36">
        <f t="shared" si="15"/>
        <v>-7.1811077641468213E-3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182786644</v>
      </c>
      <c r="E67" s="31">
        <v>169543077</v>
      </c>
      <c r="F67" s="31">
        <v>26131757</v>
      </c>
      <c r="G67" s="36">
        <f t="shared" si="8"/>
        <v>0.14296316420142818</v>
      </c>
      <c r="H67" s="31">
        <v>24969282</v>
      </c>
      <c r="I67" s="36">
        <f t="shared" si="9"/>
        <v>0.13660342710816442</v>
      </c>
      <c r="J67" s="31">
        <v>26579431</v>
      </c>
      <c r="K67" s="36">
        <f t="shared" si="10"/>
        <v>0.15677096033829799</v>
      </c>
      <c r="L67" s="31">
        <v>117126296</v>
      </c>
      <c r="M67" s="36">
        <f t="shared" si="11"/>
        <v>0.69083502595626478</v>
      </c>
      <c r="N67" s="31">
        <f t="shared" si="12"/>
        <v>194806766</v>
      </c>
      <c r="O67" s="36">
        <f t="shared" si="13"/>
        <v>1.149010442933037</v>
      </c>
      <c r="P67" s="31">
        <v>54436432</v>
      </c>
      <c r="Q67" s="31">
        <v>174123223</v>
      </c>
      <c r="R67" s="31">
        <v>174123223</v>
      </c>
      <c r="S67" s="31">
        <v>115271433</v>
      </c>
      <c r="T67" s="36">
        <f t="shared" si="14"/>
        <v>0.66201067849519413</v>
      </c>
      <c r="U67" s="36">
        <f t="shared" si="15"/>
        <v>1.1516159618984578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29662303</v>
      </c>
      <c r="E68" s="31">
        <v>28208009</v>
      </c>
      <c r="F68" s="31">
        <v>5387570</v>
      </c>
      <c r="G68" s="36">
        <f t="shared" si="8"/>
        <v>0.18163019911164685</v>
      </c>
      <c r="H68" s="31">
        <v>3866060</v>
      </c>
      <c r="I68" s="36">
        <f t="shared" si="9"/>
        <v>0.13033580029170358</v>
      </c>
      <c r="J68" s="31">
        <v>5657913</v>
      </c>
      <c r="K68" s="36">
        <f t="shared" si="10"/>
        <v>0.20057824712123426</v>
      </c>
      <c r="L68" s="31">
        <v>1722812</v>
      </c>
      <c r="M68" s="36">
        <f t="shared" si="11"/>
        <v>6.1075278301279609E-2</v>
      </c>
      <c r="N68" s="31">
        <f t="shared" si="12"/>
        <v>16634355</v>
      </c>
      <c r="O68" s="36">
        <f t="shared" si="13"/>
        <v>0.58970326477136337</v>
      </c>
      <c r="P68" s="31">
        <v>1631139</v>
      </c>
      <c r="Q68" s="31">
        <v>38558969</v>
      </c>
      <c r="R68" s="31">
        <v>42449478</v>
      </c>
      <c r="S68" s="31">
        <v>12911189</v>
      </c>
      <c r="T68" s="36">
        <f t="shared" si="14"/>
        <v>0.30415424660816792</v>
      </c>
      <c r="U68" s="36">
        <f t="shared" si="15"/>
        <v>5.6201831971401495E-2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266240071</v>
      </c>
      <c r="E70" s="32">
        <f>SUM(E64:E69)</f>
        <v>247443544</v>
      </c>
      <c r="F70" s="32">
        <f>SUM(F64:F69)</f>
        <v>33469907</v>
      </c>
      <c r="G70" s="37">
        <f t="shared" si="8"/>
        <v>0.12571325899323396</v>
      </c>
      <c r="H70" s="32">
        <f>SUM(H64:H69)</f>
        <v>31278451</v>
      </c>
      <c r="I70" s="37">
        <f t="shared" si="9"/>
        <v>0.11748213138059146</v>
      </c>
      <c r="J70" s="32">
        <f>SUM(J64:J69)</f>
        <v>40408937</v>
      </c>
      <c r="K70" s="37">
        <f t="shared" si="10"/>
        <v>0.16330568317434058</v>
      </c>
      <c r="L70" s="32">
        <f>SUM(L64:L69)</f>
        <v>129954534</v>
      </c>
      <c r="M70" s="37">
        <f t="shared" si="11"/>
        <v>0.52518862241966591</v>
      </c>
      <c r="N70" s="32">
        <f t="shared" si="12"/>
        <v>235111829</v>
      </c>
      <c r="O70" s="37">
        <f t="shared" si="13"/>
        <v>0.95016352093631506</v>
      </c>
      <c r="P70" s="32">
        <f>SUM(P64:P69)</f>
        <v>61778597</v>
      </c>
      <c r="Q70" s="32">
        <f>SUM(Q64:Q69)</f>
        <v>238436349</v>
      </c>
      <c r="R70" s="32">
        <f>SUM(R64:R69)</f>
        <v>242837378</v>
      </c>
      <c r="S70" s="32">
        <f>SUM(S64:S69)</f>
        <v>144357209</v>
      </c>
      <c r="T70" s="37">
        <f t="shared" si="14"/>
        <v>0.59446041704502339</v>
      </c>
      <c r="U70" s="37">
        <f t="shared" si="15"/>
        <v>1.1035526915575633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67582824</v>
      </c>
      <c r="E71" s="31">
        <v>93007248</v>
      </c>
      <c r="F71" s="31">
        <v>14472168</v>
      </c>
      <c r="G71" s="36">
        <f t="shared" si="8"/>
        <v>0.21413973467578093</v>
      </c>
      <c r="H71" s="31">
        <v>13211905</v>
      </c>
      <c r="I71" s="36">
        <f t="shared" si="9"/>
        <v>0.19549205283283219</v>
      </c>
      <c r="J71" s="31">
        <v>6340331</v>
      </c>
      <c r="K71" s="36">
        <f t="shared" si="10"/>
        <v>6.8170289266058059E-2</v>
      </c>
      <c r="L71" s="31">
        <v>36532082</v>
      </c>
      <c r="M71" s="36">
        <f t="shared" si="11"/>
        <v>0.39278747393966545</v>
      </c>
      <c r="N71" s="31">
        <f t="shared" si="12"/>
        <v>70556486</v>
      </c>
      <c r="O71" s="36">
        <f t="shared" si="13"/>
        <v>0.75861276961984725</v>
      </c>
      <c r="P71" s="31">
        <v>23750770</v>
      </c>
      <c r="Q71" s="31">
        <v>40924680</v>
      </c>
      <c r="R71" s="31">
        <v>50984228</v>
      </c>
      <c r="S71" s="31">
        <v>62405072</v>
      </c>
      <c r="T71" s="36">
        <f t="shared" si="14"/>
        <v>1.2240073930314292</v>
      </c>
      <c r="U71" s="36">
        <f t="shared" si="15"/>
        <v>0.53814305809874785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44094001</v>
      </c>
      <c r="E72" s="31">
        <v>44094001</v>
      </c>
      <c r="F72" s="31">
        <v>57591718</v>
      </c>
      <c r="G72" s="36">
        <f t="shared" si="8"/>
        <v>1.3061123212656525</v>
      </c>
      <c r="H72" s="31">
        <v>-22805483</v>
      </c>
      <c r="I72" s="36">
        <f t="shared" si="9"/>
        <v>-0.51720148960852974</v>
      </c>
      <c r="J72" s="31">
        <v>37196445</v>
      </c>
      <c r="K72" s="36">
        <f t="shared" si="10"/>
        <v>0.84357155523264948</v>
      </c>
      <c r="L72" s="31">
        <v>24507647</v>
      </c>
      <c r="M72" s="36">
        <f t="shared" si="11"/>
        <v>0.55580456398139055</v>
      </c>
      <c r="N72" s="31">
        <f t="shared" si="12"/>
        <v>96490327</v>
      </c>
      <c r="O72" s="36">
        <f t="shared" si="13"/>
        <v>2.1882869508711629</v>
      </c>
      <c r="P72" s="31">
        <v>5550665</v>
      </c>
      <c r="Q72" s="31">
        <v>53076311</v>
      </c>
      <c r="R72" s="31">
        <v>40942692</v>
      </c>
      <c r="S72" s="31">
        <v>30236984</v>
      </c>
      <c r="T72" s="36">
        <f t="shared" si="14"/>
        <v>0.73851968502706178</v>
      </c>
      <c r="U72" s="36">
        <f t="shared" si="15"/>
        <v>3.4152632162092287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37456663</v>
      </c>
      <c r="E73" s="31">
        <v>64472375</v>
      </c>
      <c r="F73" s="31">
        <v>26697205</v>
      </c>
      <c r="G73" s="36">
        <f t="shared" si="8"/>
        <v>0.71274915760648516</v>
      </c>
      <c r="H73" s="31">
        <v>15774663</v>
      </c>
      <c r="I73" s="36">
        <f t="shared" si="9"/>
        <v>0.42114437690298251</v>
      </c>
      <c r="J73" s="31">
        <v>8079361</v>
      </c>
      <c r="K73" s="36">
        <f t="shared" si="10"/>
        <v>0.12531508262259611</v>
      </c>
      <c r="L73" s="31">
        <v>34765099</v>
      </c>
      <c r="M73" s="36">
        <f t="shared" si="11"/>
        <v>0.53922472997155757</v>
      </c>
      <c r="N73" s="31">
        <f t="shared" si="12"/>
        <v>85316328</v>
      </c>
      <c r="O73" s="36">
        <f t="shared" si="13"/>
        <v>1.3233005298781066</v>
      </c>
      <c r="P73" s="31">
        <v>17950080</v>
      </c>
      <c r="Q73" s="31">
        <v>40611113</v>
      </c>
      <c r="R73" s="31">
        <v>40611113</v>
      </c>
      <c r="S73" s="31">
        <v>21429693</v>
      </c>
      <c r="T73" s="36">
        <f t="shared" si="14"/>
        <v>0.52768051444440833</v>
      </c>
      <c r="U73" s="36">
        <f t="shared" si="15"/>
        <v>0.93676568572396324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88126491</v>
      </c>
      <c r="E74" s="31">
        <v>136072807</v>
      </c>
      <c r="F74" s="31">
        <v>21410885</v>
      </c>
      <c r="G74" s="36">
        <f t="shared" si="8"/>
        <v>0.24295628654952345</v>
      </c>
      <c r="H74" s="31">
        <v>23860928</v>
      </c>
      <c r="I74" s="36">
        <f t="shared" si="9"/>
        <v>0.27075772255586578</v>
      </c>
      <c r="J74" s="31">
        <v>32337319</v>
      </c>
      <c r="K74" s="36">
        <f t="shared" si="10"/>
        <v>0.23764718104183741</v>
      </c>
      <c r="L74" s="31">
        <v>27142198</v>
      </c>
      <c r="M74" s="36">
        <f t="shared" si="11"/>
        <v>0.19946820087278716</v>
      </c>
      <c r="N74" s="31">
        <f t="shared" si="12"/>
        <v>104751330</v>
      </c>
      <c r="O74" s="36">
        <f t="shared" si="13"/>
        <v>0.76981824884379724</v>
      </c>
      <c r="P74" s="31">
        <v>26208969</v>
      </c>
      <c r="Q74" s="31">
        <v>161980545</v>
      </c>
      <c r="R74" s="31">
        <v>159914278</v>
      </c>
      <c r="S74" s="31">
        <v>108162694</v>
      </c>
      <c r="T74" s="36">
        <f t="shared" si="14"/>
        <v>0.67637921611977636</v>
      </c>
      <c r="U74" s="36">
        <f t="shared" si="15"/>
        <v>3.5607238117607798E-2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46501598</v>
      </c>
      <c r="E75" s="31">
        <v>19524340</v>
      </c>
      <c r="F75" s="31">
        <v>6382416</v>
      </c>
      <c r="G75" s="36">
        <f t="shared" si="8"/>
        <v>0.13725154133412792</v>
      </c>
      <c r="H75" s="31">
        <v>5064675</v>
      </c>
      <c r="I75" s="36">
        <f t="shared" si="9"/>
        <v>0.1089139990414953</v>
      </c>
      <c r="J75" s="31">
        <v>2944305</v>
      </c>
      <c r="K75" s="36">
        <f t="shared" si="10"/>
        <v>0.15080176845926674</v>
      </c>
      <c r="L75" s="31">
        <v>3197210</v>
      </c>
      <c r="M75" s="36">
        <f t="shared" si="11"/>
        <v>0.16375508723982476</v>
      </c>
      <c r="N75" s="31">
        <f t="shared" si="12"/>
        <v>17588606</v>
      </c>
      <c r="O75" s="36">
        <f t="shared" si="13"/>
        <v>0.90085534261337386</v>
      </c>
      <c r="P75" s="31">
        <v>2720284</v>
      </c>
      <c r="Q75" s="31">
        <v>13563318</v>
      </c>
      <c r="R75" s="31">
        <v>11226982</v>
      </c>
      <c r="S75" s="31">
        <v>11391985</v>
      </c>
      <c r="T75" s="36">
        <f t="shared" si="14"/>
        <v>1.0146970040568337</v>
      </c>
      <c r="U75" s="36">
        <f t="shared" si="15"/>
        <v>0.17532213548291287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20715408</v>
      </c>
      <c r="E76" s="31">
        <v>39716834</v>
      </c>
      <c r="F76" s="31">
        <v>2880574</v>
      </c>
      <c r="G76" s="36">
        <f t="shared" si="8"/>
        <v>0.1390546592179116</v>
      </c>
      <c r="H76" s="31">
        <v>1039707</v>
      </c>
      <c r="I76" s="36">
        <f t="shared" si="9"/>
        <v>5.0190032462792911E-2</v>
      </c>
      <c r="J76" s="31">
        <v>4325519</v>
      </c>
      <c r="K76" s="36">
        <f t="shared" si="10"/>
        <v>0.10890895784895643</v>
      </c>
      <c r="L76" s="31">
        <v>962003</v>
      </c>
      <c r="M76" s="36">
        <f t="shared" si="11"/>
        <v>2.4221542935673069E-2</v>
      </c>
      <c r="N76" s="31">
        <f t="shared" si="12"/>
        <v>9207803</v>
      </c>
      <c r="O76" s="36">
        <f t="shared" si="13"/>
        <v>0.2318362787930176</v>
      </c>
      <c r="P76" s="31">
        <v>3453071</v>
      </c>
      <c r="Q76" s="31">
        <v>24658275</v>
      </c>
      <c r="R76" s="31">
        <v>24658275</v>
      </c>
      <c r="S76" s="31">
        <v>9098582</v>
      </c>
      <c r="T76" s="36">
        <f t="shared" si="14"/>
        <v>0.36898696279443716</v>
      </c>
      <c r="U76" s="36">
        <f t="shared" si="15"/>
        <v>-0.72140653928054188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304476985</v>
      </c>
      <c r="E78" s="32">
        <f>SUM(E71:E77)</f>
        <v>396887605</v>
      </c>
      <c r="F78" s="32">
        <f>SUM(F71:F77)</f>
        <v>129434966</v>
      </c>
      <c r="G78" s="37">
        <f t="shared" si="8"/>
        <v>0.42510591071440096</v>
      </c>
      <c r="H78" s="32">
        <f>SUM(H71:H77)</f>
        <v>36146395</v>
      </c>
      <c r="I78" s="37">
        <f t="shared" si="9"/>
        <v>0.11871634567059314</v>
      </c>
      <c r="J78" s="32">
        <f>SUM(J71:J77)</f>
        <v>91223280</v>
      </c>
      <c r="K78" s="37">
        <f t="shared" si="10"/>
        <v>0.22984663378439343</v>
      </c>
      <c r="L78" s="32">
        <f>SUM(L71:L77)</f>
        <v>127106239</v>
      </c>
      <c r="M78" s="37">
        <f t="shared" si="11"/>
        <v>0.32025751723841311</v>
      </c>
      <c r="N78" s="32">
        <f t="shared" si="12"/>
        <v>383910880</v>
      </c>
      <c r="O78" s="37">
        <f t="shared" si="13"/>
        <v>0.96730377861006767</v>
      </c>
      <c r="P78" s="32">
        <f>SUM(P71:P77)</f>
        <v>79633839</v>
      </c>
      <c r="Q78" s="32">
        <f>SUM(Q71:Q77)</f>
        <v>334814242</v>
      </c>
      <c r="R78" s="32">
        <f>SUM(R71:R77)</f>
        <v>328337568</v>
      </c>
      <c r="S78" s="32">
        <f>SUM(S71:S77)</f>
        <v>242725010</v>
      </c>
      <c r="T78" s="37">
        <f t="shared" si="14"/>
        <v>0.73925445534152212</v>
      </c>
      <c r="U78" s="37">
        <f t="shared" si="15"/>
        <v>0.5961335105293617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74074834</v>
      </c>
      <c r="E79" s="31">
        <v>79584641</v>
      </c>
      <c r="F79" s="31">
        <v>13496331</v>
      </c>
      <c r="G79" s="36">
        <f t="shared" si="8"/>
        <v>0.18219859932456953</v>
      </c>
      <c r="H79" s="31">
        <v>17463428</v>
      </c>
      <c r="I79" s="36">
        <f t="shared" si="9"/>
        <v>0.2357538594011564</v>
      </c>
      <c r="J79" s="31">
        <v>19361009</v>
      </c>
      <c r="K79" s="36">
        <f t="shared" si="10"/>
        <v>0.24327569687724043</v>
      </c>
      <c r="L79" s="31">
        <v>17893285</v>
      </c>
      <c r="M79" s="36">
        <f t="shared" si="11"/>
        <v>0.22483339467473379</v>
      </c>
      <c r="N79" s="31">
        <f t="shared" si="12"/>
        <v>68214053</v>
      </c>
      <c r="O79" s="36">
        <f t="shared" si="13"/>
        <v>0.85712584919494705</v>
      </c>
      <c r="P79" s="31">
        <v>14755542</v>
      </c>
      <c r="Q79" s="31">
        <v>57396404</v>
      </c>
      <c r="R79" s="31">
        <v>61148714</v>
      </c>
      <c r="S79" s="31">
        <v>54895589</v>
      </c>
      <c r="T79" s="36">
        <f t="shared" si="14"/>
        <v>0.89773905956550448</v>
      </c>
      <c r="U79" s="36">
        <f t="shared" si="15"/>
        <v>0.21264844083667001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54878672</v>
      </c>
      <c r="E80" s="31">
        <v>70435705</v>
      </c>
      <c r="F80" s="31">
        <v>5171081</v>
      </c>
      <c r="G80" s="36">
        <f t="shared" si="8"/>
        <v>9.4227517021548912E-2</v>
      </c>
      <c r="H80" s="31">
        <v>6593174</v>
      </c>
      <c r="I80" s="36">
        <f t="shared" si="9"/>
        <v>0.12014091740412378</v>
      </c>
      <c r="J80" s="31">
        <v>7063484</v>
      </c>
      <c r="K80" s="36">
        <f t="shared" si="10"/>
        <v>0.10028271882846918</v>
      </c>
      <c r="L80" s="31">
        <v>8674555</v>
      </c>
      <c r="M80" s="36">
        <f t="shared" si="11"/>
        <v>0.12315564953882409</v>
      </c>
      <c r="N80" s="31">
        <f t="shared" si="12"/>
        <v>27502294</v>
      </c>
      <c r="O80" s="36">
        <f t="shared" si="13"/>
        <v>0.39045955456824066</v>
      </c>
      <c r="P80" s="31">
        <v>7665644</v>
      </c>
      <c r="Q80" s="31">
        <v>40204175</v>
      </c>
      <c r="R80" s="31">
        <v>40874175</v>
      </c>
      <c r="S80" s="31">
        <v>14162980</v>
      </c>
      <c r="T80" s="36">
        <f t="shared" si="14"/>
        <v>0.3465019171640773</v>
      </c>
      <c r="U80" s="36">
        <f t="shared" si="15"/>
        <v>0.13161464320545013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79344820</v>
      </c>
      <c r="E81" s="31">
        <v>90024480</v>
      </c>
      <c r="F81" s="31">
        <v>15852471</v>
      </c>
      <c r="G81" s="36">
        <f t="shared" si="8"/>
        <v>0.1997921351387526</v>
      </c>
      <c r="H81" s="31">
        <v>19176465</v>
      </c>
      <c r="I81" s="36">
        <f t="shared" si="9"/>
        <v>0.24168515348576</v>
      </c>
      <c r="J81" s="31">
        <v>20976372</v>
      </c>
      <c r="K81" s="36">
        <f t="shared" si="10"/>
        <v>0.2330074219812211</v>
      </c>
      <c r="L81" s="31">
        <v>21218022</v>
      </c>
      <c r="M81" s="36">
        <f t="shared" si="11"/>
        <v>0.23569169185981412</v>
      </c>
      <c r="N81" s="31">
        <f t="shared" si="12"/>
        <v>77223330</v>
      </c>
      <c r="O81" s="36">
        <f t="shared" si="13"/>
        <v>0.85780367739974728</v>
      </c>
      <c r="P81" s="31">
        <v>17794482</v>
      </c>
      <c r="Q81" s="31">
        <v>74245640</v>
      </c>
      <c r="R81" s="31">
        <v>75220130</v>
      </c>
      <c r="S81" s="31">
        <v>61037510</v>
      </c>
      <c r="T81" s="36">
        <f t="shared" si="14"/>
        <v>0.81145180153238239</v>
      </c>
      <c r="U81" s="36">
        <f t="shared" si="15"/>
        <v>0.19239334980360767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208298326</v>
      </c>
      <c r="E84" s="32">
        <f>SUM(E79:E83)</f>
        <v>240044826</v>
      </c>
      <c r="F84" s="32">
        <f>SUM(F79:F83)</f>
        <v>34519883</v>
      </c>
      <c r="G84" s="37">
        <f t="shared" si="8"/>
        <v>0.16572328574546491</v>
      </c>
      <c r="H84" s="32">
        <f>SUM(H79:H83)</f>
        <v>43233067</v>
      </c>
      <c r="I84" s="37">
        <f t="shared" si="9"/>
        <v>0.20755359791033559</v>
      </c>
      <c r="J84" s="32">
        <f>SUM(J79:J83)</f>
        <v>47400865</v>
      </c>
      <c r="K84" s="37">
        <f t="shared" si="10"/>
        <v>0.19746672231960541</v>
      </c>
      <c r="L84" s="32">
        <f>SUM(L79:L83)</f>
        <v>47785862</v>
      </c>
      <c r="M84" s="37">
        <f t="shared" si="11"/>
        <v>0.19907057692632793</v>
      </c>
      <c r="N84" s="32">
        <f t="shared" si="12"/>
        <v>172939677</v>
      </c>
      <c r="O84" s="37">
        <f t="shared" si="13"/>
        <v>0.7204474259320216</v>
      </c>
      <c r="P84" s="32">
        <f>SUM(P79:P83)</f>
        <v>40215668</v>
      </c>
      <c r="Q84" s="32">
        <f>SUM(Q79:Q83)</f>
        <v>171846219</v>
      </c>
      <c r="R84" s="32">
        <f>SUM(R79:R83)</f>
        <v>177243019</v>
      </c>
      <c r="S84" s="32">
        <f>SUM(S79:S83)</f>
        <v>130096079</v>
      </c>
      <c r="T84" s="37">
        <f t="shared" si="14"/>
        <v>0.73399832463923442</v>
      </c>
      <c r="U84" s="37">
        <f t="shared" si="15"/>
        <v>0.18823991684037167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1152026738</v>
      </c>
      <c r="E85" s="32">
        <f>SUM(E57,E59:E62,E64:E69,E71:E77,E79:E83)</f>
        <v>1305298718</v>
      </c>
      <c r="F85" s="32">
        <f>SUM(F57,F59:F62,F64:F69,F71:F77,F79:F83)</f>
        <v>299463979</v>
      </c>
      <c r="G85" s="37">
        <f t="shared" si="8"/>
        <v>0.25994533731039149</v>
      </c>
      <c r="H85" s="32">
        <f>SUM(H57,H59:H62,H64:H69,H71:H77,H79:H83)</f>
        <v>211636294</v>
      </c>
      <c r="I85" s="37">
        <f t="shared" si="9"/>
        <v>0.18370779689316552</v>
      </c>
      <c r="J85" s="32">
        <f>SUM(J57,J59:J62,J64:J69,J71:J77,J79:J83)</f>
        <v>298584678</v>
      </c>
      <c r="K85" s="37">
        <f t="shared" si="10"/>
        <v>0.22874815847325455</v>
      </c>
      <c r="L85" s="32">
        <f>SUM(L57,L59:L62,L64:L69,L71:L77,L79:L83)</f>
        <v>438978713</v>
      </c>
      <c r="M85" s="37">
        <f t="shared" si="11"/>
        <v>0.33630517439916768</v>
      </c>
      <c r="N85" s="32">
        <f t="shared" si="12"/>
        <v>1248663664</v>
      </c>
      <c r="O85" s="37">
        <f t="shared" si="13"/>
        <v>0.95661142294939416</v>
      </c>
      <c r="P85" s="32">
        <f>SUM(P57,P59:P62,P64:P69,P71:P77,P79:P83)</f>
        <v>299608340</v>
      </c>
      <c r="Q85" s="32">
        <f>SUM(Q57,Q59:Q62,Q64:Q69,Q71:Q77,Q79:Q83)</f>
        <v>1078354959</v>
      </c>
      <c r="R85" s="32">
        <f>SUM(R57,R59:R62,R64:R69,R71:R77,R79:R83)</f>
        <v>1137213143</v>
      </c>
      <c r="S85" s="32">
        <f>SUM(S57,S59:S62,S64:S69,S71:S77,S79:S83)</f>
        <v>964485483</v>
      </c>
      <c r="T85" s="37">
        <f t="shared" si="14"/>
        <v>0.84811320457980321</v>
      </c>
      <c r="U85" s="37">
        <f t="shared" si="15"/>
        <v>0.46517521174477316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2121685135</v>
      </c>
      <c r="E88" s="31">
        <v>2430454358</v>
      </c>
      <c r="F88" s="31">
        <v>443203979</v>
      </c>
      <c r="G88" s="36">
        <f t="shared" ref="G88:G99" si="16">IF(($D88      =0),0,($F88      /$D88      ))</f>
        <v>0.20889243728429102</v>
      </c>
      <c r="H88" s="31">
        <v>615231866</v>
      </c>
      <c r="I88" s="36">
        <f t="shared" ref="I88:I99" si="17">IF(($D88      =0),0,($H88      /$D88      ))</f>
        <v>0.28997321791576769</v>
      </c>
      <c r="J88" s="31">
        <v>663470262</v>
      </c>
      <c r="K88" s="36">
        <f t="shared" ref="K88:K99" si="18">IF(($E88      =0),0,($J88      /$E88      ))</f>
        <v>0.27298198783949351</v>
      </c>
      <c r="L88" s="31">
        <v>603128528</v>
      </c>
      <c r="M88" s="36">
        <f t="shared" ref="M88:M99" si="19">IF(($E88      =0),0,($L88      /$E88      ))</f>
        <v>0.2481546407217082</v>
      </c>
      <c r="N88" s="31">
        <f t="shared" ref="N88:N99" si="20">$F88      +$H88      +$J88      +$L88</f>
        <v>2325034635</v>
      </c>
      <c r="O88" s="36">
        <f t="shared" ref="O88:O99" si="21">IF(($E88      =0),0,($N88      /$E88      ))</f>
        <v>0.9566255080442041</v>
      </c>
      <c r="P88" s="31">
        <v>591617228</v>
      </c>
      <c r="Q88" s="31">
        <v>2034002934</v>
      </c>
      <c r="R88" s="31">
        <v>2044272279</v>
      </c>
      <c r="S88" s="31">
        <v>1997081850</v>
      </c>
      <c r="T88" s="36">
        <f t="shared" ref="T88:T99" si="22">IF(($R88      =0),0,($S88      /$R88      ))</f>
        <v>0.97691578099220511</v>
      </c>
      <c r="U88" s="36">
        <f t="shared" ref="U88:U99" si="23">IF(($P88      =0),0,(($L88      /$P88      )-1))</f>
        <v>1.9457344132649323E-2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3844041000</v>
      </c>
      <c r="E89" s="31">
        <v>3844603000</v>
      </c>
      <c r="F89" s="31">
        <v>1029201962</v>
      </c>
      <c r="G89" s="36">
        <f t="shared" si="16"/>
        <v>0.26773959018647303</v>
      </c>
      <c r="H89" s="31">
        <v>1108502817</v>
      </c>
      <c r="I89" s="36">
        <f t="shared" si="17"/>
        <v>0.28836914512618361</v>
      </c>
      <c r="J89" s="31">
        <v>1051340034</v>
      </c>
      <c r="K89" s="36">
        <f t="shared" si="18"/>
        <v>0.27345867284606501</v>
      </c>
      <c r="L89" s="31">
        <v>1101355020</v>
      </c>
      <c r="M89" s="36">
        <f t="shared" si="19"/>
        <v>0.2864678147522644</v>
      </c>
      <c r="N89" s="31">
        <f t="shared" si="20"/>
        <v>4290399833</v>
      </c>
      <c r="O89" s="36">
        <f t="shared" si="21"/>
        <v>1.1159539315242692</v>
      </c>
      <c r="P89" s="31">
        <v>1113372417</v>
      </c>
      <c r="Q89" s="31">
        <v>3444394000</v>
      </c>
      <c r="R89" s="31">
        <v>3708367549</v>
      </c>
      <c r="S89" s="31">
        <v>3916410050</v>
      </c>
      <c r="T89" s="36">
        <f t="shared" si="22"/>
        <v>1.0561008309589217</v>
      </c>
      <c r="U89" s="36">
        <f t="shared" si="23"/>
        <v>-1.0793690248210974E-2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1549032861</v>
      </c>
      <c r="E90" s="31">
        <v>1709248171</v>
      </c>
      <c r="F90" s="31">
        <v>217677459</v>
      </c>
      <c r="G90" s="36">
        <f t="shared" si="16"/>
        <v>0.14052475223764799</v>
      </c>
      <c r="H90" s="31">
        <v>397189150</v>
      </c>
      <c r="I90" s="36">
        <f t="shared" si="17"/>
        <v>0.25641105492338551</v>
      </c>
      <c r="J90" s="31">
        <v>481526151</v>
      </c>
      <c r="K90" s="36">
        <f t="shared" si="18"/>
        <v>0.28171810224508353</v>
      </c>
      <c r="L90" s="31">
        <v>484175562</v>
      </c>
      <c r="M90" s="36">
        <f t="shared" si="19"/>
        <v>0.28326814690504065</v>
      </c>
      <c r="N90" s="31">
        <f t="shared" si="20"/>
        <v>1580568322</v>
      </c>
      <c r="O90" s="36">
        <f t="shared" si="21"/>
        <v>0.92471552628620601</v>
      </c>
      <c r="P90" s="31">
        <v>-521721668</v>
      </c>
      <c r="Q90" s="31">
        <v>1563529331</v>
      </c>
      <c r="R90" s="31">
        <v>1658529330</v>
      </c>
      <c r="S90" s="31">
        <v>1385966354</v>
      </c>
      <c r="T90" s="36">
        <f t="shared" si="22"/>
        <v>0.83565983967253687</v>
      </c>
      <c r="U90" s="36">
        <f t="shared" si="23"/>
        <v>-1.9280342214960489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7514758996</v>
      </c>
      <c r="E91" s="32">
        <f>SUM(E88:E90)</f>
        <v>7984305529</v>
      </c>
      <c r="F91" s="32">
        <f>SUM(F88:F90)</f>
        <v>1690083400</v>
      </c>
      <c r="G91" s="37">
        <f t="shared" si="16"/>
        <v>0.22490187654715307</v>
      </c>
      <c r="H91" s="32">
        <f>SUM(H88:H90)</f>
        <v>2120923833</v>
      </c>
      <c r="I91" s="37">
        <f t="shared" si="17"/>
        <v>0.28223444479442888</v>
      </c>
      <c r="J91" s="32">
        <f>SUM(J88:J90)</f>
        <v>2196336447</v>
      </c>
      <c r="K91" s="37">
        <f t="shared" si="18"/>
        <v>0.27508171362213413</v>
      </c>
      <c r="L91" s="32">
        <f>SUM(L88:L90)</f>
        <v>2188659110</v>
      </c>
      <c r="M91" s="37">
        <f t="shared" si="19"/>
        <v>0.27412016011292595</v>
      </c>
      <c r="N91" s="32">
        <f t="shared" si="20"/>
        <v>8196002790</v>
      </c>
      <c r="O91" s="37">
        <f t="shared" si="21"/>
        <v>1.026514173365622</v>
      </c>
      <c r="P91" s="32">
        <f>SUM(P88:P90)</f>
        <v>1183267977</v>
      </c>
      <c r="Q91" s="32">
        <f>SUM(Q88:Q90)</f>
        <v>7041926265</v>
      </c>
      <c r="R91" s="32">
        <f>SUM(R88:R90)</f>
        <v>7411169158</v>
      </c>
      <c r="S91" s="32">
        <f>SUM(S88:S90)</f>
        <v>7299458254</v>
      </c>
      <c r="T91" s="37">
        <f t="shared" si="22"/>
        <v>0.98492668273811923</v>
      </c>
      <c r="U91" s="37">
        <f t="shared" si="23"/>
        <v>0.84967323762874036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209812511</v>
      </c>
      <c r="E92" s="31">
        <v>204913018</v>
      </c>
      <c r="F92" s="31">
        <v>58314858</v>
      </c>
      <c r="G92" s="36">
        <f t="shared" si="16"/>
        <v>0.27793794432020308</v>
      </c>
      <c r="H92" s="31">
        <v>61943085</v>
      </c>
      <c r="I92" s="36">
        <f t="shared" si="17"/>
        <v>0.29523065476300409</v>
      </c>
      <c r="J92" s="31">
        <v>62183915</v>
      </c>
      <c r="K92" s="36">
        <f t="shared" si="18"/>
        <v>0.30346493164236155</v>
      </c>
      <c r="L92" s="31">
        <v>37607532</v>
      </c>
      <c r="M92" s="36">
        <f t="shared" si="19"/>
        <v>0.18352924751710992</v>
      </c>
      <c r="N92" s="31">
        <f t="shared" si="20"/>
        <v>220049390</v>
      </c>
      <c r="O92" s="36">
        <f t="shared" si="21"/>
        <v>1.073867303052459</v>
      </c>
      <c r="P92" s="31">
        <v>52183187</v>
      </c>
      <c r="Q92" s="31">
        <v>223104231</v>
      </c>
      <c r="R92" s="31">
        <v>234194282</v>
      </c>
      <c r="S92" s="31">
        <v>192161026</v>
      </c>
      <c r="T92" s="36">
        <f t="shared" si="22"/>
        <v>0.82051971704415905</v>
      </c>
      <c r="U92" s="36">
        <f t="shared" si="23"/>
        <v>-0.27931707199102274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129287561</v>
      </c>
      <c r="E93" s="31">
        <v>126256791</v>
      </c>
      <c r="F93" s="31">
        <v>16749348</v>
      </c>
      <c r="G93" s="36">
        <f t="shared" si="16"/>
        <v>0.12955111745050246</v>
      </c>
      <c r="H93" s="31">
        <v>29082204</v>
      </c>
      <c r="I93" s="36">
        <f t="shared" si="17"/>
        <v>0.22494201124267477</v>
      </c>
      <c r="J93" s="31">
        <v>25932827</v>
      </c>
      <c r="K93" s="36">
        <f t="shared" si="18"/>
        <v>0.20539748234215774</v>
      </c>
      <c r="L93" s="31">
        <v>34526084</v>
      </c>
      <c r="M93" s="36">
        <f t="shared" si="19"/>
        <v>0.27345922327457223</v>
      </c>
      <c r="N93" s="31">
        <f t="shared" si="20"/>
        <v>106290463</v>
      </c>
      <c r="O93" s="36">
        <f t="shared" si="21"/>
        <v>0.84185937372667741</v>
      </c>
      <c r="P93" s="31">
        <v>26542734</v>
      </c>
      <c r="Q93" s="31">
        <v>100619328</v>
      </c>
      <c r="R93" s="31">
        <v>113878391</v>
      </c>
      <c r="S93" s="31">
        <v>83098826</v>
      </c>
      <c r="T93" s="36">
        <f t="shared" si="22"/>
        <v>0.7297154909749296</v>
      </c>
      <c r="U93" s="36">
        <f t="shared" si="23"/>
        <v>0.30077346214598699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61128094</v>
      </c>
      <c r="E94" s="31">
        <v>64564216</v>
      </c>
      <c r="F94" s="31">
        <v>19460291</v>
      </c>
      <c r="G94" s="36">
        <f t="shared" si="16"/>
        <v>0.31835265467298884</v>
      </c>
      <c r="H94" s="31">
        <v>20375471</v>
      </c>
      <c r="I94" s="36">
        <f t="shared" si="17"/>
        <v>0.33332416678982335</v>
      </c>
      <c r="J94" s="31">
        <v>-6366238</v>
      </c>
      <c r="K94" s="36">
        <f t="shared" si="18"/>
        <v>-9.8603195305585367E-2</v>
      </c>
      <c r="L94" s="31">
        <v>46359511</v>
      </c>
      <c r="M94" s="36">
        <f t="shared" si="19"/>
        <v>0.71803723288454402</v>
      </c>
      <c r="N94" s="31">
        <f t="shared" si="20"/>
        <v>79829035</v>
      </c>
      <c r="O94" s="36">
        <f t="shared" si="21"/>
        <v>1.2364284730104986</v>
      </c>
      <c r="P94" s="31">
        <v>20763694</v>
      </c>
      <c r="Q94" s="31">
        <v>57440254</v>
      </c>
      <c r="R94" s="31">
        <v>51121775</v>
      </c>
      <c r="S94" s="31">
        <v>60259920</v>
      </c>
      <c r="T94" s="36">
        <f t="shared" si="22"/>
        <v>1.1787524983238551</v>
      </c>
      <c r="U94" s="36">
        <f t="shared" si="23"/>
        <v>1.2327198137287132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0</v>
      </c>
      <c r="E95" s="31">
        <v>0</v>
      </c>
      <c r="F95" s="31">
        <v>0</v>
      </c>
      <c r="G95" s="36">
        <f t="shared" si="16"/>
        <v>0</v>
      </c>
      <c r="H95" s="31">
        <v>0</v>
      </c>
      <c r="I95" s="36">
        <f t="shared" si="17"/>
        <v>0</v>
      </c>
      <c r="J95" s="31">
        <v>0</v>
      </c>
      <c r="K95" s="36">
        <f t="shared" si="18"/>
        <v>0</v>
      </c>
      <c r="L95" s="31">
        <v>0</v>
      </c>
      <c r="M95" s="36">
        <f t="shared" si="19"/>
        <v>0</v>
      </c>
      <c r="N95" s="31">
        <f t="shared" si="20"/>
        <v>0</v>
      </c>
      <c r="O95" s="36">
        <f t="shared" si="21"/>
        <v>0</v>
      </c>
      <c r="P95" s="31">
        <v>0</v>
      </c>
      <c r="Q95" s="31">
        <v>0</v>
      </c>
      <c r="R95" s="31">
        <v>0</v>
      </c>
      <c r="S95" s="31">
        <v>0</v>
      </c>
      <c r="T95" s="36">
        <f t="shared" si="22"/>
        <v>0</v>
      </c>
      <c r="U95" s="36">
        <f t="shared" si="23"/>
        <v>0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400228166</v>
      </c>
      <c r="E96" s="32">
        <f>SUM(E92:E95)</f>
        <v>395734025</v>
      </c>
      <c r="F96" s="32">
        <f>SUM(F92:F95)</f>
        <v>94524497</v>
      </c>
      <c r="G96" s="37">
        <f t="shared" si="16"/>
        <v>0.23617652386813776</v>
      </c>
      <c r="H96" s="32">
        <f>SUM(H92:H95)</f>
        <v>111400760</v>
      </c>
      <c r="I96" s="37">
        <f t="shared" si="17"/>
        <v>0.27834312890412616</v>
      </c>
      <c r="J96" s="32">
        <f>SUM(J92:J95)</f>
        <v>81750504</v>
      </c>
      <c r="K96" s="37">
        <f t="shared" si="18"/>
        <v>0.20657941656646783</v>
      </c>
      <c r="L96" s="32">
        <f>SUM(L92:L95)</f>
        <v>118493127</v>
      </c>
      <c r="M96" s="37">
        <f t="shared" si="19"/>
        <v>0.299426178984736</v>
      </c>
      <c r="N96" s="32">
        <f t="shared" si="20"/>
        <v>406168888</v>
      </c>
      <c r="O96" s="37">
        <f t="shared" si="21"/>
        <v>1.0263683745667307</v>
      </c>
      <c r="P96" s="32">
        <f>SUM(P92:P95)</f>
        <v>99489615</v>
      </c>
      <c r="Q96" s="32">
        <f>SUM(Q92:Q95)</f>
        <v>381163813</v>
      </c>
      <c r="R96" s="32">
        <f>SUM(R92:R95)</f>
        <v>399194448</v>
      </c>
      <c r="S96" s="32">
        <f>SUM(S92:S95)</f>
        <v>335519772</v>
      </c>
      <c r="T96" s="37">
        <f t="shared" si="22"/>
        <v>0.84049208019045396</v>
      </c>
      <c r="U96" s="37">
        <f t="shared" si="23"/>
        <v>0.19101000642127319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126582342</v>
      </c>
      <c r="E97" s="31">
        <v>199271279</v>
      </c>
      <c r="F97" s="31">
        <v>17600217</v>
      </c>
      <c r="G97" s="36">
        <f t="shared" si="16"/>
        <v>0.13904164452890277</v>
      </c>
      <c r="H97" s="31">
        <v>38556036</v>
      </c>
      <c r="I97" s="36">
        <f t="shared" si="17"/>
        <v>0.30459253155546767</v>
      </c>
      <c r="J97" s="31">
        <v>40355540</v>
      </c>
      <c r="K97" s="36">
        <f t="shared" si="18"/>
        <v>0.20251558680465939</v>
      </c>
      <c r="L97" s="31">
        <v>104215526</v>
      </c>
      <c r="M97" s="36">
        <f t="shared" si="19"/>
        <v>0.52298317410809614</v>
      </c>
      <c r="N97" s="31">
        <f t="shared" si="20"/>
        <v>200727319</v>
      </c>
      <c r="O97" s="36">
        <f t="shared" si="21"/>
        <v>1.0073068231774636</v>
      </c>
      <c r="P97" s="31">
        <v>29833906</v>
      </c>
      <c r="Q97" s="31">
        <v>114798729</v>
      </c>
      <c r="R97" s="31">
        <v>133372615</v>
      </c>
      <c r="S97" s="31">
        <v>141703214</v>
      </c>
      <c r="T97" s="36">
        <f t="shared" si="22"/>
        <v>1.0624610906819214</v>
      </c>
      <c r="U97" s="36">
        <f t="shared" si="23"/>
        <v>2.4931908010972483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132990057</v>
      </c>
      <c r="E98" s="31">
        <v>67989489</v>
      </c>
      <c r="F98" s="31">
        <v>11069430</v>
      </c>
      <c r="G98" s="36">
        <f t="shared" si="16"/>
        <v>8.3235019592479753E-2</v>
      </c>
      <c r="H98" s="31">
        <v>8717862</v>
      </c>
      <c r="I98" s="36">
        <f t="shared" si="17"/>
        <v>6.5552735269524695E-2</v>
      </c>
      <c r="J98" s="31">
        <v>35528068</v>
      </c>
      <c r="K98" s="36">
        <f t="shared" si="18"/>
        <v>0.52255236099803604</v>
      </c>
      <c r="L98" s="31">
        <v>20776655</v>
      </c>
      <c r="M98" s="36">
        <f t="shared" si="19"/>
        <v>0.30558627966743507</v>
      </c>
      <c r="N98" s="31">
        <f t="shared" si="20"/>
        <v>76092015</v>
      </c>
      <c r="O98" s="36">
        <f t="shared" si="21"/>
        <v>1.119173215142123</v>
      </c>
      <c r="P98" s="31">
        <v>19677131</v>
      </c>
      <c r="Q98" s="31">
        <v>80964929</v>
      </c>
      <c r="R98" s="31">
        <v>110163761</v>
      </c>
      <c r="S98" s="31">
        <v>39093913</v>
      </c>
      <c r="T98" s="36">
        <f t="shared" si="22"/>
        <v>0.35487089987786458</v>
      </c>
      <c r="U98" s="36">
        <f t="shared" si="23"/>
        <v>5.587826802596374E-2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183322089</v>
      </c>
      <c r="E99" s="31">
        <v>185522089</v>
      </c>
      <c r="F99" s="31">
        <v>35713025</v>
      </c>
      <c r="G99" s="36">
        <f t="shared" si="16"/>
        <v>0.19481026642675886</v>
      </c>
      <c r="H99" s="31">
        <v>39291784</v>
      </c>
      <c r="I99" s="36">
        <f t="shared" si="17"/>
        <v>0.21433196738228311</v>
      </c>
      <c r="J99" s="31">
        <v>62456949</v>
      </c>
      <c r="K99" s="36">
        <f t="shared" si="18"/>
        <v>0.33665505459029194</v>
      </c>
      <c r="L99" s="31">
        <v>-106975272</v>
      </c>
      <c r="M99" s="36">
        <f t="shared" si="19"/>
        <v>-0.57661743987800829</v>
      </c>
      <c r="N99" s="31">
        <f t="shared" si="20"/>
        <v>30486486</v>
      </c>
      <c r="O99" s="36">
        <f t="shared" si="21"/>
        <v>0.1643280655383306</v>
      </c>
      <c r="P99" s="31">
        <v>41982837</v>
      </c>
      <c r="Q99" s="31">
        <v>122546842</v>
      </c>
      <c r="R99" s="31">
        <v>109200070</v>
      </c>
      <c r="S99" s="31">
        <v>200125931</v>
      </c>
      <c r="T99" s="36">
        <f t="shared" si="22"/>
        <v>1.8326538710094233</v>
      </c>
      <c r="U99" s="36">
        <f t="shared" si="23"/>
        <v>-3.5480715369473481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     +$L100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=0),0,(($L100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442894488</v>
      </c>
      <c r="E101" s="32">
        <f>SUM(E97:E100)</f>
        <v>452782857</v>
      </c>
      <c r="F101" s="32">
        <f>SUM(F97:F100)</f>
        <v>64382672</v>
      </c>
      <c r="G101" s="37">
        <f>IF(($D101     =0),0,($F101     /$D101     ))</f>
        <v>0.14536796854423711</v>
      </c>
      <c r="H101" s="32">
        <f>SUM(H97:H100)</f>
        <v>86565682</v>
      </c>
      <c r="I101" s="37">
        <f>IF(($D101     =0),0,($H101     /$D101     ))</f>
        <v>0.19545441260944299</v>
      </c>
      <c r="J101" s="32">
        <f>SUM(J97:J100)</f>
        <v>138340557</v>
      </c>
      <c r="K101" s="37">
        <f>IF(($E101     =0),0,($J101     /$E101     ))</f>
        <v>0.30553399904890832</v>
      </c>
      <c r="L101" s="32">
        <f>SUM(L97:L100)</f>
        <v>18016909</v>
      </c>
      <c r="M101" s="37">
        <f>IF(($E101     =0),0,($L101     /$E101     ))</f>
        <v>3.9791499880040729E-2</v>
      </c>
      <c r="N101" s="32">
        <f>$F101     +$H101     +$J101     +$L101</f>
        <v>307305820</v>
      </c>
      <c r="O101" s="37">
        <f>IF(($E101     =0),0,($N101     /$E101     ))</f>
        <v>0.6787046268405873</v>
      </c>
      <c r="P101" s="32">
        <f>SUM(P97:P100)</f>
        <v>91493874</v>
      </c>
      <c r="Q101" s="32">
        <f>SUM(Q97:Q100)</f>
        <v>318310500</v>
      </c>
      <c r="R101" s="32">
        <f>SUM(R97:R100)</f>
        <v>352736446</v>
      </c>
      <c r="S101" s="32">
        <f>SUM(S97:S100)</f>
        <v>380923058</v>
      </c>
      <c r="T101" s="37">
        <f>IF(($R101     =0),0,($S101     /$R101     ))</f>
        <v>1.0799084197837612</v>
      </c>
      <c r="U101" s="37">
        <f>IF(($P101     =0),0,(($L101     /$P101     )-1))</f>
        <v>-0.80308070680229371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8357881650</v>
      </c>
      <c r="E102" s="32">
        <f>SUM(E88:E90,E92:E95,E97:E100)</f>
        <v>8832822411</v>
      </c>
      <c r="F102" s="32">
        <f>SUM(F88:F90,F92:F95,F97:F100)</f>
        <v>1848990569</v>
      </c>
      <c r="G102" s="37">
        <f>IF(($D102     =0),0,($F102     /$D102     ))</f>
        <v>0.22122717770237868</v>
      </c>
      <c r="H102" s="32">
        <f>SUM(H88:H90,H92:H95,H97:H100)</f>
        <v>2318890275</v>
      </c>
      <c r="I102" s="37">
        <f>IF(($D102     =0),0,($H102     /$D102     ))</f>
        <v>0.27744952275077978</v>
      </c>
      <c r="J102" s="32">
        <f>SUM(J88:J90,J92:J95,J97:J100)</f>
        <v>2416427508</v>
      </c>
      <c r="K102" s="37">
        <f>IF(($E102     =0),0,($J102     /$E102     ))</f>
        <v>0.27357365466679029</v>
      </c>
      <c r="L102" s="32">
        <f>SUM(L88:L90,L92:L95,L97:L100)</f>
        <v>2325169146</v>
      </c>
      <c r="M102" s="37">
        <f>IF(($E102     =0),0,($L102     /$E102     ))</f>
        <v>0.26324192175587485</v>
      </c>
      <c r="N102" s="32">
        <f>$F102     +$H102     +$J102     +$L102</f>
        <v>8909477498</v>
      </c>
      <c r="O102" s="37">
        <f>IF(($E102     =0),0,($N102     /$E102     ))</f>
        <v>1.0086784363404089</v>
      </c>
      <c r="P102" s="32">
        <f>SUM(P88:P90,P92:P95,P97:P100)</f>
        <v>1374251466</v>
      </c>
      <c r="Q102" s="32">
        <f>SUM(Q88:Q90,Q92:Q95,Q97:Q100)</f>
        <v>7741400578</v>
      </c>
      <c r="R102" s="32">
        <f>SUM(R88:R90,R92:R95,R97:R100)</f>
        <v>8163100052</v>
      </c>
      <c r="S102" s="32">
        <f>SUM(S88:S90,S92:S95,S97:S100)</f>
        <v>8015901084</v>
      </c>
      <c r="T102" s="37">
        <f>IF(($R102     =0),0,($S102     /$R102     ))</f>
        <v>0.98196776138203334</v>
      </c>
      <c r="U102" s="37">
        <f>IF(($P102     =0),0,(($L102     /$P102     )-1))</f>
        <v>0.69195318580798948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1806158810</v>
      </c>
      <c r="E105" s="31">
        <v>1832546302</v>
      </c>
      <c r="F105" s="31">
        <v>301783618</v>
      </c>
      <c r="G105" s="36">
        <f t="shared" ref="G105:G136" si="24">IF(($D105     =0),0,($F105     /$D105     ))</f>
        <v>0.16708587103699923</v>
      </c>
      <c r="H105" s="31">
        <v>414437254</v>
      </c>
      <c r="I105" s="36">
        <f t="shared" ref="I105:I136" si="25">IF(($D105     =0),0,($H105     /$D105     ))</f>
        <v>0.22945781495260653</v>
      </c>
      <c r="J105" s="31">
        <v>346275087</v>
      </c>
      <c r="K105" s="36">
        <f t="shared" ref="K105:K136" si="26">IF(($E105     =0),0,($J105     /$E105     ))</f>
        <v>0.18895843811536064</v>
      </c>
      <c r="L105" s="31">
        <v>235213417</v>
      </c>
      <c r="M105" s="36">
        <f t="shared" ref="M105:M136" si="27">IF(($E105     =0),0,($L105     /$E105     ))</f>
        <v>0.12835332823148499</v>
      </c>
      <c r="N105" s="31">
        <f t="shared" ref="N105:N136" si="28">$F105     +$H105     +$J105     +$L105</f>
        <v>1297709376</v>
      </c>
      <c r="O105" s="36">
        <f t="shared" ref="O105:O136" si="29">IF(($E105     =0),0,($N105     /$E105     ))</f>
        <v>0.70814547746144751</v>
      </c>
      <c r="P105" s="31">
        <v>304601791</v>
      </c>
      <c r="Q105" s="31">
        <v>1714969630</v>
      </c>
      <c r="R105" s="31">
        <v>1700795418</v>
      </c>
      <c r="S105" s="31">
        <v>1272382285</v>
      </c>
      <c r="T105" s="36">
        <f t="shared" ref="T105:T136" si="30">IF(($R105     =0),0,($S105     /$R105     ))</f>
        <v>0.7481101321969813</v>
      </c>
      <c r="U105" s="36">
        <f t="shared" ref="U105:U136" si="31">IF(($P105     =0),0,(($L105     /$P105     )-1))</f>
        <v>-0.22780028236931804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1806158810</v>
      </c>
      <c r="E106" s="32">
        <f>E105</f>
        <v>1832546302</v>
      </c>
      <c r="F106" s="32">
        <f>F105</f>
        <v>301783618</v>
      </c>
      <c r="G106" s="37">
        <f t="shared" si="24"/>
        <v>0.16708587103699923</v>
      </c>
      <c r="H106" s="32">
        <f>H105</f>
        <v>414437254</v>
      </c>
      <c r="I106" s="37">
        <f t="shared" si="25"/>
        <v>0.22945781495260653</v>
      </c>
      <c r="J106" s="32">
        <f>J105</f>
        <v>346275087</v>
      </c>
      <c r="K106" s="37">
        <f t="shared" si="26"/>
        <v>0.18895843811536064</v>
      </c>
      <c r="L106" s="32">
        <f>L105</f>
        <v>235213417</v>
      </c>
      <c r="M106" s="37">
        <f t="shared" si="27"/>
        <v>0.12835332823148499</v>
      </c>
      <c r="N106" s="32">
        <f t="shared" si="28"/>
        <v>1297709376</v>
      </c>
      <c r="O106" s="37">
        <f t="shared" si="29"/>
        <v>0.70814547746144751</v>
      </c>
      <c r="P106" s="32">
        <f>P105</f>
        <v>304601791</v>
      </c>
      <c r="Q106" s="32">
        <f>Q105</f>
        <v>1714969630</v>
      </c>
      <c r="R106" s="32">
        <f>R105</f>
        <v>1700795418</v>
      </c>
      <c r="S106" s="32">
        <f>S105</f>
        <v>1272382285</v>
      </c>
      <c r="T106" s="37">
        <f t="shared" si="30"/>
        <v>0.7481101321969813</v>
      </c>
      <c r="U106" s="37">
        <f t="shared" si="31"/>
        <v>-0.22780028236931804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39113877</v>
      </c>
      <c r="E107" s="31">
        <v>34861442</v>
      </c>
      <c r="F107" s="31">
        <v>2819872</v>
      </c>
      <c r="G107" s="36">
        <f t="shared" si="24"/>
        <v>7.2093901609395564E-2</v>
      </c>
      <c r="H107" s="31">
        <v>11625460</v>
      </c>
      <c r="I107" s="36">
        <f t="shared" si="25"/>
        <v>0.29722085591259595</v>
      </c>
      <c r="J107" s="31">
        <v>6889659</v>
      </c>
      <c r="K107" s="36">
        <f t="shared" si="26"/>
        <v>0.19762977676023843</v>
      </c>
      <c r="L107" s="31">
        <v>9902820</v>
      </c>
      <c r="M107" s="36">
        <f t="shared" si="27"/>
        <v>0.28406225996044571</v>
      </c>
      <c r="N107" s="31">
        <f t="shared" si="28"/>
        <v>31237811</v>
      </c>
      <c r="O107" s="36">
        <f t="shared" si="29"/>
        <v>0.89605619297101935</v>
      </c>
      <c r="P107" s="31">
        <v>181260</v>
      </c>
      <c r="Q107" s="31">
        <v>38446310</v>
      </c>
      <c r="R107" s="31">
        <v>38596310</v>
      </c>
      <c r="S107" s="31">
        <v>28871965</v>
      </c>
      <c r="T107" s="36">
        <f t="shared" si="30"/>
        <v>0.7480498783432924</v>
      </c>
      <c r="U107" s="36">
        <f t="shared" si="31"/>
        <v>53.633234028467392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3226412</v>
      </c>
      <c r="E108" s="31">
        <v>3515103</v>
      </c>
      <c r="F108" s="31">
        <v>664530</v>
      </c>
      <c r="G108" s="36">
        <f t="shared" si="24"/>
        <v>0.20596563613078553</v>
      </c>
      <c r="H108" s="31">
        <v>1053577</v>
      </c>
      <c r="I108" s="36">
        <f t="shared" si="25"/>
        <v>0.32654757049006761</v>
      </c>
      <c r="J108" s="31">
        <v>1029152</v>
      </c>
      <c r="K108" s="36">
        <f t="shared" si="26"/>
        <v>0.29278004086935716</v>
      </c>
      <c r="L108" s="31">
        <v>529761</v>
      </c>
      <c r="M108" s="36">
        <f t="shared" si="27"/>
        <v>0.15070995074682023</v>
      </c>
      <c r="N108" s="31">
        <f t="shared" si="28"/>
        <v>3277020</v>
      </c>
      <c r="O108" s="36">
        <f t="shared" si="29"/>
        <v>0.93226855656861263</v>
      </c>
      <c r="P108" s="31">
        <v>585190</v>
      </c>
      <c r="Q108" s="31">
        <v>6856908</v>
      </c>
      <c r="R108" s="31">
        <v>5156908</v>
      </c>
      <c r="S108" s="31">
        <v>2813369</v>
      </c>
      <c r="T108" s="36">
        <f t="shared" si="30"/>
        <v>0.54555345955367052</v>
      </c>
      <c r="U108" s="36">
        <f t="shared" si="31"/>
        <v>-9.4719663698969558E-2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12289524</v>
      </c>
      <c r="E109" s="31">
        <v>16391130</v>
      </c>
      <c r="F109" s="31">
        <v>3847187</v>
      </c>
      <c r="G109" s="36">
        <f t="shared" si="24"/>
        <v>0.31304605450951556</v>
      </c>
      <c r="H109" s="31">
        <v>4951744</v>
      </c>
      <c r="I109" s="36">
        <f t="shared" si="25"/>
        <v>0.40292398631549931</v>
      </c>
      <c r="J109" s="31">
        <v>4877501</v>
      </c>
      <c r="K109" s="36">
        <f t="shared" si="26"/>
        <v>0.29756953913488576</v>
      </c>
      <c r="L109" s="31">
        <v>5071472</v>
      </c>
      <c r="M109" s="36">
        <f t="shared" si="27"/>
        <v>0.30940343954321636</v>
      </c>
      <c r="N109" s="31">
        <f t="shared" si="28"/>
        <v>18747904</v>
      </c>
      <c r="O109" s="36">
        <f t="shared" si="29"/>
        <v>1.1437834975379977</v>
      </c>
      <c r="P109" s="31">
        <v>2803856</v>
      </c>
      <c r="Q109" s="31">
        <v>16920072</v>
      </c>
      <c r="R109" s="31">
        <v>16704180</v>
      </c>
      <c r="S109" s="31">
        <v>15067193</v>
      </c>
      <c r="T109" s="36">
        <f t="shared" si="30"/>
        <v>0.90200135534937964</v>
      </c>
      <c r="U109" s="36">
        <f t="shared" si="31"/>
        <v>0.8087490941046902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179857858</v>
      </c>
      <c r="E110" s="31">
        <v>193997854</v>
      </c>
      <c r="F110" s="31">
        <v>49456898</v>
      </c>
      <c r="G110" s="36">
        <f t="shared" si="24"/>
        <v>0.27497768821421192</v>
      </c>
      <c r="H110" s="31">
        <v>45665801</v>
      </c>
      <c r="I110" s="36">
        <f t="shared" si="25"/>
        <v>0.25389939315300863</v>
      </c>
      <c r="J110" s="31">
        <v>57991542</v>
      </c>
      <c r="K110" s="36">
        <f t="shared" si="26"/>
        <v>0.29892878093383446</v>
      </c>
      <c r="L110" s="31">
        <v>41633581</v>
      </c>
      <c r="M110" s="36">
        <f t="shared" si="27"/>
        <v>0.21460846159669375</v>
      </c>
      <c r="N110" s="31">
        <f t="shared" si="28"/>
        <v>194747822</v>
      </c>
      <c r="O110" s="36">
        <f t="shared" si="29"/>
        <v>1.003865857196544</v>
      </c>
      <c r="P110" s="31">
        <v>48862248</v>
      </c>
      <c r="Q110" s="31">
        <v>180919640</v>
      </c>
      <c r="R110" s="31">
        <v>193858118</v>
      </c>
      <c r="S110" s="31">
        <v>187646836</v>
      </c>
      <c r="T110" s="36">
        <f t="shared" si="30"/>
        <v>0.967959649747554</v>
      </c>
      <c r="U110" s="36">
        <f t="shared" si="31"/>
        <v>-0.14793971411221196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234487671</v>
      </c>
      <c r="E112" s="32">
        <f>SUM(E107:E111)</f>
        <v>248765529</v>
      </c>
      <c r="F112" s="32">
        <f>SUM(F107:F111)</f>
        <v>56788487</v>
      </c>
      <c r="G112" s="37">
        <f t="shared" si="24"/>
        <v>0.24218112089995555</v>
      </c>
      <c r="H112" s="32">
        <f>SUM(H107:H111)</f>
        <v>63296582</v>
      </c>
      <c r="I112" s="37">
        <f t="shared" si="25"/>
        <v>0.26993565047605422</v>
      </c>
      <c r="J112" s="32">
        <f>SUM(J107:J111)</f>
        <v>70787854</v>
      </c>
      <c r="K112" s="37">
        <f t="shared" si="26"/>
        <v>0.28455652310252361</v>
      </c>
      <c r="L112" s="32">
        <f>SUM(L107:L111)</f>
        <v>57137634</v>
      </c>
      <c r="M112" s="37">
        <f t="shared" si="27"/>
        <v>0.22968469236748634</v>
      </c>
      <c r="N112" s="32">
        <f t="shared" si="28"/>
        <v>248010557</v>
      </c>
      <c r="O112" s="37">
        <f t="shared" si="29"/>
        <v>0.99696512614494914</v>
      </c>
      <c r="P112" s="32">
        <f>SUM(P107:P111)</f>
        <v>52432554</v>
      </c>
      <c r="Q112" s="32">
        <f>SUM(Q107:Q111)</f>
        <v>243142930</v>
      </c>
      <c r="R112" s="32">
        <f>SUM(R107:R111)</f>
        <v>254315516</v>
      </c>
      <c r="S112" s="32">
        <f>SUM(S107:S111)</f>
        <v>234399363</v>
      </c>
      <c r="T112" s="37">
        <f t="shared" si="30"/>
        <v>0.92168722808088521</v>
      </c>
      <c r="U112" s="37">
        <f t="shared" si="31"/>
        <v>8.9735853798004861E-2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17125035</v>
      </c>
      <c r="E113" s="31">
        <v>16235535</v>
      </c>
      <c r="F113" s="31">
        <v>2878944</v>
      </c>
      <c r="G113" s="36">
        <f t="shared" si="24"/>
        <v>0.16811317465920508</v>
      </c>
      <c r="H113" s="31">
        <v>3734909</v>
      </c>
      <c r="I113" s="36">
        <f t="shared" si="25"/>
        <v>0.21809643016787994</v>
      </c>
      <c r="J113" s="31">
        <v>3476916</v>
      </c>
      <c r="K113" s="36">
        <f t="shared" si="26"/>
        <v>0.21415469216136088</v>
      </c>
      <c r="L113" s="31">
        <v>4390401</v>
      </c>
      <c r="M113" s="36">
        <f t="shared" si="27"/>
        <v>0.2704192378015261</v>
      </c>
      <c r="N113" s="31">
        <f t="shared" si="28"/>
        <v>14481170</v>
      </c>
      <c r="O113" s="36">
        <f t="shared" si="29"/>
        <v>0.89194288947053479</v>
      </c>
      <c r="P113" s="31">
        <v>3246977</v>
      </c>
      <c r="Q113" s="31">
        <v>12191995</v>
      </c>
      <c r="R113" s="31">
        <v>13348070</v>
      </c>
      <c r="S113" s="31">
        <v>10854319</v>
      </c>
      <c r="T113" s="36">
        <f t="shared" si="30"/>
        <v>0.81317516315092742</v>
      </c>
      <c r="U113" s="36">
        <f t="shared" si="31"/>
        <v>0.35215032320832584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25201553</v>
      </c>
      <c r="E114" s="31">
        <v>26484567</v>
      </c>
      <c r="F114" s="31">
        <v>3224339</v>
      </c>
      <c r="G114" s="36">
        <f t="shared" si="24"/>
        <v>0.1279420756331961</v>
      </c>
      <c r="H114" s="31">
        <v>3854617</v>
      </c>
      <c r="I114" s="36">
        <f t="shared" si="25"/>
        <v>0.15295156611975461</v>
      </c>
      <c r="J114" s="31">
        <v>4078565</v>
      </c>
      <c r="K114" s="36">
        <f t="shared" si="26"/>
        <v>0.15399779803838212</v>
      </c>
      <c r="L114" s="31">
        <v>11153865</v>
      </c>
      <c r="M114" s="36">
        <f t="shared" si="27"/>
        <v>0.42114583183481913</v>
      </c>
      <c r="N114" s="31">
        <f t="shared" si="28"/>
        <v>22311386</v>
      </c>
      <c r="O114" s="36">
        <f t="shared" si="29"/>
        <v>0.84242970632670722</v>
      </c>
      <c r="P114" s="31">
        <v>8767161</v>
      </c>
      <c r="Q114" s="31">
        <v>27075426</v>
      </c>
      <c r="R114" s="31">
        <v>23395548</v>
      </c>
      <c r="S114" s="31">
        <v>19300986</v>
      </c>
      <c r="T114" s="36">
        <f t="shared" si="30"/>
        <v>0.82498542030304223</v>
      </c>
      <c r="U114" s="36">
        <f t="shared" si="31"/>
        <v>0.27223225397594497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19482338</v>
      </c>
      <c r="E115" s="31">
        <v>11961650</v>
      </c>
      <c r="F115" s="31">
        <v>999082</v>
      </c>
      <c r="G115" s="36">
        <f t="shared" si="24"/>
        <v>5.1281422178385369E-2</v>
      </c>
      <c r="H115" s="31">
        <v>1510369</v>
      </c>
      <c r="I115" s="36">
        <f t="shared" si="25"/>
        <v>7.7525038319322864E-2</v>
      </c>
      <c r="J115" s="31">
        <v>992806</v>
      </c>
      <c r="K115" s="36">
        <f t="shared" si="26"/>
        <v>8.2999084574452528E-2</v>
      </c>
      <c r="L115" s="31">
        <v>997048</v>
      </c>
      <c r="M115" s="36">
        <f t="shared" si="27"/>
        <v>8.3353717923530621E-2</v>
      </c>
      <c r="N115" s="31">
        <f t="shared" si="28"/>
        <v>4499305</v>
      </c>
      <c r="O115" s="36">
        <f t="shared" si="29"/>
        <v>0.37614417743371525</v>
      </c>
      <c r="P115" s="31">
        <v>1124432</v>
      </c>
      <c r="Q115" s="31">
        <v>13073796</v>
      </c>
      <c r="R115" s="31">
        <v>15274756</v>
      </c>
      <c r="S115" s="31">
        <v>3226019</v>
      </c>
      <c r="T115" s="36">
        <f t="shared" si="30"/>
        <v>0.21119938020613882</v>
      </c>
      <c r="U115" s="36">
        <f t="shared" si="31"/>
        <v>-0.11328741978172086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-180916</v>
      </c>
      <c r="E116" s="31">
        <v>-180916</v>
      </c>
      <c r="F116" s="31">
        <v>0</v>
      </c>
      <c r="G116" s="36">
        <f t="shared" si="24"/>
        <v>0</v>
      </c>
      <c r="H116" s="31">
        <v>35900</v>
      </c>
      <c r="I116" s="36">
        <f t="shared" si="25"/>
        <v>-0.19843463264719538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35900</v>
      </c>
      <c r="O116" s="36">
        <f t="shared" si="29"/>
        <v>-0.19843463264719538</v>
      </c>
      <c r="P116" s="31">
        <v>0</v>
      </c>
      <c r="Q116" s="31">
        <v>309084</v>
      </c>
      <c r="R116" s="31">
        <v>309084</v>
      </c>
      <c r="S116" s="31">
        <v>91019</v>
      </c>
      <c r="T116" s="36">
        <f t="shared" si="30"/>
        <v>0.29447981778416221</v>
      </c>
      <c r="U116" s="36">
        <f t="shared" si="31"/>
        <v>0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124979605</v>
      </c>
      <c r="E117" s="31">
        <v>114429531</v>
      </c>
      <c r="F117" s="31">
        <v>26686069</v>
      </c>
      <c r="G117" s="36">
        <f t="shared" si="24"/>
        <v>0.21352339047639013</v>
      </c>
      <c r="H117" s="31">
        <v>34398164</v>
      </c>
      <c r="I117" s="36">
        <f t="shared" si="25"/>
        <v>0.27523021856246066</v>
      </c>
      <c r="J117" s="31">
        <v>31328453</v>
      </c>
      <c r="K117" s="36">
        <f t="shared" si="26"/>
        <v>0.27377944072846022</v>
      </c>
      <c r="L117" s="31">
        <v>34766665</v>
      </c>
      <c r="M117" s="36">
        <f t="shared" si="27"/>
        <v>0.30382598526948434</v>
      </c>
      <c r="N117" s="31">
        <f t="shared" si="28"/>
        <v>127179351</v>
      </c>
      <c r="O117" s="36">
        <f t="shared" si="29"/>
        <v>1.1114207135918437</v>
      </c>
      <c r="P117" s="31">
        <v>41603528</v>
      </c>
      <c r="Q117" s="31">
        <v>142301054</v>
      </c>
      <c r="R117" s="31">
        <v>147009483</v>
      </c>
      <c r="S117" s="31">
        <v>143764158</v>
      </c>
      <c r="T117" s="36">
        <f t="shared" si="30"/>
        <v>0.97792438328621289</v>
      </c>
      <c r="U117" s="36">
        <f t="shared" si="31"/>
        <v>-0.16433373150469355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1040800</v>
      </c>
      <c r="E118" s="31">
        <v>1241600</v>
      </c>
      <c r="F118" s="31">
        <v>325640</v>
      </c>
      <c r="G118" s="36">
        <f t="shared" si="24"/>
        <v>0.3128747117601845</v>
      </c>
      <c r="H118" s="31">
        <v>24200</v>
      </c>
      <c r="I118" s="36">
        <f t="shared" si="25"/>
        <v>2.3251345119139125E-2</v>
      </c>
      <c r="J118" s="31">
        <v>352733</v>
      </c>
      <c r="K118" s="36">
        <f t="shared" si="26"/>
        <v>0.28409552190721649</v>
      </c>
      <c r="L118" s="31">
        <v>356363</v>
      </c>
      <c r="M118" s="36">
        <f t="shared" si="27"/>
        <v>0.28701916881443301</v>
      </c>
      <c r="N118" s="31">
        <f t="shared" si="28"/>
        <v>1058936</v>
      </c>
      <c r="O118" s="36">
        <f t="shared" si="29"/>
        <v>0.85288015463917521</v>
      </c>
      <c r="P118" s="31">
        <v>363363</v>
      </c>
      <c r="Q118" s="31">
        <v>556800</v>
      </c>
      <c r="R118" s="31">
        <v>1370000</v>
      </c>
      <c r="S118" s="31">
        <v>894089</v>
      </c>
      <c r="T118" s="36">
        <f t="shared" si="30"/>
        <v>0.65261970802919711</v>
      </c>
      <c r="U118" s="36">
        <f t="shared" si="31"/>
        <v>-1.9264482074399458E-2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7428768</v>
      </c>
      <c r="E119" s="31">
        <v>6192039</v>
      </c>
      <c r="F119" s="31">
        <v>1418950</v>
      </c>
      <c r="G119" s="36">
        <f t="shared" si="24"/>
        <v>0.19100744564913053</v>
      </c>
      <c r="H119" s="31">
        <v>1291727</v>
      </c>
      <c r="I119" s="36">
        <f t="shared" si="25"/>
        <v>0.17388172574510335</v>
      </c>
      <c r="J119" s="31">
        <v>1412603</v>
      </c>
      <c r="K119" s="36">
        <f t="shared" si="26"/>
        <v>0.22813212255284568</v>
      </c>
      <c r="L119" s="31">
        <v>2094088</v>
      </c>
      <c r="M119" s="36">
        <f t="shared" si="27"/>
        <v>0.33819037638490324</v>
      </c>
      <c r="N119" s="31">
        <f t="shared" si="28"/>
        <v>6217368</v>
      </c>
      <c r="O119" s="36">
        <f t="shared" si="29"/>
        <v>1.0040905750109133</v>
      </c>
      <c r="P119" s="31">
        <v>1485497</v>
      </c>
      <c r="Q119" s="31">
        <v>8193504</v>
      </c>
      <c r="R119" s="31">
        <v>6955864</v>
      </c>
      <c r="S119" s="31">
        <v>6557491</v>
      </c>
      <c r="T119" s="36">
        <f t="shared" si="30"/>
        <v>0.94272846622648176</v>
      </c>
      <c r="U119" s="36">
        <f t="shared" si="31"/>
        <v>0.40968847463172264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195077183</v>
      </c>
      <c r="E121" s="32">
        <f>SUM(E113:E120)</f>
        <v>176364006</v>
      </c>
      <c r="F121" s="32">
        <f>SUM(F113:F120)</f>
        <v>35533024</v>
      </c>
      <c r="G121" s="37">
        <f t="shared" si="24"/>
        <v>0.18214853963725733</v>
      </c>
      <c r="H121" s="32">
        <f>SUM(H113:H120)</f>
        <v>44849886</v>
      </c>
      <c r="I121" s="37">
        <f t="shared" si="25"/>
        <v>0.22990841527581418</v>
      </c>
      <c r="J121" s="32">
        <f>SUM(J113:J120)</f>
        <v>41642076</v>
      </c>
      <c r="K121" s="37">
        <f t="shared" si="26"/>
        <v>0.23611436905101826</v>
      </c>
      <c r="L121" s="32">
        <f>SUM(L113:L120)</f>
        <v>53758430</v>
      </c>
      <c r="M121" s="37">
        <f t="shared" si="27"/>
        <v>0.30481520135123263</v>
      </c>
      <c r="N121" s="32">
        <f t="shared" si="28"/>
        <v>175783416</v>
      </c>
      <c r="O121" s="37">
        <f t="shared" si="29"/>
        <v>0.99670800174498186</v>
      </c>
      <c r="P121" s="32">
        <f>SUM(P113:P120)</f>
        <v>56590958</v>
      </c>
      <c r="Q121" s="32">
        <f>SUM(Q113:Q120)</f>
        <v>203701659</v>
      </c>
      <c r="R121" s="32">
        <f>SUM(R113:R120)</f>
        <v>207662805</v>
      </c>
      <c r="S121" s="32">
        <f>SUM(S113:S120)</f>
        <v>184688081</v>
      </c>
      <c r="T121" s="37">
        <f t="shared" si="30"/>
        <v>0.8893652428512655</v>
      </c>
      <c r="U121" s="37">
        <f t="shared" si="31"/>
        <v>-5.0052660356094347E-2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15017342</v>
      </c>
      <c r="E122" s="31">
        <v>15190740</v>
      </c>
      <c r="F122" s="31">
        <v>3295453</v>
      </c>
      <c r="G122" s="36">
        <f t="shared" si="24"/>
        <v>0.21944316111333151</v>
      </c>
      <c r="H122" s="31">
        <v>3687588</v>
      </c>
      <c r="I122" s="36">
        <f t="shared" si="25"/>
        <v>0.24555530532633538</v>
      </c>
      <c r="J122" s="31">
        <v>3583113</v>
      </c>
      <c r="K122" s="36">
        <f t="shared" si="26"/>
        <v>0.23587481584175624</v>
      </c>
      <c r="L122" s="31">
        <v>3670640</v>
      </c>
      <c r="M122" s="36">
        <f t="shared" si="27"/>
        <v>0.24163668129399885</v>
      </c>
      <c r="N122" s="31">
        <f t="shared" si="28"/>
        <v>14236794</v>
      </c>
      <c r="O122" s="36">
        <f t="shared" si="29"/>
        <v>0.93720213761804894</v>
      </c>
      <c r="P122" s="31">
        <v>3352779</v>
      </c>
      <c r="Q122" s="31">
        <v>14161155</v>
      </c>
      <c r="R122" s="31">
        <v>14583950</v>
      </c>
      <c r="S122" s="31">
        <v>13164868</v>
      </c>
      <c r="T122" s="36">
        <f t="shared" si="30"/>
        <v>0.90269563458459467</v>
      </c>
      <c r="U122" s="36">
        <f t="shared" si="31"/>
        <v>9.4805234702317165E-2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47214163</v>
      </c>
      <c r="E123" s="31">
        <v>43205561</v>
      </c>
      <c r="F123" s="31">
        <v>8555972</v>
      </c>
      <c r="G123" s="36">
        <f t="shared" si="24"/>
        <v>0.1812162168373079</v>
      </c>
      <c r="H123" s="31">
        <v>11332854</v>
      </c>
      <c r="I123" s="36">
        <f t="shared" si="25"/>
        <v>0.24003081448251026</v>
      </c>
      <c r="J123" s="31">
        <v>5352275</v>
      </c>
      <c r="K123" s="36">
        <f t="shared" si="26"/>
        <v>0.12387930803629653</v>
      </c>
      <c r="L123" s="31">
        <v>7653287</v>
      </c>
      <c r="M123" s="36">
        <f t="shared" si="27"/>
        <v>0.17713661905697742</v>
      </c>
      <c r="N123" s="31">
        <f t="shared" si="28"/>
        <v>32894388</v>
      </c>
      <c r="O123" s="36">
        <f t="shared" si="29"/>
        <v>0.76134616097219521</v>
      </c>
      <c r="P123" s="31">
        <v>9618323</v>
      </c>
      <c r="Q123" s="31">
        <v>29418838</v>
      </c>
      <c r="R123" s="31">
        <v>51217454</v>
      </c>
      <c r="S123" s="31">
        <v>30873811</v>
      </c>
      <c r="T123" s="36">
        <f t="shared" si="30"/>
        <v>0.60279862798334338</v>
      </c>
      <c r="U123" s="36">
        <f t="shared" si="31"/>
        <v>-0.20430131115372197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64418628</v>
      </c>
      <c r="E124" s="31">
        <v>62672837</v>
      </c>
      <c r="F124" s="31">
        <v>7522388</v>
      </c>
      <c r="G124" s="36">
        <f t="shared" si="24"/>
        <v>0.11677348980484341</v>
      </c>
      <c r="H124" s="31">
        <v>8723457</v>
      </c>
      <c r="I124" s="36">
        <f t="shared" si="25"/>
        <v>0.13541823647656701</v>
      </c>
      <c r="J124" s="31">
        <v>24257521</v>
      </c>
      <c r="K124" s="36">
        <f t="shared" si="26"/>
        <v>0.38704999105114707</v>
      </c>
      <c r="L124" s="31">
        <v>11424792</v>
      </c>
      <c r="M124" s="36">
        <f t="shared" si="27"/>
        <v>0.18229256160846843</v>
      </c>
      <c r="N124" s="31">
        <f t="shared" si="28"/>
        <v>51928158</v>
      </c>
      <c r="O124" s="36">
        <f t="shared" si="29"/>
        <v>0.82855923691471001</v>
      </c>
      <c r="P124" s="31">
        <v>17990495</v>
      </c>
      <c r="Q124" s="31">
        <v>61405828</v>
      </c>
      <c r="R124" s="31">
        <v>66654696</v>
      </c>
      <c r="S124" s="31">
        <v>43040037</v>
      </c>
      <c r="T124" s="36">
        <f t="shared" si="30"/>
        <v>0.64571649985471391</v>
      </c>
      <c r="U124" s="36">
        <f t="shared" si="31"/>
        <v>-0.36495399376170579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126650133</v>
      </c>
      <c r="E126" s="32">
        <f>SUM(E122:E125)</f>
        <v>121069138</v>
      </c>
      <c r="F126" s="32">
        <f>SUM(F122:F125)</f>
        <v>19373813</v>
      </c>
      <c r="G126" s="37">
        <f t="shared" si="24"/>
        <v>0.15297112242274549</v>
      </c>
      <c r="H126" s="32">
        <f>SUM(H122:H125)</f>
        <v>23743899</v>
      </c>
      <c r="I126" s="37">
        <f t="shared" si="25"/>
        <v>0.18747630529531303</v>
      </c>
      <c r="J126" s="32">
        <f>SUM(J122:J125)</f>
        <v>33192909</v>
      </c>
      <c r="K126" s="37">
        <f t="shared" si="26"/>
        <v>0.27416490732758003</v>
      </c>
      <c r="L126" s="32">
        <f>SUM(L122:L125)</f>
        <v>22748719</v>
      </c>
      <c r="M126" s="37">
        <f t="shared" si="27"/>
        <v>0.18789857907471019</v>
      </c>
      <c r="N126" s="32">
        <f t="shared" si="28"/>
        <v>99059340</v>
      </c>
      <c r="O126" s="37">
        <f t="shared" si="29"/>
        <v>0.81820471869552747</v>
      </c>
      <c r="P126" s="32">
        <f>SUM(P122:P125)</f>
        <v>30961597</v>
      </c>
      <c r="Q126" s="32">
        <f>SUM(Q122:Q125)</f>
        <v>104985821</v>
      </c>
      <c r="R126" s="32">
        <f>SUM(R122:R125)</f>
        <v>132456100</v>
      </c>
      <c r="S126" s="32">
        <f>SUM(S122:S125)</f>
        <v>87078716</v>
      </c>
      <c r="T126" s="37">
        <f t="shared" si="30"/>
        <v>0.65741567206040341</v>
      </c>
      <c r="U126" s="37">
        <f t="shared" si="31"/>
        <v>-0.26526015437769568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18087372</v>
      </c>
      <c r="E127" s="31">
        <v>17926822</v>
      </c>
      <c r="F127" s="31">
        <v>3237564</v>
      </c>
      <c r="G127" s="36">
        <f t="shared" si="24"/>
        <v>0.1789958209517668</v>
      </c>
      <c r="H127" s="31">
        <v>4973510</v>
      </c>
      <c r="I127" s="36">
        <f t="shared" si="25"/>
        <v>0.27497139993582265</v>
      </c>
      <c r="J127" s="31">
        <v>3675053</v>
      </c>
      <c r="K127" s="36">
        <f t="shared" si="26"/>
        <v>0.20500303957946367</v>
      </c>
      <c r="L127" s="31">
        <v>6371870</v>
      </c>
      <c r="M127" s="36">
        <f t="shared" si="27"/>
        <v>0.35543779036797485</v>
      </c>
      <c r="N127" s="31">
        <f t="shared" si="28"/>
        <v>18257997</v>
      </c>
      <c r="O127" s="36">
        <f t="shared" si="29"/>
        <v>1.0184737149730163</v>
      </c>
      <c r="P127" s="31">
        <v>3867813</v>
      </c>
      <c r="Q127" s="31">
        <v>18851525</v>
      </c>
      <c r="R127" s="31">
        <v>18520057</v>
      </c>
      <c r="S127" s="31">
        <v>15947691</v>
      </c>
      <c r="T127" s="36">
        <f t="shared" si="30"/>
        <v>0.86110377522056225</v>
      </c>
      <c r="U127" s="36">
        <f t="shared" si="31"/>
        <v>0.64740901382771088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15837250</v>
      </c>
      <c r="E128" s="31">
        <v>16267294</v>
      </c>
      <c r="F128" s="31">
        <v>3276182</v>
      </c>
      <c r="G128" s="36">
        <f t="shared" si="24"/>
        <v>0.20686558588138723</v>
      </c>
      <c r="H128" s="31">
        <v>3410999</v>
      </c>
      <c r="I128" s="36">
        <f t="shared" si="25"/>
        <v>0.21537823801480685</v>
      </c>
      <c r="J128" s="31">
        <v>2071026</v>
      </c>
      <c r="K128" s="36">
        <f t="shared" si="26"/>
        <v>0.12731226226070544</v>
      </c>
      <c r="L128" s="31">
        <v>1525016</v>
      </c>
      <c r="M128" s="36">
        <f t="shared" si="27"/>
        <v>9.3747368185513824E-2</v>
      </c>
      <c r="N128" s="31">
        <f t="shared" si="28"/>
        <v>10283223</v>
      </c>
      <c r="O128" s="36">
        <f t="shared" si="29"/>
        <v>0.63214096948146381</v>
      </c>
      <c r="P128" s="31">
        <v>1049370</v>
      </c>
      <c r="Q128" s="31">
        <v>11633448</v>
      </c>
      <c r="R128" s="31">
        <v>12047919</v>
      </c>
      <c r="S128" s="31">
        <v>1203134</v>
      </c>
      <c r="T128" s="36">
        <f t="shared" si="30"/>
        <v>9.9862391173114629E-2</v>
      </c>
      <c r="U128" s="36">
        <f t="shared" si="31"/>
        <v>0.45326815136701071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6623070</v>
      </c>
      <c r="E129" s="31">
        <v>7238343</v>
      </c>
      <c r="F129" s="31">
        <v>877408</v>
      </c>
      <c r="G129" s="36">
        <f t="shared" si="24"/>
        <v>0.13247753685224525</v>
      </c>
      <c r="H129" s="31">
        <v>3029449</v>
      </c>
      <c r="I129" s="36">
        <f t="shared" si="25"/>
        <v>0.45740857336552382</v>
      </c>
      <c r="J129" s="31">
        <v>926490</v>
      </c>
      <c r="K129" s="36">
        <f t="shared" si="26"/>
        <v>0.12799752650572099</v>
      </c>
      <c r="L129" s="31">
        <v>2351220</v>
      </c>
      <c r="M129" s="36">
        <f t="shared" si="27"/>
        <v>0.32482848629859074</v>
      </c>
      <c r="N129" s="31">
        <f t="shared" si="28"/>
        <v>7184567</v>
      </c>
      <c r="O129" s="36">
        <f t="shared" si="29"/>
        <v>0.99257067536036903</v>
      </c>
      <c r="P129" s="31">
        <v>2356339</v>
      </c>
      <c r="Q129" s="31">
        <v>14720244</v>
      </c>
      <c r="R129" s="31">
        <v>14772528</v>
      </c>
      <c r="S129" s="31">
        <v>9013118</v>
      </c>
      <c r="T129" s="36">
        <f t="shared" si="30"/>
        <v>0.61012698706680402</v>
      </c>
      <c r="U129" s="36">
        <f t="shared" si="31"/>
        <v>-2.1724378368307429E-3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16930185</v>
      </c>
      <c r="E130" s="31">
        <v>16932145</v>
      </c>
      <c r="F130" s="31">
        <v>2528193</v>
      </c>
      <c r="G130" s="36">
        <f t="shared" si="24"/>
        <v>0.14933050052317798</v>
      </c>
      <c r="H130" s="31">
        <v>2638463</v>
      </c>
      <c r="I130" s="36">
        <f t="shared" si="25"/>
        <v>0.15584371936868971</v>
      </c>
      <c r="J130" s="31">
        <v>2377903</v>
      </c>
      <c r="K130" s="36">
        <f t="shared" si="26"/>
        <v>0.14043719800415128</v>
      </c>
      <c r="L130" s="31">
        <v>2501498</v>
      </c>
      <c r="M130" s="36">
        <f t="shared" si="27"/>
        <v>0.14773662758026226</v>
      </c>
      <c r="N130" s="31">
        <f t="shared" si="28"/>
        <v>10046057</v>
      </c>
      <c r="O130" s="36">
        <f t="shared" si="29"/>
        <v>0.59331271968200128</v>
      </c>
      <c r="P130" s="31">
        <v>2444151</v>
      </c>
      <c r="Q130" s="31">
        <v>11392845</v>
      </c>
      <c r="R130" s="31">
        <v>10457266</v>
      </c>
      <c r="S130" s="31">
        <v>9861529</v>
      </c>
      <c r="T130" s="36">
        <f t="shared" si="30"/>
        <v>0.94303128561518856</v>
      </c>
      <c r="U130" s="36">
        <f t="shared" si="31"/>
        <v>2.3462952984492302E-2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57477877</v>
      </c>
      <c r="E132" s="32">
        <f>SUM(E127:E131)</f>
        <v>58364604</v>
      </c>
      <c r="F132" s="32">
        <f>SUM(F127:F131)</f>
        <v>9919347</v>
      </c>
      <c r="G132" s="37">
        <f t="shared" si="24"/>
        <v>0.17257678115007624</v>
      </c>
      <c r="H132" s="32">
        <f>SUM(H127:H131)</f>
        <v>14052421</v>
      </c>
      <c r="I132" s="37">
        <f t="shared" si="25"/>
        <v>0.24448399512041824</v>
      </c>
      <c r="J132" s="32">
        <f>SUM(J127:J131)</f>
        <v>9050472</v>
      </c>
      <c r="K132" s="37">
        <f t="shared" si="26"/>
        <v>0.15506782158583651</v>
      </c>
      <c r="L132" s="32">
        <f>SUM(L127:L131)</f>
        <v>12749604</v>
      </c>
      <c r="M132" s="37">
        <f t="shared" si="27"/>
        <v>0.21844753714083281</v>
      </c>
      <c r="N132" s="32">
        <f t="shared" si="28"/>
        <v>45771844</v>
      </c>
      <c r="O132" s="37">
        <f t="shared" si="29"/>
        <v>0.78423977656046462</v>
      </c>
      <c r="P132" s="32">
        <f>SUM(P127:P131)</f>
        <v>9717673</v>
      </c>
      <c r="Q132" s="32">
        <f>SUM(Q127:Q131)</f>
        <v>56598062</v>
      </c>
      <c r="R132" s="32">
        <f>SUM(R127:R131)</f>
        <v>55797770</v>
      </c>
      <c r="S132" s="32">
        <f>SUM(S127:S131)</f>
        <v>36025472</v>
      </c>
      <c r="T132" s="37">
        <f t="shared" si="30"/>
        <v>0.64564358037964598</v>
      </c>
      <c r="U132" s="37">
        <f t="shared" si="31"/>
        <v>0.31200175185973023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128131841</v>
      </c>
      <c r="E133" s="31">
        <v>131492643</v>
      </c>
      <c r="F133" s="31">
        <v>22394835</v>
      </c>
      <c r="G133" s="36">
        <f t="shared" si="24"/>
        <v>0.17477962405925315</v>
      </c>
      <c r="H133" s="31">
        <v>22368055</v>
      </c>
      <c r="I133" s="36">
        <f t="shared" si="25"/>
        <v>0.17457062058446501</v>
      </c>
      <c r="J133" s="31">
        <v>21841337</v>
      </c>
      <c r="K133" s="36">
        <f t="shared" si="26"/>
        <v>0.1661031104226873</v>
      </c>
      <c r="L133" s="31">
        <v>28689843</v>
      </c>
      <c r="M133" s="36">
        <f t="shared" si="27"/>
        <v>0.21818591782355459</v>
      </c>
      <c r="N133" s="31">
        <f t="shared" si="28"/>
        <v>95294070</v>
      </c>
      <c r="O133" s="36">
        <f t="shared" si="29"/>
        <v>0.72471027903819685</v>
      </c>
      <c r="P133" s="31">
        <v>24880824</v>
      </c>
      <c r="Q133" s="31">
        <v>101570253</v>
      </c>
      <c r="R133" s="31">
        <v>148242931</v>
      </c>
      <c r="S133" s="31">
        <v>90135559</v>
      </c>
      <c r="T133" s="36">
        <f t="shared" si="30"/>
        <v>0.60802601778023402</v>
      </c>
      <c r="U133" s="36">
        <f t="shared" si="31"/>
        <v>0.15309054876960659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3607874</v>
      </c>
      <c r="E134" s="31">
        <v>2871599</v>
      </c>
      <c r="F134" s="31">
        <v>756851</v>
      </c>
      <c r="G134" s="36">
        <f t="shared" si="24"/>
        <v>0.20977755875066589</v>
      </c>
      <c r="H134" s="31">
        <v>695801</v>
      </c>
      <c r="I134" s="36">
        <f t="shared" si="25"/>
        <v>0.19285623611024111</v>
      </c>
      <c r="J134" s="31">
        <v>588953</v>
      </c>
      <c r="K134" s="36">
        <f t="shared" si="26"/>
        <v>0.20509583684908653</v>
      </c>
      <c r="L134" s="31">
        <v>590836</v>
      </c>
      <c r="M134" s="36">
        <f t="shared" si="27"/>
        <v>0.20575156907353709</v>
      </c>
      <c r="N134" s="31">
        <f t="shared" si="28"/>
        <v>2632441</v>
      </c>
      <c r="O134" s="36">
        <f t="shared" si="29"/>
        <v>0.91671608744814304</v>
      </c>
      <c r="P134" s="31">
        <v>794133</v>
      </c>
      <c r="Q134" s="31">
        <v>3246227</v>
      </c>
      <c r="R134" s="31">
        <v>2633891</v>
      </c>
      <c r="S134" s="31">
        <v>3025088</v>
      </c>
      <c r="T134" s="36">
        <f t="shared" si="30"/>
        <v>1.1485243694594802</v>
      </c>
      <c r="U134" s="36">
        <f t="shared" si="31"/>
        <v>-0.25599868032181006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19673210</v>
      </c>
      <c r="E135" s="31">
        <v>23129845</v>
      </c>
      <c r="F135" s="31">
        <v>7108743</v>
      </c>
      <c r="G135" s="36">
        <f t="shared" si="24"/>
        <v>0.3613412859416435</v>
      </c>
      <c r="H135" s="31">
        <v>6353547</v>
      </c>
      <c r="I135" s="36">
        <f t="shared" si="25"/>
        <v>0.32295426115006143</v>
      </c>
      <c r="J135" s="31">
        <v>18280504</v>
      </c>
      <c r="K135" s="36">
        <f t="shared" si="26"/>
        <v>0.79034269360646381</v>
      </c>
      <c r="L135" s="31">
        <v>5856448</v>
      </c>
      <c r="M135" s="36">
        <f t="shared" si="27"/>
        <v>0.2531987568442417</v>
      </c>
      <c r="N135" s="31">
        <f t="shared" si="28"/>
        <v>37599242</v>
      </c>
      <c r="O135" s="36">
        <f t="shared" si="29"/>
        <v>1.6255725881431544</v>
      </c>
      <c r="P135" s="31">
        <v>4952861</v>
      </c>
      <c r="Q135" s="31">
        <v>22397337</v>
      </c>
      <c r="R135" s="31">
        <v>22104574</v>
      </c>
      <c r="S135" s="31">
        <v>21673585</v>
      </c>
      <c r="T135" s="36">
        <f t="shared" si="30"/>
        <v>0.98050227070650631</v>
      </c>
      <c r="U135" s="36">
        <f t="shared" si="31"/>
        <v>0.18243738316096492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0</v>
      </c>
      <c r="E136" s="31">
        <v>0</v>
      </c>
      <c r="F136" s="31">
        <v>0</v>
      </c>
      <c r="G136" s="36">
        <f t="shared" si="24"/>
        <v>0</v>
      </c>
      <c r="H136" s="31">
        <v>0</v>
      </c>
      <c r="I136" s="36">
        <f t="shared" si="25"/>
        <v>0</v>
      </c>
      <c r="J136" s="31">
        <v>0</v>
      </c>
      <c r="K136" s="36">
        <f t="shared" si="26"/>
        <v>0</v>
      </c>
      <c r="L136" s="31">
        <v>0</v>
      </c>
      <c r="M136" s="36">
        <f t="shared" si="27"/>
        <v>0</v>
      </c>
      <c r="N136" s="31">
        <f t="shared" si="28"/>
        <v>0</v>
      </c>
      <c r="O136" s="36">
        <f t="shared" si="29"/>
        <v>0</v>
      </c>
      <c r="P136" s="31">
        <v>0</v>
      </c>
      <c r="Q136" s="31">
        <v>0</v>
      </c>
      <c r="R136" s="31">
        <v>0</v>
      </c>
      <c r="S136" s="31">
        <v>0</v>
      </c>
      <c r="T136" s="36">
        <f t="shared" si="30"/>
        <v>0</v>
      </c>
      <c r="U136" s="36">
        <f t="shared" si="31"/>
        <v>0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151412925</v>
      </c>
      <c r="E137" s="32">
        <f>SUM(E133:E136)</f>
        <v>157494087</v>
      </c>
      <c r="F137" s="32">
        <f>SUM(F133:F136)</f>
        <v>30260429</v>
      </c>
      <c r="G137" s="37">
        <f t="shared" ref="G137:G170" si="32">IF(($D137     =0),0,($F137     /$D137     ))</f>
        <v>0.19985367167300941</v>
      </c>
      <c r="H137" s="32">
        <f>SUM(H133:H136)</f>
        <v>29417403</v>
      </c>
      <c r="I137" s="37">
        <f t="shared" ref="I137:I170" si="33">IF(($D137     =0),0,($H137     /$D137     ))</f>
        <v>0.19428594355468662</v>
      </c>
      <c r="J137" s="32">
        <f>SUM(J133:J136)</f>
        <v>40710794</v>
      </c>
      <c r="K137" s="37">
        <f t="shared" ref="K137:K170" si="34">IF(($E137     =0),0,($J137     /$E137     ))</f>
        <v>0.25849093623432351</v>
      </c>
      <c r="L137" s="32">
        <f>SUM(L133:L136)</f>
        <v>35137127</v>
      </c>
      <c r="M137" s="37">
        <f t="shared" ref="M137:M170" si="35">IF(($E137     =0),0,($L137     /$E137     ))</f>
        <v>0.22310124569946552</v>
      </c>
      <c r="N137" s="32">
        <f t="shared" ref="N137:N170" si="36">$F137     +$H137     +$J137     +$L137</f>
        <v>135525753</v>
      </c>
      <c r="O137" s="37">
        <f t="shared" ref="O137:O170" si="37">IF(($E137     =0),0,($N137     /$E137     ))</f>
        <v>0.86051327755562024</v>
      </c>
      <c r="P137" s="32">
        <f>SUM(P133:P136)</f>
        <v>30627818</v>
      </c>
      <c r="Q137" s="32">
        <f>SUM(Q133:Q136)</f>
        <v>127213817</v>
      </c>
      <c r="R137" s="32">
        <f>SUM(R133:R136)</f>
        <v>172981396</v>
      </c>
      <c r="S137" s="32">
        <f>SUM(S133:S136)</f>
        <v>114834232</v>
      </c>
      <c r="T137" s="37">
        <f t="shared" ref="T137:T170" si="38">IF(($R137     =0),0,($S137     /$R137     ))</f>
        <v>0.6638530770095068</v>
      </c>
      <c r="U137" s="37">
        <f t="shared" ref="U137:U170" si="39">IF(($P137     =0),0,(($L137     /$P137     )-1))</f>
        <v>0.14722919536742718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1462171</v>
      </c>
      <c r="E139" s="31">
        <v>1424640</v>
      </c>
      <c r="F139" s="31">
        <v>1464912</v>
      </c>
      <c r="G139" s="36">
        <f t="shared" si="32"/>
        <v>1.0018746097412683</v>
      </c>
      <c r="H139" s="31">
        <v>1939552</v>
      </c>
      <c r="I139" s="36">
        <f t="shared" si="33"/>
        <v>1.3264878047779638</v>
      </c>
      <c r="J139" s="31">
        <v>1464912</v>
      </c>
      <c r="K139" s="36">
        <f t="shared" si="34"/>
        <v>1.0282681940700809</v>
      </c>
      <c r="L139" s="31">
        <v>6741449</v>
      </c>
      <c r="M139" s="36">
        <f t="shared" si="35"/>
        <v>4.732036865453729</v>
      </c>
      <c r="N139" s="31">
        <f t="shared" si="36"/>
        <v>11610825</v>
      </c>
      <c r="O139" s="36">
        <f t="shared" si="37"/>
        <v>8.1500063173854453</v>
      </c>
      <c r="P139" s="31">
        <v>5152303</v>
      </c>
      <c r="Q139" s="31">
        <v>5910144</v>
      </c>
      <c r="R139" s="31">
        <v>7188404</v>
      </c>
      <c r="S139" s="31">
        <v>8543080</v>
      </c>
      <c r="T139" s="36">
        <f t="shared" si="38"/>
        <v>1.1884529584035621</v>
      </c>
      <c r="U139" s="36">
        <f t="shared" si="39"/>
        <v>0.30843411189132319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26738872</v>
      </c>
      <c r="E140" s="31">
        <v>25228563</v>
      </c>
      <c r="F140" s="31">
        <v>5540487</v>
      </c>
      <c r="G140" s="36">
        <f t="shared" si="32"/>
        <v>0.20720720754413274</v>
      </c>
      <c r="H140" s="31">
        <v>6880723</v>
      </c>
      <c r="I140" s="36">
        <f t="shared" si="33"/>
        <v>0.25733033914070869</v>
      </c>
      <c r="J140" s="31">
        <v>6992323</v>
      </c>
      <c r="K140" s="36">
        <f t="shared" si="34"/>
        <v>0.27715898840532455</v>
      </c>
      <c r="L140" s="31">
        <v>6170204</v>
      </c>
      <c r="M140" s="36">
        <f t="shared" si="35"/>
        <v>0.24457215418888503</v>
      </c>
      <c r="N140" s="31">
        <f t="shared" si="36"/>
        <v>25583737</v>
      </c>
      <c r="O140" s="36">
        <f t="shared" si="37"/>
        <v>1.0140782493239904</v>
      </c>
      <c r="P140" s="31">
        <v>7906658</v>
      </c>
      <c r="Q140" s="31">
        <v>26230658</v>
      </c>
      <c r="R140" s="31">
        <v>22692171</v>
      </c>
      <c r="S140" s="31">
        <v>24170782</v>
      </c>
      <c r="T140" s="36">
        <f t="shared" si="38"/>
        <v>1.0651595213168454</v>
      </c>
      <c r="U140" s="36">
        <f t="shared" si="39"/>
        <v>-0.2196192120615309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11419505</v>
      </c>
      <c r="E141" s="31">
        <v>17123590</v>
      </c>
      <c r="F141" s="31">
        <v>4583694</v>
      </c>
      <c r="G141" s="36">
        <f t="shared" si="32"/>
        <v>0.40139165401652699</v>
      </c>
      <c r="H141" s="31">
        <v>4556919</v>
      </c>
      <c r="I141" s="36">
        <f t="shared" si="33"/>
        <v>0.39904698145847828</v>
      </c>
      <c r="J141" s="31">
        <v>4519520</v>
      </c>
      <c r="K141" s="36">
        <f t="shared" si="34"/>
        <v>0.26393530795820269</v>
      </c>
      <c r="L141" s="31">
        <v>4363203</v>
      </c>
      <c r="M141" s="36">
        <f t="shared" si="35"/>
        <v>0.25480655633544136</v>
      </c>
      <c r="N141" s="31">
        <f t="shared" si="36"/>
        <v>18023336</v>
      </c>
      <c r="O141" s="36">
        <f t="shared" si="37"/>
        <v>1.0525442386789219</v>
      </c>
      <c r="P141" s="31">
        <v>2581060</v>
      </c>
      <c r="Q141" s="31">
        <v>8464699</v>
      </c>
      <c r="R141" s="31">
        <v>16250074</v>
      </c>
      <c r="S141" s="31">
        <v>15181480</v>
      </c>
      <c r="T141" s="36">
        <f t="shared" si="38"/>
        <v>0.93424066868864719</v>
      </c>
      <c r="U141" s="36">
        <f t="shared" si="39"/>
        <v>0.69046941954080876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6770277</v>
      </c>
      <c r="E142" s="31">
        <v>14265417</v>
      </c>
      <c r="F142" s="31">
        <v>3037918</v>
      </c>
      <c r="G142" s="36">
        <f t="shared" si="32"/>
        <v>0.44871398910266153</v>
      </c>
      <c r="H142" s="31">
        <v>2283552</v>
      </c>
      <c r="I142" s="36">
        <f t="shared" si="33"/>
        <v>0.33729077850138184</v>
      </c>
      <c r="J142" s="31">
        <v>4455843</v>
      </c>
      <c r="K142" s="36">
        <f t="shared" si="34"/>
        <v>0.31235280398743337</v>
      </c>
      <c r="L142" s="31">
        <v>3704616</v>
      </c>
      <c r="M142" s="36">
        <f t="shared" si="35"/>
        <v>0.25969209312282987</v>
      </c>
      <c r="N142" s="31">
        <f t="shared" si="36"/>
        <v>13481929</v>
      </c>
      <c r="O142" s="36">
        <f t="shared" si="37"/>
        <v>0.94507780599753932</v>
      </c>
      <c r="P142" s="31">
        <v>1467219</v>
      </c>
      <c r="Q142" s="31">
        <v>10914630</v>
      </c>
      <c r="R142" s="31">
        <v>11915271</v>
      </c>
      <c r="S142" s="31">
        <v>9661508</v>
      </c>
      <c r="T142" s="36">
        <f t="shared" si="38"/>
        <v>0.81085088203197397</v>
      </c>
      <c r="U142" s="36">
        <f t="shared" si="39"/>
        <v>1.5249236821496996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46390825</v>
      </c>
      <c r="E144" s="32">
        <f>SUM(E138:E143)</f>
        <v>58042210</v>
      </c>
      <c r="F144" s="32">
        <f>SUM(F138:F143)</f>
        <v>14627011</v>
      </c>
      <c r="G144" s="37">
        <f t="shared" si="32"/>
        <v>0.31529965246360675</v>
      </c>
      <c r="H144" s="32">
        <f>SUM(H138:H143)</f>
        <v>15660746</v>
      </c>
      <c r="I144" s="37">
        <f t="shared" si="33"/>
        <v>0.33758283022558877</v>
      </c>
      <c r="J144" s="32">
        <f>SUM(J138:J143)</f>
        <v>17432598</v>
      </c>
      <c r="K144" s="37">
        <f t="shared" si="34"/>
        <v>0.30034345694280079</v>
      </c>
      <c r="L144" s="32">
        <f>SUM(L138:L143)</f>
        <v>20979472</v>
      </c>
      <c r="M144" s="37">
        <f t="shared" si="35"/>
        <v>0.36145198468493878</v>
      </c>
      <c r="N144" s="32">
        <f t="shared" si="36"/>
        <v>68699827</v>
      </c>
      <c r="O144" s="37">
        <f t="shared" si="37"/>
        <v>1.1836183873770485</v>
      </c>
      <c r="P144" s="32">
        <f>SUM(P138:P143)</f>
        <v>17107240</v>
      </c>
      <c r="Q144" s="32">
        <f>SUM(Q138:Q143)</f>
        <v>51520131</v>
      </c>
      <c r="R144" s="32">
        <f>SUM(R138:R143)</f>
        <v>58045920</v>
      </c>
      <c r="S144" s="32">
        <f>SUM(S138:S143)</f>
        <v>57556850</v>
      </c>
      <c r="T144" s="37">
        <f t="shared" si="38"/>
        <v>0.99157442934835038</v>
      </c>
      <c r="U144" s="37">
        <f t="shared" si="39"/>
        <v>0.22635048084904397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3906189</v>
      </c>
      <c r="E145" s="31">
        <v>4921807</v>
      </c>
      <c r="F145" s="31">
        <v>448482</v>
      </c>
      <c r="G145" s="36">
        <f t="shared" si="32"/>
        <v>0.11481318492269575</v>
      </c>
      <c r="H145" s="31">
        <v>460141</v>
      </c>
      <c r="I145" s="36">
        <f t="shared" si="33"/>
        <v>0.11779793553256128</v>
      </c>
      <c r="J145" s="31">
        <v>2426965</v>
      </c>
      <c r="K145" s="36">
        <f t="shared" si="34"/>
        <v>0.49310446346230152</v>
      </c>
      <c r="L145" s="31">
        <v>1694630</v>
      </c>
      <c r="M145" s="36">
        <f t="shared" si="35"/>
        <v>0.34431053472840362</v>
      </c>
      <c r="N145" s="31">
        <f t="shared" si="36"/>
        <v>5030218</v>
      </c>
      <c r="O145" s="36">
        <f t="shared" si="37"/>
        <v>1.0220266662223854</v>
      </c>
      <c r="P145" s="31">
        <v>362350</v>
      </c>
      <c r="Q145" s="31">
        <v>4940351</v>
      </c>
      <c r="R145" s="31">
        <v>6804507</v>
      </c>
      <c r="S145" s="31">
        <v>1661387</v>
      </c>
      <c r="T145" s="36">
        <f t="shared" si="38"/>
        <v>0.24415978997449778</v>
      </c>
      <c r="U145" s="36">
        <f t="shared" si="39"/>
        <v>3.6767765972126396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4563643</v>
      </c>
      <c r="E146" s="31">
        <v>6107121</v>
      </c>
      <c r="F146" s="31">
        <v>551162</v>
      </c>
      <c r="G146" s="36">
        <f t="shared" si="32"/>
        <v>0.12077237417563118</v>
      </c>
      <c r="H146" s="31">
        <v>964789</v>
      </c>
      <c r="I146" s="36">
        <f t="shared" si="33"/>
        <v>0.21140764078171759</v>
      </c>
      <c r="J146" s="31">
        <v>776119</v>
      </c>
      <c r="K146" s="36">
        <f t="shared" si="34"/>
        <v>0.1270842676934025</v>
      </c>
      <c r="L146" s="31">
        <v>581288</v>
      </c>
      <c r="M146" s="36">
        <f t="shared" si="35"/>
        <v>9.5182001470087138E-2</v>
      </c>
      <c r="N146" s="31">
        <f t="shared" si="36"/>
        <v>2873358</v>
      </c>
      <c r="O146" s="36">
        <f t="shared" si="37"/>
        <v>0.47049305229092397</v>
      </c>
      <c r="P146" s="31">
        <v>1009854</v>
      </c>
      <c r="Q146" s="31">
        <v>2960499</v>
      </c>
      <c r="R146" s="31">
        <v>3201748</v>
      </c>
      <c r="S146" s="31">
        <v>3814522</v>
      </c>
      <c r="T146" s="36">
        <f t="shared" si="38"/>
        <v>1.1913873296711672</v>
      </c>
      <c r="U146" s="36">
        <f t="shared" si="39"/>
        <v>-0.42438411889243399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21836791</v>
      </c>
      <c r="E147" s="31">
        <v>20385332</v>
      </c>
      <c r="F147" s="31">
        <v>3007987</v>
      </c>
      <c r="G147" s="36">
        <f t="shared" si="32"/>
        <v>0.13774858219781469</v>
      </c>
      <c r="H147" s="31">
        <v>6902595</v>
      </c>
      <c r="I147" s="36">
        <f t="shared" si="33"/>
        <v>0.31609932979621408</v>
      </c>
      <c r="J147" s="31">
        <v>4784837</v>
      </c>
      <c r="K147" s="36">
        <f t="shared" si="34"/>
        <v>0.23471960132903402</v>
      </c>
      <c r="L147" s="31">
        <v>4969663</v>
      </c>
      <c r="M147" s="36">
        <f t="shared" si="35"/>
        <v>0.24378621844373199</v>
      </c>
      <c r="N147" s="31">
        <f t="shared" si="36"/>
        <v>19665082</v>
      </c>
      <c r="O147" s="36">
        <f t="shared" si="37"/>
        <v>0.9646682232106889</v>
      </c>
      <c r="P147" s="31">
        <v>3229641</v>
      </c>
      <c r="Q147" s="31">
        <v>18803799</v>
      </c>
      <c r="R147" s="31">
        <v>15499799</v>
      </c>
      <c r="S147" s="31">
        <v>17277302</v>
      </c>
      <c r="T147" s="36">
        <f t="shared" si="38"/>
        <v>1.1146791000322005</v>
      </c>
      <c r="U147" s="36">
        <f t="shared" si="39"/>
        <v>0.53876638301284885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11194866</v>
      </c>
      <c r="E148" s="31">
        <v>11177475</v>
      </c>
      <c r="F148" s="31">
        <v>2583851</v>
      </c>
      <c r="G148" s="36">
        <f t="shared" si="32"/>
        <v>0.23080678232325424</v>
      </c>
      <c r="H148" s="31">
        <v>2885874</v>
      </c>
      <c r="I148" s="36">
        <f t="shared" si="33"/>
        <v>0.25778548845515437</v>
      </c>
      <c r="J148" s="31">
        <v>3767964</v>
      </c>
      <c r="K148" s="36">
        <f t="shared" si="34"/>
        <v>0.33710332610898258</v>
      </c>
      <c r="L148" s="31">
        <v>3184570</v>
      </c>
      <c r="M148" s="36">
        <f t="shared" si="35"/>
        <v>0.28490960614986838</v>
      </c>
      <c r="N148" s="31">
        <f t="shared" si="36"/>
        <v>12422259</v>
      </c>
      <c r="O148" s="36">
        <f t="shared" si="37"/>
        <v>1.1113654022934518</v>
      </c>
      <c r="P148" s="31">
        <v>2576935</v>
      </c>
      <c r="Q148" s="31">
        <v>10612626</v>
      </c>
      <c r="R148" s="31">
        <v>10525670</v>
      </c>
      <c r="S148" s="31">
        <v>10773645</v>
      </c>
      <c r="T148" s="36">
        <f t="shared" si="38"/>
        <v>1.0235590703489659</v>
      </c>
      <c r="U148" s="36">
        <f t="shared" si="39"/>
        <v>0.23579756571275556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41501489</v>
      </c>
      <c r="E150" s="32">
        <f>SUM(E145:E149)</f>
        <v>42591735</v>
      </c>
      <c r="F150" s="32">
        <f>SUM(F145:F149)</f>
        <v>6591482</v>
      </c>
      <c r="G150" s="37">
        <f t="shared" si="32"/>
        <v>0.15882519299488265</v>
      </c>
      <c r="H150" s="32">
        <f>SUM(H145:H149)</f>
        <v>11213399</v>
      </c>
      <c r="I150" s="37">
        <f t="shared" si="33"/>
        <v>0.27019269115862327</v>
      </c>
      <c r="J150" s="32">
        <f>SUM(J145:J149)</f>
        <v>11755885</v>
      </c>
      <c r="K150" s="37">
        <f t="shared" si="34"/>
        <v>0.27601329225024529</v>
      </c>
      <c r="L150" s="32">
        <f>SUM(L145:L149)</f>
        <v>10430151</v>
      </c>
      <c r="M150" s="37">
        <f t="shared" si="35"/>
        <v>0.24488673682816631</v>
      </c>
      <c r="N150" s="32">
        <f t="shared" si="36"/>
        <v>39990917</v>
      </c>
      <c r="O150" s="37">
        <f t="shared" si="37"/>
        <v>0.93893608701312592</v>
      </c>
      <c r="P150" s="32">
        <f>SUM(P145:P149)</f>
        <v>7178780</v>
      </c>
      <c r="Q150" s="32">
        <f>SUM(Q145:Q149)</f>
        <v>37317275</v>
      </c>
      <c r="R150" s="32">
        <f>SUM(R145:R149)</f>
        <v>36031724</v>
      </c>
      <c r="S150" s="32">
        <f>SUM(S145:S149)</f>
        <v>33526856</v>
      </c>
      <c r="T150" s="37">
        <f t="shared" si="38"/>
        <v>0.93048159449711598</v>
      </c>
      <c r="U150" s="37">
        <f t="shared" si="39"/>
        <v>0.45291414418605958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8649328</v>
      </c>
      <c r="E151" s="31">
        <v>5857119</v>
      </c>
      <c r="F151" s="31">
        <v>1185129</v>
      </c>
      <c r="G151" s="36">
        <f t="shared" si="32"/>
        <v>0.13701977772145998</v>
      </c>
      <c r="H151" s="31">
        <v>1772939</v>
      </c>
      <c r="I151" s="36">
        <f t="shared" si="33"/>
        <v>0.20497997069830165</v>
      </c>
      <c r="J151" s="31">
        <v>1677752</v>
      </c>
      <c r="K151" s="36">
        <f t="shared" si="34"/>
        <v>0.2864466301606643</v>
      </c>
      <c r="L151" s="31">
        <v>1638617</v>
      </c>
      <c r="M151" s="36">
        <f t="shared" si="35"/>
        <v>0.27976501757946187</v>
      </c>
      <c r="N151" s="31">
        <f t="shared" si="36"/>
        <v>6274437</v>
      </c>
      <c r="O151" s="36">
        <f t="shared" si="37"/>
        <v>1.0712497048463587</v>
      </c>
      <c r="P151" s="31">
        <v>2032188</v>
      </c>
      <c r="Q151" s="31">
        <v>9989268</v>
      </c>
      <c r="R151" s="31">
        <v>9200288</v>
      </c>
      <c r="S151" s="31">
        <v>7261832</v>
      </c>
      <c r="T151" s="36">
        <f t="shared" si="38"/>
        <v>0.78930485654362126</v>
      </c>
      <c r="U151" s="36">
        <f t="shared" si="39"/>
        <v>-0.19366859759038046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148947400</v>
      </c>
      <c r="E152" s="31">
        <v>141592817</v>
      </c>
      <c r="F152" s="31">
        <v>33597269</v>
      </c>
      <c r="G152" s="36">
        <f t="shared" si="32"/>
        <v>0.22556465571067369</v>
      </c>
      <c r="H152" s="31">
        <v>38061526</v>
      </c>
      <c r="I152" s="36">
        <f t="shared" si="33"/>
        <v>0.25553669281907571</v>
      </c>
      <c r="J152" s="31">
        <v>37009606</v>
      </c>
      <c r="K152" s="36">
        <f t="shared" si="34"/>
        <v>0.26138053316645293</v>
      </c>
      <c r="L152" s="31">
        <v>37804885</v>
      </c>
      <c r="M152" s="36">
        <f t="shared" si="35"/>
        <v>0.26699719520376519</v>
      </c>
      <c r="N152" s="31">
        <f t="shared" si="36"/>
        <v>146473286</v>
      </c>
      <c r="O152" s="36">
        <f t="shared" si="37"/>
        <v>1.0344683374722321</v>
      </c>
      <c r="P152" s="31">
        <v>38335660</v>
      </c>
      <c r="Q152" s="31">
        <v>145370000</v>
      </c>
      <c r="R152" s="31">
        <v>150555200</v>
      </c>
      <c r="S152" s="31">
        <v>144929228</v>
      </c>
      <c r="T152" s="36">
        <f t="shared" si="38"/>
        <v>0.96263183204565506</v>
      </c>
      <c r="U152" s="36">
        <f t="shared" si="39"/>
        <v>-1.3845463988359619E-2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30116060</v>
      </c>
      <c r="E153" s="31">
        <v>34743490</v>
      </c>
      <c r="F153" s="31">
        <v>7316561</v>
      </c>
      <c r="G153" s="36">
        <f t="shared" si="32"/>
        <v>0.24294549154172226</v>
      </c>
      <c r="H153" s="31">
        <v>7710637</v>
      </c>
      <c r="I153" s="36">
        <f t="shared" si="33"/>
        <v>0.25603073576025548</v>
      </c>
      <c r="J153" s="31">
        <v>8043514</v>
      </c>
      <c r="K153" s="36">
        <f t="shared" si="34"/>
        <v>0.23151139968955337</v>
      </c>
      <c r="L153" s="31">
        <v>9786912</v>
      </c>
      <c r="M153" s="36">
        <f t="shared" si="35"/>
        <v>0.2816905267720658</v>
      </c>
      <c r="N153" s="31">
        <f t="shared" si="36"/>
        <v>32857624</v>
      </c>
      <c r="O153" s="36">
        <f t="shared" si="37"/>
        <v>0.94572030616383096</v>
      </c>
      <c r="P153" s="31">
        <v>5891706</v>
      </c>
      <c r="Q153" s="31">
        <v>29699720</v>
      </c>
      <c r="R153" s="31">
        <v>29324330</v>
      </c>
      <c r="S153" s="31">
        <v>25881217</v>
      </c>
      <c r="T153" s="36">
        <f t="shared" si="38"/>
        <v>0.88258510936140744</v>
      </c>
      <c r="U153" s="36">
        <f t="shared" si="39"/>
        <v>0.66113380402891786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2822862</v>
      </c>
      <c r="E154" s="31">
        <v>4163392</v>
      </c>
      <c r="F154" s="31">
        <v>550633</v>
      </c>
      <c r="G154" s="36">
        <f t="shared" si="32"/>
        <v>0.19506196193791975</v>
      </c>
      <c r="H154" s="31">
        <v>1212464</v>
      </c>
      <c r="I154" s="36">
        <f t="shared" si="33"/>
        <v>0.42951586014477505</v>
      </c>
      <c r="J154" s="31">
        <v>1221388</v>
      </c>
      <c r="K154" s="36">
        <f t="shared" si="34"/>
        <v>0.29336368038368715</v>
      </c>
      <c r="L154" s="31">
        <v>1387672</v>
      </c>
      <c r="M154" s="36">
        <f t="shared" si="35"/>
        <v>0.33330322967426562</v>
      </c>
      <c r="N154" s="31">
        <f t="shared" si="36"/>
        <v>4372157</v>
      </c>
      <c r="O154" s="36">
        <f t="shared" si="37"/>
        <v>1.0501430083931564</v>
      </c>
      <c r="P154" s="31">
        <v>697645</v>
      </c>
      <c r="Q154" s="31">
        <v>3249801</v>
      </c>
      <c r="R154" s="31">
        <v>2775887</v>
      </c>
      <c r="S154" s="31">
        <v>2914210</v>
      </c>
      <c r="T154" s="36">
        <f t="shared" si="38"/>
        <v>1.0498301984194602</v>
      </c>
      <c r="U154" s="36">
        <f t="shared" si="39"/>
        <v>0.98908040622379567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6776192</v>
      </c>
      <c r="E155" s="31">
        <v>9986073</v>
      </c>
      <c r="F155" s="31">
        <v>2348955</v>
      </c>
      <c r="G155" s="36">
        <f t="shared" si="32"/>
        <v>0.34664823546912482</v>
      </c>
      <c r="H155" s="31">
        <v>3138465</v>
      </c>
      <c r="I155" s="36">
        <f t="shared" si="33"/>
        <v>0.4631605775042974</v>
      </c>
      <c r="J155" s="31">
        <v>2831988</v>
      </c>
      <c r="K155" s="36">
        <f t="shared" si="34"/>
        <v>0.28359376103098788</v>
      </c>
      <c r="L155" s="31">
        <v>3056027</v>
      </c>
      <c r="M155" s="36">
        <f t="shared" si="35"/>
        <v>0.30602890645802411</v>
      </c>
      <c r="N155" s="31">
        <f t="shared" si="36"/>
        <v>11375435</v>
      </c>
      <c r="O155" s="36">
        <f t="shared" si="37"/>
        <v>1.1391299663040717</v>
      </c>
      <c r="P155" s="31">
        <v>2509688</v>
      </c>
      <c r="Q155" s="31">
        <v>9349895</v>
      </c>
      <c r="R155" s="31">
        <v>11104904</v>
      </c>
      <c r="S155" s="31">
        <v>9998676</v>
      </c>
      <c r="T155" s="36">
        <f t="shared" si="38"/>
        <v>0.9003838304230275</v>
      </c>
      <c r="U155" s="36">
        <f t="shared" si="39"/>
        <v>0.21769199996174815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36336730</v>
      </c>
      <c r="E156" s="31">
        <v>31177857</v>
      </c>
      <c r="F156" s="31">
        <v>9641776</v>
      </c>
      <c r="G156" s="36">
        <f t="shared" si="32"/>
        <v>0.26534517552900327</v>
      </c>
      <c r="H156" s="31">
        <v>9996961</v>
      </c>
      <c r="I156" s="36">
        <f t="shared" si="33"/>
        <v>0.27511999566279077</v>
      </c>
      <c r="J156" s="31">
        <v>3597079</v>
      </c>
      <c r="K156" s="36">
        <f t="shared" si="34"/>
        <v>0.11537287505039233</v>
      </c>
      <c r="L156" s="31">
        <v>7484493</v>
      </c>
      <c r="M156" s="36">
        <f t="shared" si="35"/>
        <v>0.24005796806368057</v>
      </c>
      <c r="N156" s="31">
        <f t="shared" si="36"/>
        <v>30720309</v>
      </c>
      <c r="O156" s="36">
        <f t="shared" si="37"/>
        <v>0.98532458468842166</v>
      </c>
      <c r="P156" s="31">
        <v>17039488</v>
      </c>
      <c r="Q156" s="31">
        <v>27250090</v>
      </c>
      <c r="R156" s="31">
        <v>42107298</v>
      </c>
      <c r="S156" s="31">
        <v>31762186</v>
      </c>
      <c r="T156" s="36">
        <f t="shared" si="38"/>
        <v>0.75431546331944643</v>
      </c>
      <c r="U156" s="36">
        <f t="shared" si="39"/>
        <v>-0.56075599219882666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233648572</v>
      </c>
      <c r="E157" s="32">
        <f>SUM(E151:E156)</f>
        <v>227520748</v>
      </c>
      <c r="F157" s="32">
        <f>SUM(F151:F156)</f>
        <v>54640323</v>
      </c>
      <c r="G157" s="37">
        <f t="shared" si="32"/>
        <v>0.23385686688468182</v>
      </c>
      <c r="H157" s="32">
        <f>SUM(H151:H156)</f>
        <v>61892992</v>
      </c>
      <c r="I157" s="37">
        <f t="shared" si="33"/>
        <v>0.2648977970214173</v>
      </c>
      <c r="J157" s="32">
        <f>SUM(J151:J156)</f>
        <v>54381327</v>
      </c>
      <c r="K157" s="37">
        <f t="shared" si="34"/>
        <v>0.23901700164944956</v>
      </c>
      <c r="L157" s="32">
        <f>SUM(L151:L156)</f>
        <v>61158606</v>
      </c>
      <c r="M157" s="37">
        <f t="shared" si="35"/>
        <v>0.26880452239019537</v>
      </c>
      <c r="N157" s="32">
        <f t="shared" si="36"/>
        <v>232073248</v>
      </c>
      <c r="O157" s="37">
        <f t="shared" si="37"/>
        <v>1.0200091641752163</v>
      </c>
      <c r="P157" s="32">
        <f>SUM(P151:P156)</f>
        <v>66506375</v>
      </c>
      <c r="Q157" s="32">
        <f>SUM(Q151:Q156)</f>
        <v>224908774</v>
      </c>
      <c r="R157" s="32">
        <f>SUM(R151:R156)</f>
        <v>245067907</v>
      </c>
      <c r="S157" s="32">
        <f>SUM(S151:S156)</f>
        <v>222747349</v>
      </c>
      <c r="T157" s="37">
        <f t="shared" si="38"/>
        <v>0.90892092614966513</v>
      </c>
      <c r="U157" s="37">
        <f t="shared" si="39"/>
        <v>-8.0409870482340939E-2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20123878</v>
      </c>
      <c r="E158" s="31">
        <v>21299311</v>
      </c>
      <c r="F158" s="31">
        <v>2019258</v>
      </c>
      <c r="G158" s="36">
        <f t="shared" si="32"/>
        <v>0.10034139543084092</v>
      </c>
      <c r="H158" s="31">
        <v>17432451</v>
      </c>
      <c r="I158" s="36">
        <f t="shared" si="33"/>
        <v>0.86625704051674335</v>
      </c>
      <c r="J158" s="31">
        <v>2440404</v>
      </c>
      <c r="K158" s="36">
        <f t="shared" si="34"/>
        <v>0.11457666400570422</v>
      </c>
      <c r="L158" s="31">
        <v>-11499497</v>
      </c>
      <c r="M158" s="36">
        <f t="shared" si="35"/>
        <v>-0.53989995263227064</v>
      </c>
      <c r="N158" s="31">
        <f t="shared" si="36"/>
        <v>10392616</v>
      </c>
      <c r="O158" s="36">
        <f t="shared" si="37"/>
        <v>0.48793202747262576</v>
      </c>
      <c r="P158" s="31">
        <v>2474008</v>
      </c>
      <c r="Q158" s="31">
        <v>17596908</v>
      </c>
      <c r="R158" s="31">
        <v>18827625</v>
      </c>
      <c r="S158" s="31">
        <v>8769642</v>
      </c>
      <c r="T158" s="36">
        <f t="shared" si="38"/>
        <v>0.46578588643017904</v>
      </c>
      <c r="U158" s="36">
        <f t="shared" si="39"/>
        <v>-5.6481244199695393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187589770</v>
      </c>
      <c r="E159" s="31">
        <v>200914157</v>
      </c>
      <c r="F159" s="31">
        <v>34253930</v>
      </c>
      <c r="G159" s="36">
        <f t="shared" si="32"/>
        <v>0.18260020255902015</v>
      </c>
      <c r="H159" s="31">
        <v>58915927</v>
      </c>
      <c r="I159" s="36">
        <f t="shared" si="33"/>
        <v>0.31406790999317286</v>
      </c>
      <c r="J159" s="31">
        <v>38210648</v>
      </c>
      <c r="K159" s="36">
        <f t="shared" si="34"/>
        <v>0.19018395005385311</v>
      </c>
      <c r="L159" s="31">
        <v>48886527</v>
      </c>
      <c r="M159" s="36">
        <f t="shared" si="35"/>
        <v>0.24332046944805388</v>
      </c>
      <c r="N159" s="31">
        <f t="shared" si="36"/>
        <v>180267032</v>
      </c>
      <c r="O159" s="36">
        <f t="shared" si="37"/>
        <v>0.8972340958531857</v>
      </c>
      <c r="P159" s="31">
        <v>50419504</v>
      </c>
      <c r="Q159" s="31">
        <v>165897310</v>
      </c>
      <c r="R159" s="31">
        <v>181994531</v>
      </c>
      <c r="S159" s="31">
        <v>167327626</v>
      </c>
      <c r="T159" s="36">
        <f t="shared" si="38"/>
        <v>0.91941018821054576</v>
      </c>
      <c r="U159" s="36">
        <f t="shared" si="39"/>
        <v>-3.0404444280134113E-2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7834348</v>
      </c>
      <c r="E160" s="31">
        <v>7900538</v>
      </c>
      <c r="F160" s="31">
        <v>1799510</v>
      </c>
      <c r="G160" s="36">
        <f t="shared" si="32"/>
        <v>0.22969492802719513</v>
      </c>
      <c r="H160" s="31">
        <v>2475283</v>
      </c>
      <c r="I160" s="36">
        <f t="shared" si="33"/>
        <v>0.31595264851650706</v>
      </c>
      <c r="J160" s="31">
        <v>1846034</v>
      </c>
      <c r="K160" s="36">
        <f t="shared" si="34"/>
        <v>0.23365927738085684</v>
      </c>
      <c r="L160" s="31">
        <v>1977593</v>
      </c>
      <c r="M160" s="36">
        <f t="shared" si="35"/>
        <v>0.2503111813398024</v>
      </c>
      <c r="N160" s="31">
        <f t="shared" si="36"/>
        <v>8098420</v>
      </c>
      <c r="O160" s="36">
        <f t="shared" si="37"/>
        <v>1.0250466487218972</v>
      </c>
      <c r="P160" s="31">
        <v>1667994</v>
      </c>
      <c r="Q160" s="31">
        <v>5930646</v>
      </c>
      <c r="R160" s="31">
        <v>5615646</v>
      </c>
      <c r="S160" s="31">
        <v>5715181</v>
      </c>
      <c r="T160" s="36">
        <f t="shared" si="38"/>
        <v>1.0177245859158501</v>
      </c>
      <c r="U160" s="36">
        <f t="shared" si="39"/>
        <v>0.18561157893853331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2500648</v>
      </c>
      <c r="E161" s="31">
        <v>1915548</v>
      </c>
      <c r="F161" s="31">
        <v>726743</v>
      </c>
      <c r="G161" s="36">
        <f t="shared" si="32"/>
        <v>0.29062187081108576</v>
      </c>
      <c r="H161" s="31">
        <v>255170</v>
      </c>
      <c r="I161" s="36">
        <f t="shared" si="33"/>
        <v>0.10204155083002486</v>
      </c>
      <c r="J161" s="31">
        <v>507073</v>
      </c>
      <c r="K161" s="36">
        <f t="shared" si="34"/>
        <v>0.26471432717948074</v>
      </c>
      <c r="L161" s="31">
        <v>383524</v>
      </c>
      <c r="M161" s="36">
        <f t="shared" si="35"/>
        <v>0.20021633496002189</v>
      </c>
      <c r="N161" s="31">
        <f t="shared" si="36"/>
        <v>1872510</v>
      </c>
      <c r="O161" s="36">
        <f t="shared" si="37"/>
        <v>0.9775322779695419</v>
      </c>
      <c r="P161" s="31">
        <v>945587</v>
      </c>
      <c r="Q161" s="31">
        <v>1883343</v>
      </c>
      <c r="R161" s="31">
        <v>2363967</v>
      </c>
      <c r="S161" s="31">
        <v>2961945</v>
      </c>
      <c r="T161" s="36">
        <f t="shared" si="38"/>
        <v>1.2529553077517579</v>
      </c>
      <c r="U161" s="36">
        <f t="shared" si="39"/>
        <v>-0.5944064374827488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218048644</v>
      </c>
      <c r="E163" s="32">
        <f>SUM(E158:E162)</f>
        <v>232029554</v>
      </c>
      <c r="F163" s="32">
        <f>SUM(F158:F162)</f>
        <v>38799441</v>
      </c>
      <c r="G163" s="37">
        <f t="shared" si="32"/>
        <v>0.17793938218666475</v>
      </c>
      <c r="H163" s="32">
        <f>SUM(H158:H162)</f>
        <v>79078831</v>
      </c>
      <c r="I163" s="37">
        <f t="shared" si="33"/>
        <v>0.36266600676498589</v>
      </c>
      <c r="J163" s="32">
        <f>SUM(J158:J162)</f>
        <v>43004159</v>
      </c>
      <c r="K163" s="37">
        <f t="shared" si="34"/>
        <v>0.18533914434020762</v>
      </c>
      <c r="L163" s="32">
        <f>SUM(L158:L162)</f>
        <v>39748147</v>
      </c>
      <c r="M163" s="37">
        <f t="shared" si="35"/>
        <v>0.17130639746004081</v>
      </c>
      <c r="N163" s="32">
        <f t="shared" si="36"/>
        <v>200630578</v>
      </c>
      <c r="O163" s="37">
        <f t="shared" si="37"/>
        <v>0.8646768247462131</v>
      </c>
      <c r="P163" s="32">
        <f>SUM(P158:P162)</f>
        <v>55507093</v>
      </c>
      <c r="Q163" s="32">
        <f>SUM(Q158:Q162)</f>
        <v>191308207</v>
      </c>
      <c r="R163" s="32">
        <f>SUM(R158:R162)</f>
        <v>208801769</v>
      </c>
      <c r="S163" s="32">
        <f>SUM(S158:S162)</f>
        <v>184774394</v>
      </c>
      <c r="T163" s="37">
        <f t="shared" si="38"/>
        <v>0.88492733986367711</v>
      </c>
      <c r="U163" s="37">
        <f t="shared" si="39"/>
        <v>-0.28390868893098042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28289016</v>
      </c>
      <c r="E164" s="31">
        <v>27437363</v>
      </c>
      <c r="F164" s="31">
        <v>6656587</v>
      </c>
      <c r="G164" s="36">
        <f t="shared" si="32"/>
        <v>0.23530641716205328</v>
      </c>
      <c r="H164" s="31">
        <v>7093545</v>
      </c>
      <c r="I164" s="36">
        <f t="shared" si="33"/>
        <v>0.25075262426943379</v>
      </c>
      <c r="J164" s="31">
        <v>7374972</v>
      </c>
      <c r="K164" s="36">
        <f t="shared" si="34"/>
        <v>0.26879303233331864</v>
      </c>
      <c r="L164" s="31">
        <v>8214651</v>
      </c>
      <c r="M164" s="36">
        <f t="shared" si="35"/>
        <v>0.29939651999355771</v>
      </c>
      <c r="N164" s="31">
        <f t="shared" si="36"/>
        <v>29339755</v>
      </c>
      <c r="O164" s="36">
        <f t="shared" si="37"/>
        <v>1.0693358177314636</v>
      </c>
      <c r="P164" s="31">
        <v>6777526</v>
      </c>
      <c r="Q164" s="31">
        <v>23842718</v>
      </c>
      <c r="R164" s="31">
        <v>25616139</v>
      </c>
      <c r="S164" s="31">
        <v>25525137</v>
      </c>
      <c r="T164" s="36">
        <f t="shared" si="38"/>
        <v>0.99644747399286049</v>
      </c>
      <c r="U164" s="36">
        <f t="shared" si="39"/>
        <v>0.21204271293094257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17659577</v>
      </c>
      <c r="E165" s="31">
        <v>18674143</v>
      </c>
      <c r="F165" s="31">
        <v>3225095</v>
      </c>
      <c r="G165" s="36">
        <f t="shared" si="32"/>
        <v>0.18262583526207904</v>
      </c>
      <c r="H165" s="31">
        <v>4751667</v>
      </c>
      <c r="I165" s="36">
        <f t="shared" si="33"/>
        <v>0.26907026142245649</v>
      </c>
      <c r="J165" s="31">
        <v>3569546</v>
      </c>
      <c r="K165" s="36">
        <f t="shared" si="34"/>
        <v>0.19114911993551725</v>
      </c>
      <c r="L165" s="31">
        <v>3663788</v>
      </c>
      <c r="M165" s="36">
        <f t="shared" si="35"/>
        <v>0.19619577723058026</v>
      </c>
      <c r="N165" s="31">
        <f t="shared" si="36"/>
        <v>15210096</v>
      </c>
      <c r="O165" s="36">
        <f t="shared" si="37"/>
        <v>0.81450034949395</v>
      </c>
      <c r="P165" s="31">
        <v>2644942</v>
      </c>
      <c r="Q165" s="31">
        <v>14505931</v>
      </c>
      <c r="R165" s="31">
        <v>17051019</v>
      </c>
      <c r="S165" s="31">
        <v>9542171</v>
      </c>
      <c r="T165" s="36">
        <f t="shared" si="38"/>
        <v>0.55962467697678364</v>
      </c>
      <c r="U165" s="36">
        <f t="shared" si="39"/>
        <v>0.38520542227391008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25886789</v>
      </c>
      <c r="E166" s="31">
        <v>19055084</v>
      </c>
      <c r="F166" s="31">
        <v>3325389</v>
      </c>
      <c r="G166" s="36">
        <f t="shared" si="32"/>
        <v>0.12845892165304859</v>
      </c>
      <c r="H166" s="31">
        <v>3390363</v>
      </c>
      <c r="I166" s="36">
        <f t="shared" si="33"/>
        <v>0.13096885055925631</v>
      </c>
      <c r="J166" s="31">
        <v>4955989</v>
      </c>
      <c r="K166" s="36">
        <f t="shared" si="34"/>
        <v>0.26008749161116268</v>
      </c>
      <c r="L166" s="31">
        <v>5786341</v>
      </c>
      <c r="M166" s="36">
        <f t="shared" si="35"/>
        <v>0.30366389358346568</v>
      </c>
      <c r="N166" s="31">
        <f t="shared" si="36"/>
        <v>17458082</v>
      </c>
      <c r="O166" s="36">
        <f t="shared" si="37"/>
        <v>0.91619024088269563</v>
      </c>
      <c r="P166" s="31">
        <v>4914109</v>
      </c>
      <c r="Q166" s="31">
        <v>17334990</v>
      </c>
      <c r="R166" s="31">
        <v>21869215</v>
      </c>
      <c r="S166" s="31">
        <v>16109997</v>
      </c>
      <c r="T166" s="36">
        <f t="shared" si="38"/>
        <v>0.73665181854949979</v>
      </c>
      <c r="U166" s="36">
        <f t="shared" si="39"/>
        <v>0.17749545238007536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10941811</v>
      </c>
      <c r="E167" s="31">
        <v>10228811</v>
      </c>
      <c r="F167" s="31">
        <v>1983709</v>
      </c>
      <c r="G167" s="36">
        <f t="shared" si="32"/>
        <v>0.18129622235295417</v>
      </c>
      <c r="H167" s="31">
        <v>2771535</v>
      </c>
      <c r="I167" s="36">
        <f t="shared" si="33"/>
        <v>0.25329764880786187</v>
      </c>
      <c r="J167" s="31">
        <v>2080914</v>
      </c>
      <c r="K167" s="36">
        <f t="shared" si="34"/>
        <v>0.20343654800152236</v>
      </c>
      <c r="L167" s="31">
        <v>3102291</v>
      </c>
      <c r="M167" s="36">
        <f t="shared" si="35"/>
        <v>0.30328950256290788</v>
      </c>
      <c r="N167" s="31">
        <f t="shared" si="36"/>
        <v>9938449</v>
      </c>
      <c r="O167" s="36">
        <f t="shared" si="37"/>
        <v>0.97161331849811283</v>
      </c>
      <c r="P167" s="31">
        <v>2703559</v>
      </c>
      <c r="Q167" s="31">
        <v>10485448</v>
      </c>
      <c r="R167" s="31">
        <v>10668398</v>
      </c>
      <c r="S167" s="31">
        <v>8254216</v>
      </c>
      <c r="T167" s="36">
        <f t="shared" si="38"/>
        <v>0.77370716765534997</v>
      </c>
      <c r="U167" s="36">
        <f t="shared" si="39"/>
        <v>0.14748411260860217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82777193</v>
      </c>
      <c r="E169" s="32">
        <f>SUM(E164:E168)</f>
        <v>75395401</v>
      </c>
      <c r="F169" s="32">
        <f>SUM(F164:F168)</f>
        <v>15190780</v>
      </c>
      <c r="G169" s="37">
        <f t="shared" si="32"/>
        <v>0.18351407494574018</v>
      </c>
      <c r="H169" s="32">
        <f>SUM(H164:H168)</f>
        <v>18007110</v>
      </c>
      <c r="I169" s="37">
        <f t="shared" si="33"/>
        <v>0.21753709382244937</v>
      </c>
      <c r="J169" s="32">
        <f>SUM(J164:J168)</f>
        <v>17981421</v>
      </c>
      <c r="K169" s="37">
        <f t="shared" si="34"/>
        <v>0.2384949315409835</v>
      </c>
      <c r="L169" s="32">
        <f>SUM(L164:L168)</f>
        <v>20767071</v>
      </c>
      <c r="M169" s="37">
        <f t="shared" si="35"/>
        <v>0.27544214533722022</v>
      </c>
      <c r="N169" s="32">
        <f t="shared" si="36"/>
        <v>71946382</v>
      </c>
      <c r="O169" s="37">
        <f t="shared" si="37"/>
        <v>0.95425425219238502</v>
      </c>
      <c r="P169" s="32">
        <f>SUM(P164:P168)</f>
        <v>17040136</v>
      </c>
      <c r="Q169" s="32">
        <f>SUM(Q164:Q168)</f>
        <v>66169087</v>
      </c>
      <c r="R169" s="32">
        <f>SUM(R164:R168)</f>
        <v>75204771</v>
      </c>
      <c r="S169" s="32">
        <f>SUM(S164:S168)</f>
        <v>59431521</v>
      </c>
      <c r="T169" s="37">
        <f t="shared" si="38"/>
        <v>0.79026264171457949</v>
      </c>
      <c r="U169" s="37">
        <f t="shared" si="39"/>
        <v>0.2187150971095535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3193631322</v>
      </c>
      <c r="E170" s="32">
        <f>SUM(E105,E107:E111,E113:E120,E122:E125,E127:E131,E133:E136,E138:E143,E145:E149,E151:E156,E158:E162,E164:E168)</f>
        <v>3230183314</v>
      </c>
      <c r="F170" s="32">
        <f>SUM(F105,F107:F111,F113:F120,F122:F125,F127:F131,F133:F136,F138:F143,F145:F149,F151:F156,F158:F162,F164:F168)</f>
        <v>583507755</v>
      </c>
      <c r="G170" s="37">
        <f t="shared" si="32"/>
        <v>0.18270980466041409</v>
      </c>
      <c r="H170" s="32">
        <f>SUM(H105,H107:H111,H113:H120,H122:H125,H127:H131,H133:H136,H138:H143,H145:H149,H151:H156,H158:H162,H164:H168)</f>
        <v>775650523</v>
      </c>
      <c r="I170" s="37">
        <f t="shared" si="33"/>
        <v>0.24287415947381544</v>
      </c>
      <c r="J170" s="32">
        <f>SUM(J105,J107:J111,J113:J120,J122:J125,J127:J131,J133:J136,J138:J143,J145:J149,J151:J156,J158:J162,J164:J168)</f>
        <v>686214582</v>
      </c>
      <c r="K170" s="37">
        <f t="shared" si="34"/>
        <v>0.21243827835586424</v>
      </c>
      <c r="L170" s="32">
        <f>SUM(L105,L107:L111,L113:L120,L122:L125,L127:L131,L133:L136,L138:L143,L145:L149,L151:L156,L158:L162,L164:L168)</f>
        <v>569828378</v>
      </c>
      <c r="M170" s="37">
        <f t="shared" si="35"/>
        <v>0.17640744273871262</v>
      </c>
      <c r="N170" s="32">
        <f t="shared" si="36"/>
        <v>2615201238</v>
      </c>
      <c r="O170" s="37">
        <f t="shared" si="37"/>
        <v>0.80961387753611558</v>
      </c>
      <c r="P170" s="32">
        <f>SUM(P105,P107:P111,P113:P120,P122:P125,P127:P131,P133:P136,P138:P143,P145:P149,P151:P156,P158:P162,P164:P168)</f>
        <v>648272015</v>
      </c>
      <c r="Q170" s="32">
        <f>SUM(Q105,Q107:Q111,Q113:Q120,Q122:Q125,Q127:Q131,Q133:Q136,Q138:Q143,Q145:Q149,Q151:Q156,Q158:Q162,Q164:Q168)</f>
        <v>3021835393</v>
      </c>
      <c r="R170" s="32">
        <f>SUM(R105,R107:R111,R113:R120,R122:R125,R127:R131,R133:R136,R138:R143,R145:R149,R151:R156,R158:R162,R164:R168)</f>
        <v>3147161096</v>
      </c>
      <c r="S170" s="32">
        <f>SUM(S105,S107:S111,S113:S120,S122:S125,S127:S131,S133:S136,S138:S143,S145:S149,S151:S156,S158:S162,S164:S168)</f>
        <v>2487445119</v>
      </c>
      <c r="T170" s="37">
        <f t="shared" si="38"/>
        <v>0.79037743640181302</v>
      </c>
      <c r="U170" s="37">
        <f t="shared" si="39"/>
        <v>-0.12100420068264095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25427361</v>
      </c>
      <c r="E173" s="31">
        <v>26762069</v>
      </c>
      <c r="F173" s="31">
        <v>3843997</v>
      </c>
      <c r="G173" s="36">
        <f t="shared" ref="G173:G205" si="40">IF(($D173     =0),0,($F173     /$D173     ))</f>
        <v>0.15117561747756678</v>
      </c>
      <c r="H173" s="31">
        <v>5338268</v>
      </c>
      <c r="I173" s="36">
        <f t="shared" ref="I173:I205" si="41">IF(($D173     =0),0,($H173     /$D173     ))</f>
        <v>0.20994188110988002</v>
      </c>
      <c r="J173" s="31">
        <v>4480938</v>
      </c>
      <c r="K173" s="36">
        <f t="shared" ref="K173:K205" si="42">IF(($E173     =0),0,($J173     /$E173     ))</f>
        <v>0.16743615749589466</v>
      </c>
      <c r="L173" s="31">
        <v>5173502</v>
      </c>
      <c r="M173" s="36">
        <f t="shared" ref="M173:M205" si="43">IF(($E173     =0),0,($L173     /$E173     ))</f>
        <v>0.19331472465749938</v>
      </c>
      <c r="N173" s="31">
        <f t="shared" ref="N173:N205" si="44">$F173     +$H173     +$J173     +$L173</f>
        <v>18836705</v>
      </c>
      <c r="O173" s="36">
        <f t="shared" ref="O173:O205" si="45">IF(($E173     =0),0,($N173     /$E173     ))</f>
        <v>0.70385832276271321</v>
      </c>
      <c r="P173" s="31">
        <v>3746269</v>
      </c>
      <c r="Q173" s="31">
        <v>22167662</v>
      </c>
      <c r="R173" s="31">
        <v>17721883</v>
      </c>
      <c r="S173" s="31">
        <v>13539308</v>
      </c>
      <c r="T173" s="36">
        <f t="shared" ref="T173:T205" si="46">IF(($R173     =0),0,($S173     /$R173     ))</f>
        <v>0.76398811570982605</v>
      </c>
      <c r="U173" s="36">
        <f t="shared" ref="U173:U205" si="47">IF(($P173     =0),0,(($L173     /$P173     )-1))</f>
        <v>0.38097451090671819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6978300</v>
      </c>
      <c r="E174" s="31">
        <v>8070200</v>
      </c>
      <c r="F174" s="31">
        <v>1837074</v>
      </c>
      <c r="G174" s="36">
        <f t="shared" si="40"/>
        <v>0.26325523408279955</v>
      </c>
      <c r="H174" s="31">
        <v>2185780</v>
      </c>
      <c r="I174" s="36">
        <f t="shared" si="41"/>
        <v>0.31322528409498013</v>
      </c>
      <c r="J174" s="31">
        <v>2122656</v>
      </c>
      <c r="K174" s="36">
        <f t="shared" si="42"/>
        <v>0.2630239647096726</v>
      </c>
      <c r="L174" s="31">
        <v>1700010</v>
      </c>
      <c r="M174" s="36">
        <f t="shared" si="43"/>
        <v>0.21065277192634632</v>
      </c>
      <c r="N174" s="31">
        <f t="shared" si="44"/>
        <v>7845520</v>
      </c>
      <c r="O174" s="36">
        <f t="shared" si="45"/>
        <v>0.97215930212386314</v>
      </c>
      <c r="P174" s="31">
        <v>1895815</v>
      </c>
      <c r="Q174" s="31">
        <v>6389338</v>
      </c>
      <c r="R174" s="31">
        <v>6652338</v>
      </c>
      <c r="S174" s="31">
        <v>6851313</v>
      </c>
      <c r="T174" s="36">
        <f t="shared" si="46"/>
        <v>1.0299105367165649</v>
      </c>
      <c r="U174" s="36">
        <f t="shared" si="47"/>
        <v>-0.10328275702006784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118792654</v>
      </c>
      <c r="E175" s="31">
        <v>115525654</v>
      </c>
      <c r="F175" s="31">
        <v>20220649</v>
      </c>
      <c r="G175" s="36">
        <f t="shared" si="40"/>
        <v>0.17021800859841046</v>
      </c>
      <c r="H175" s="31">
        <v>22723505</v>
      </c>
      <c r="I175" s="36">
        <f t="shared" si="41"/>
        <v>0.1912871228552567</v>
      </c>
      <c r="J175" s="31">
        <v>23939660</v>
      </c>
      <c r="K175" s="36">
        <f t="shared" si="42"/>
        <v>0.207223756551943</v>
      </c>
      <c r="L175" s="31">
        <v>25069563</v>
      </c>
      <c r="M175" s="36">
        <f t="shared" si="43"/>
        <v>0.21700429412847125</v>
      </c>
      <c r="N175" s="31">
        <f t="shared" si="44"/>
        <v>91953377</v>
      </c>
      <c r="O175" s="36">
        <f t="shared" si="45"/>
        <v>0.79595634230298318</v>
      </c>
      <c r="P175" s="31">
        <v>21347848</v>
      </c>
      <c r="Q175" s="31">
        <v>96321521</v>
      </c>
      <c r="R175" s="31">
        <v>96033921</v>
      </c>
      <c r="S175" s="31">
        <v>82117951</v>
      </c>
      <c r="T175" s="36">
        <f t="shared" si="46"/>
        <v>0.85509318108546251</v>
      </c>
      <c r="U175" s="36">
        <f t="shared" si="47"/>
        <v>0.17433677624086519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10454242</v>
      </c>
      <c r="E176" s="31">
        <v>10733641</v>
      </c>
      <c r="F176" s="31">
        <v>963194</v>
      </c>
      <c r="G176" s="36">
        <f t="shared" si="40"/>
        <v>9.2134274297457436E-2</v>
      </c>
      <c r="H176" s="31">
        <v>1475771</v>
      </c>
      <c r="I176" s="36">
        <f t="shared" si="41"/>
        <v>0.14116480180963861</v>
      </c>
      <c r="J176" s="31">
        <v>719530</v>
      </c>
      <c r="K176" s="36">
        <f t="shared" si="42"/>
        <v>6.7035034989524983E-2</v>
      </c>
      <c r="L176" s="31">
        <v>2761160</v>
      </c>
      <c r="M176" s="36">
        <f t="shared" si="43"/>
        <v>0.25724355789428771</v>
      </c>
      <c r="N176" s="31">
        <f t="shared" si="44"/>
        <v>5919655</v>
      </c>
      <c r="O176" s="36">
        <f t="shared" si="45"/>
        <v>0.5515048435102311</v>
      </c>
      <c r="P176" s="31">
        <v>2458070</v>
      </c>
      <c r="Q176" s="31">
        <v>9770781</v>
      </c>
      <c r="R176" s="31">
        <v>10823942</v>
      </c>
      <c r="S176" s="31">
        <v>4997812</v>
      </c>
      <c r="T176" s="36">
        <f t="shared" si="46"/>
        <v>0.46173676836036259</v>
      </c>
      <c r="U176" s="36">
        <f t="shared" si="47"/>
        <v>0.12330405562087332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11219560</v>
      </c>
      <c r="E177" s="31">
        <v>9950000</v>
      </c>
      <c r="F177" s="31">
        <v>2097473</v>
      </c>
      <c r="G177" s="36">
        <f t="shared" si="40"/>
        <v>0.18694788387423392</v>
      </c>
      <c r="H177" s="31">
        <v>2917235</v>
      </c>
      <c r="I177" s="36">
        <f t="shared" si="41"/>
        <v>0.26001331603021866</v>
      </c>
      <c r="J177" s="31">
        <v>2459286</v>
      </c>
      <c r="K177" s="36">
        <f t="shared" si="42"/>
        <v>0.24716442211055276</v>
      </c>
      <c r="L177" s="31">
        <v>2459286</v>
      </c>
      <c r="M177" s="36">
        <f t="shared" si="43"/>
        <v>0.24716442211055276</v>
      </c>
      <c r="N177" s="31">
        <f t="shared" si="44"/>
        <v>9933280</v>
      </c>
      <c r="O177" s="36">
        <f t="shared" si="45"/>
        <v>0.99831959798994974</v>
      </c>
      <c r="P177" s="31">
        <v>1130131</v>
      </c>
      <c r="Q177" s="31">
        <v>9000000</v>
      </c>
      <c r="R177" s="31">
        <v>9500000</v>
      </c>
      <c r="S177" s="31">
        <v>8546410</v>
      </c>
      <c r="T177" s="36">
        <f t="shared" si="46"/>
        <v>0.89962210526315789</v>
      </c>
      <c r="U177" s="36">
        <f t="shared" si="47"/>
        <v>1.1761070176820208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0</v>
      </c>
      <c r="E178" s="31">
        <v>0</v>
      </c>
      <c r="F178" s="31">
        <v>0</v>
      </c>
      <c r="G178" s="36">
        <f t="shared" si="40"/>
        <v>0</v>
      </c>
      <c r="H178" s="31">
        <v>0</v>
      </c>
      <c r="I178" s="36">
        <f t="shared" si="41"/>
        <v>0</v>
      </c>
      <c r="J178" s="31">
        <v>0</v>
      </c>
      <c r="K178" s="36">
        <f t="shared" si="42"/>
        <v>0</v>
      </c>
      <c r="L178" s="31">
        <v>0</v>
      </c>
      <c r="M178" s="36">
        <f t="shared" si="43"/>
        <v>0</v>
      </c>
      <c r="N178" s="31">
        <f t="shared" si="44"/>
        <v>0</v>
      </c>
      <c r="O178" s="36">
        <f t="shared" si="45"/>
        <v>0</v>
      </c>
      <c r="P178" s="31">
        <v>0</v>
      </c>
      <c r="Q178" s="31">
        <v>0</v>
      </c>
      <c r="R178" s="31">
        <v>0</v>
      </c>
      <c r="S178" s="31">
        <v>0</v>
      </c>
      <c r="T178" s="36">
        <f t="shared" si="46"/>
        <v>0</v>
      </c>
      <c r="U178" s="36">
        <f t="shared" si="47"/>
        <v>0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172872117</v>
      </c>
      <c r="E179" s="32">
        <f>SUM(E173:E178)</f>
        <v>171041564</v>
      </c>
      <c r="F179" s="32">
        <f>SUM(F173:F178)</f>
        <v>28962387</v>
      </c>
      <c r="G179" s="37">
        <f t="shared" si="40"/>
        <v>0.16753648594469403</v>
      </c>
      <c r="H179" s="32">
        <f>SUM(H173:H178)</f>
        <v>34640559</v>
      </c>
      <c r="I179" s="37">
        <f t="shared" si="41"/>
        <v>0.20038256950367536</v>
      </c>
      <c r="J179" s="32">
        <f>SUM(J173:J178)</f>
        <v>33722070</v>
      </c>
      <c r="K179" s="37">
        <f t="shared" si="42"/>
        <v>0.19715716584537313</v>
      </c>
      <c r="L179" s="32">
        <f>SUM(L173:L178)</f>
        <v>37163521</v>
      </c>
      <c r="M179" s="37">
        <f t="shared" si="43"/>
        <v>0.21727771970092602</v>
      </c>
      <c r="N179" s="32">
        <f t="shared" si="44"/>
        <v>134488537</v>
      </c>
      <c r="O179" s="37">
        <f t="shared" si="45"/>
        <v>0.78629155308706133</v>
      </c>
      <c r="P179" s="32">
        <f>SUM(P173:P178)</f>
        <v>30578133</v>
      </c>
      <c r="Q179" s="32">
        <f>SUM(Q173:Q178)</f>
        <v>143649302</v>
      </c>
      <c r="R179" s="32">
        <f>SUM(R173:R178)</f>
        <v>140732084</v>
      </c>
      <c r="S179" s="32">
        <f>SUM(S173:S178)</f>
        <v>116052794</v>
      </c>
      <c r="T179" s="37">
        <f t="shared" si="46"/>
        <v>0.82463636365961868</v>
      </c>
      <c r="U179" s="37">
        <f t="shared" si="47"/>
        <v>0.21536265801447074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10454589</v>
      </c>
      <c r="E180" s="31">
        <v>10831703</v>
      </c>
      <c r="F180" s="31">
        <v>3681118</v>
      </c>
      <c r="G180" s="36">
        <f t="shared" si="40"/>
        <v>0.35210547253459701</v>
      </c>
      <c r="H180" s="31">
        <v>4454153</v>
      </c>
      <c r="I180" s="36">
        <f t="shared" si="41"/>
        <v>0.42604764281025298</v>
      </c>
      <c r="J180" s="31">
        <v>4952032</v>
      </c>
      <c r="K180" s="36">
        <f t="shared" si="42"/>
        <v>0.45717944814402683</v>
      </c>
      <c r="L180" s="31">
        <v>6839183</v>
      </c>
      <c r="M180" s="36">
        <f t="shared" si="43"/>
        <v>0.63140422147837694</v>
      </c>
      <c r="N180" s="31">
        <f t="shared" si="44"/>
        <v>19926486</v>
      </c>
      <c r="O180" s="36">
        <f t="shared" si="45"/>
        <v>1.8396447908514477</v>
      </c>
      <c r="P180" s="31">
        <v>2380049</v>
      </c>
      <c r="Q180" s="31">
        <v>9788572</v>
      </c>
      <c r="R180" s="31">
        <v>9788572</v>
      </c>
      <c r="S180" s="31">
        <v>5838242</v>
      </c>
      <c r="T180" s="36">
        <f t="shared" si="46"/>
        <v>0.59643449524608905</v>
      </c>
      <c r="U180" s="36">
        <f t="shared" si="47"/>
        <v>1.8735471412563354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116963306</v>
      </c>
      <c r="E181" s="31">
        <v>120371595</v>
      </c>
      <c r="F181" s="31">
        <v>21904243</v>
      </c>
      <c r="G181" s="36">
        <f t="shared" si="40"/>
        <v>0.1872744858973121</v>
      </c>
      <c r="H181" s="31">
        <v>28308016</v>
      </c>
      <c r="I181" s="36">
        <f t="shared" si="41"/>
        <v>0.2420247594574661</v>
      </c>
      <c r="J181" s="31">
        <v>35761834</v>
      </c>
      <c r="K181" s="36">
        <f t="shared" si="42"/>
        <v>0.29709529062898932</v>
      </c>
      <c r="L181" s="31">
        <v>21545165</v>
      </c>
      <c r="M181" s="36">
        <f t="shared" si="43"/>
        <v>0.17898878053414513</v>
      </c>
      <c r="N181" s="31">
        <f t="shared" si="44"/>
        <v>107519258</v>
      </c>
      <c r="O181" s="36">
        <f t="shared" si="45"/>
        <v>0.89322782505291221</v>
      </c>
      <c r="P181" s="31">
        <v>21985960</v>
      </c>
      <c r="Q181" s="31">
        <v>91575388</v>
      </c>
      <c r="R181" s="31">
        <v>124736425</v>
      </c>
      <c r="S181" s="31">
        <v>98175877</v>
      </c>
      <c r="T181" s="36">
        <f t="shared" si="46"/>
        <v>0.78706662468481037</v>
      </c>
      <c r="U181" s="36">
        <f t="shared" si="47"/>
        <v>-2.0048931227019451E-2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50260146</v>
      </c>
      <c r="E182" s="31">
        <v>49200066</v>
      </c>
      <c r="F182" s="31">
        <v>11067271</v>
      </c>
      <c r="G182" s="36">
        <f t="shared" si="40"/>
        <v>0.2201997383772025</v>
      </c>
      <c r="H182" s="31">
        <v>12675302</v>
      </c>
      <c r="I182" s="36">
        <f t="shared" si="41"/>
        <v>0.25219389533806769</v>
      </c>
      <c r="J182" s="31">
        <v>3629894</v>
      </c>
      <c r="K182" s="36">
        <f t="shared" si="42"/>
        <v>7.3778234362531142E-2</v>
      </c>
      <c r="L182" s="31">
        <v>11037127</v>
      </c>
      <c r="M182" s="36">
        <f t="shared" si="43"/>
        <v>0.22433154866093066</v>
      </c>
      <c r="N182" s="31">
        <f t="shared" si="44"/>
        <v>38409594</v>
      </c>
      <c r="O182" s="36">
        <f t="shared" si="45"/>
        <v>0.78068175762203251</v>
      </c>
      <c r="P182" s="31">
        <v>2784458</v>
      </c>
      <c r="Q182" s="31">
        <v>67962033</v>
      </c>
      <c r="R182" s="31">
        <v>68654033</v>
      </c>
      <c r="S182" s="31">
        <v>30832161</v>
      </c>
      <c r="T182" s="36">
        <f t="shared" si="46"/>
        <v>0.44909468027901578</v>
      </c>
      <c r="U182" s="36">
        <f t="shared" si="47"/>
        <v>2.9638331768696098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17326712</v>
      </c>
      <c r="E183" s="31">
        <v>16942162</v>
      </c>
      <c r="F183" s="31">
        <v>3554663</v>
      </c>
      <c r="G183" s="36">
        <f t="shared" si="40"/>
        <v>0.20515508077931924</v>
      </c>
      <c r="H183" s="31">
        <v>3824691</v>
      </c>
      <c r="I183" s="36">
        <f t="shared" si="41"/>
        <v>0.22073957251670137</v>
      </c>
      <c r="J183" s="31">
        <v>4488834</v>
      </c>
      <c r="K183" s="36">
        <f t="shared" si="42"/>
        <v>0.26495048270698862</v>
      </c>
      <c r="L183" s="31">
        <v>3733294</v>
      </c>
      <c r="M183" s="36">
        <f t="shared" si="43"/>
        <v>0.22035522975166924</v>
      </c>
      <c r="N183" s="31">
        <f t="shared" si="44"/>
        <v>15601482</v>
      </c>
      <c r="O183" s="36">
        <f t="shared" si="45"/>
        <v>0.92086724232715989</v>
      </c>
      <c r="P183" s="31">
        <v>4414019</v>
      </c>
      <c r="Q183" s="31">
        <v>17315235</v>
      </c>
      <c r="R183" s="31">
        <v>15040106</v>
      </c>
      <c r="S183" s="31">
        <v>15113874</v>
      </c>
      <c r="T183" s="36">
        <f t="shared" si="46"/>
        <v>1.004904752665972</v>
      </c>
      <c r="U183" s="36">
        <f t="shared" si="47"/>
        <v>-0.1542188649391858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0</v>
      </c>
      <c r="E184" s="31">
        <v>0</v>
      </c>
      <c r="F184" s="31">
        <v>0</v>
      </c>
      <c r="G184" s="36">
        <f t="shared" si="40"/>
        <v>0</v>
      </c>
      <c r="H184" s="31">
        <v>0</v>
      </c>
      <c r="I184" s="36">
        <f t="shared" si="41"/>
        <v>0</v>
      </c>
      <c r="J184" s="31">
        <v>0</v>
      </c>
      <c r="K184" s="36">
        <f t="shared" si="42"/>
        <v>0</v>
      </c>
      <c r="L184" s="31">
        <v>0</v>
      </c>
      <c r="M184" s="36">
        <f t="shared" si="43"/>
        <v>0</v>
      </c>
      <c r="N184" s="31">
        <f t="shared" si="44"/>
        <v>0</v>
      </c>
      <c r="O184" s="36">
        <f t="shared" si="45"/>
        <v>0</v>
      </c>
      <c r="P184" s="31">
        <v>0</v>
      </c>
      <c r="Q184" s="31">
        <v>0</v>
      </c>
      <c r="R184" s="31">
        <v>0</v>
      </c>
      <c r="S184" s="31">
        <v>0</v>
      </c>
      <c r="T184" s="36">
        <f t="shared" si="46"/>
        <v>0</v>
      </c>
      <c r="U184" s="36">
        <f t="shared" si="47"/>
        <v>0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195004753</v>
      </c>
      <c r="E185" s="32">
        <f>SUM(E180:E184)</f>
        <v>197345526</v>
      </c>
      <c r="F185" s="32">
        <f>SUM(F180:F184)</f>
        <v>40207295</v>
      </c>
      <c r="G185" s="37">
        <f t="shared" si="40"/>
        <v>0.20618623075305245</v>
      </c>
      <c r="H185" s="32">
        <f>SUM(H180:H184)</f>
        <v>49262162</v>
      </c>
      <c r="I185" s="37">
        <f t="shared" si="41"/>
        <v>0.25262031433664595</v>
      </c>
      <c r="J185" s="32">
        <f>SUM(J180:J184)</f>
        <v>48832594</v>
      </c>
      <c r="K185" s="37">
        <f t="shared" si="42"/>
        <v>0.24744718053552428</v>
      </c>
      <c r="L185" s="32">
        <f>SUM(L180:L184)</f>
        <v>43154769</v>
      </c>
      <c r="M185" s="37">
        <f t="shared" si="43"/>
        <v>0.21867619638866301</v>
      </c>
      <c r="N185" s="32">
        <f t="shared" si="44"/>
        <v>181456820</v>
      </c>
      <c r="O185" s="37">
        <f t="shared" si="45"/>
        <v>0.91948788339898824</v>
      </c>
      <c r="P185" s="32">
        <f>SUM(P180:P184)</f>
        <v>31564486</v>
      </c>
      <c r="Q185" s="32">
        <f>SUM(Q180:Q184)</f>
        <v>186641228</v>
      </c>
      <c r="R185" s="32">
        <f>SUM(R180:R184)</f>
        <v>218219136</v>
      </c>
      <c r="S185" s="32">
        <f>SUM(S180:S184)</f>
        <v>149960154</v>
      </c>
      <c r="T185" s="37">
        <f t="shared" si="46"/>
        <v>0.68719983384041994</v>
      </c>
      <c r="U185" s="37">
        <f t="shared" si="47"/>
        <v>0.36719378227796895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38912287</v>
      </c>
      <c r="E186" s="31">
        <v>37354993</v>
      </c>
      <c r="F186" s="31">
        <v>5610513</v>
      </c>
      <c r="G186" s="36">
        <f t="shared" si="40"/>
        <v>0.14418358396667871</v>
      </c>
      <c r="H186" s="31">
        <v>4049574</v>
      </c>
      <c r="I186" s="36">
        <f t="shared" si="41"/>
        <v>0.10406928793468243</v>
      </c>
      <c r="J186" s="31">
        <v>5506376</v>
      </c>
      <c r="K186" s="36">
        <f t="shared" si="42"/>
        <v>0.14740669339705137</v>
      </c>
      <c r="L186" s="31">
        <v>5458011</v>
      </c>
      <c r="M186" s="36">
        <f t="shared" si="43"/>
        <v>0.1461119534944097</v>
      </c>
      <c r="N186" s="31">
        <f t="shared" si="44"/>
        <v>20624474</v>
      </c>
      <c r="O186" s="36">
        <f t="shared" si="45"/>
        <v>0.55212094404622158</v>
      </c>
      <c r="P186" s="31">
        <v>5147469</v>
      </c>
      <c r="Q186" s="31">
        <v>35911016</v>
      </c>
      <c r="R186" s="31">
        <v>34205016</v>
      </c>
      <c r="S186" s="31">
        <v>26234497</v>
      </c>
      <c r="T186" s="36">
        <f t="shared" si="46"/>
        <v>0.76697806543929115</v>
      </c>
      <c r="U186" s="36">
        <f t="shared" si="47"/>
        <v>6.0329066576214396E-2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11276920</v>
      </c>
      <c r="E187" s="31">
        <v>11349717</v>
      </c>
      <c r="F187" s="31">
        <v>3289010</v>
      </c>
      <c r="G187" s="36">
        <f t="shared" si="40"/>
        <v>0.29165853796958746</v>
      </c>
      <c r="H187" s="31">
        <v>1901731</v>
      </c>
      <c r="I187" s="36">
        <f t="shared" si="41"/>
        <v>0.1686392206382594</v>
      </c>
      <c r="J187" s="31">
        <v>2503024</v>
      </c>
      <c r="K187" s="36">
        <f t="shared" si="42"/>
        <v>0.2205362477319919</v>
      </c>
      <c r="L187" s="31">
        <v>2408750</v>
      </c>
      <c r="M187" s="36">
        <f t="shared" si="43"/>
        <v>0.21222996132855118</v>
      </c>
      <c r="N187" s="31">
        <f t="shared" si="44"/>
        <v>10102515</v>
      </c>
      <c r="O187" s="36">
        <f t="shared" si="45"/>
        <v>0.89011162128535892</v>
      </c>
      <c r="P187" s="31">
        <v>2011199</v>
      </c>
      <c r="Q187" s="31">
        <v>10765117</v>
      </c>
      <c r="R187" s="31">
        <v>10708217</v>
      </c>
      <c r="S187" s="31">
        <v>9447269</v>
      </c>
      <c r="T187" s="36">
        <f t="shared" si="46"/>
        <v>0.88224482189705344</v>
      </c>
      <c r="U187" s="36">
        <f t="shared" si="47"/>
        <v>0.19766865436985603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178696227</v>
      </c>
      <c r="E188" s="31">
        <v>200265228</v>
      </c>
      <c r="F188" s="31">
        <v>40096298</v>
      </c>
      <c r="G188" s="36">
        <f t="shared" si="40"/>
        <v>0.2243824543648591</v>
      </c>
      <c r="H188" s="31">
        <v>49936036</v>
      </c>
      <c r="I188" s="36">
        <f t="shared" si="41"/>
        <v>0.279446504486074</v>
      </c>
      <c r="J188" s="31">
        <v>28870121</v>
      </c>
      <c r="K188" s="36">
        <f t="shared" si="42"/>
        <v>0.14415942941427656</v>
      </c>
      <c r="L188" s="31">
        <v>40678750</v>
      </c>
      <c r="M188" s="36">
        <f t="shared" si="43"/>
        <v>0.20312437863651497</v>
      </c>
      <c r="N188" s="31">
        <f t="shared" si="44"/>
        <v>159581205</v>
      </c>
      <c r="O188" s="36">
        <f t="shared" si="45"/>
        <v>0.79684929128086079</v>
      </c>
      <c r="P188" s="31">
        <v>36920417</v>
      </c>
      <c r="Q188" s="31">
        <v>143394708</v>
      </c>
      <c r="R188" s="31">
        <v>157820095</v>
      </c>
      <c r="S188" s="31">
        <v>163315067</v>
      </c>
      <c r="T188" s="36">
        <f t="shared" si="46"/>
        <v>1.0348179488803375</v>
      </c>
      <c r="U188" s="36">
        <f t="shared" si="47"/>
        <v>0.10179551872342074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21652702</v>
      </c>
      <c r="E189" s="31">
        <v>21646541</v>
      </c>
      <c r="F189" s="31">
        <v>3437129</v>
      </c>
      <c r="G189" s="36">
        <f t="shared" si="40"/>
        <v>0.15873903404757522</v>
      </c>
      <c r="H189" s="31">
        <v>4881103</v>
      </c>
      <c r="I189" s="36">
        <f t="shared" si="41"/>
        <v>0.22542696980727855</v>
      </c>
      <c r="J189" s="31">
        <v>5758784</v>
      </c>
      <c r="K189" s="36">
        <f t="shared" si="42"/>
        <v>0.26603714653532867</v>
      </c>
      <c r="L189" s="31">
        <v>9162823</v>
      </c>
      <c r="M189" s="36">
        <f t="shared" si="43"/>
        <v>0.42329270990686224</v>
      </c>
      <c r="N189" s="31">
        <f t="shared" si="44"/>
        <v>23239839</v>
      </c>
      <c r="O189" s="36">
        <f t="shared" si="45"/>
        <v>1.073605200941804</v>
      </c>
      <c r="P189" s="31">
        <v>4260945</v>
      </c>
      <c r="Q189" s="31">
        <v>29714800</v>
      </c>
      <c r="R189" s="31">
        <v>30715984</v>
      </c>
      <c r="S189" s="31">
        <v>14935161</v>
      </c>
      <c r="T189" s="36">
        <f t="shared" si="46"/>
        <v>0.48623417045665868</v>
      </c>
      <c r="U189" s="36">
        <f t="shared" si="47"/>
        <v>1.1504203879655805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0</v>
      </c>
      <c r="E190" s="31">
        <v>0</v>
      </c>
      <c r="F190" s="31">
        <v>0</v>
      </c>
      <c r="G190" s="36">
        <f t="shared" si="40"/>
        <v>0</v>
      </c>
      <c r="H190" s="31">
        <v>0</v>
      </c>
      <c r="I190" s="36">
        <f t="shared" si="41"/>
        <v>0</v>
      </c>
      <c r="J190" s="31">
        <v>0</v>
      </c>
      <c r="K190" s="36">
        <f t="shared" si="42"/>
        <v>0</v>
      </c>
      <c r="L190" s="31">
        <v>0</v>
      </c>
      <c r="M190" s="36">
        <f t="shared" si="43"/>
        <v>0</v>
      </c>
      <c r="N190" s="31">
        <f t="shared" si="44"/>
        <v>0</v>
      </c>
      <c r="O190" s="36">
        <f t="shared" si="45"/>
        <v>0</v>
      </c>
      <c r="P190" s="31">
        <v>0</v>
      </c>
      <c r="Q190" s="31">
        <v>0</v>
      </c>
      <c r="R190" s="31">
        <v>0</v>
      </c>
      <c r="S190" s="31">
        <v>0</v>
      </c>
      <c r="T190" s="36">
        <f t="shared" si="46"/>
        <v>0</v>
      </c>
      <c r="U190" s="36">
        <f t="shared" si="47"/>
        <v>0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250538136</v>
      </c>
      <c r="E191" s="32">
        <f>SUM(E186:E190)</f>
        <v>270616479</v>
      </c>
      <c r="F191" s="32">
        <f>SUM(F186:F190)</f>
        <v>52432950</v>
      </c>
      <c r="G191" s="37">
        <f t="shared" si="40"/>
        <v>0.20928131276589365</v>
      </c>
      <c r="H191" s="32">
        <f>SUM(H186:H190)</f>
        <v>60768444</v>
      </c>
      <c r="I191" s="37">
        <f t="shared" si="41"/>
        <v>0.24255167285191265</v>
      </c>
      <c r="J191" s="32">
        <f>SUM(J186:J190)</f>
        <v>42638305</v>
      </c>
      <c r="K191" s="37">
        <f t="shared" si="42"/>
        <v>0.1575598986342587</v>
      </c>
      <c r="L191" s="32">
        <f>SUM(L186:L190)</f>
        <v>57708334</v>
      </c>
      <c r="M191" s="37">
        <f t="shared" si="43"/>
        <v>0.21324767143984605</v>
      </c>
      <c r="N191" s="32">
        <f t="shared" si="44"/>
        <v>213548033</v>
      </c>
      <c r="O191" s="37">
        <f t="shared" si="45"/>
        <v>0.78911688522855994</v>
      </c>
      <c r="P191" s="32">
        <f>SUM(P186:P190)</f>
        <v>48340030</v>
      </c>
      <c r="Q191" s="32">
        <f>SUM(Q186:Q190)</f>
        <v>219785641</v>
      </c>
      <c r="R191" s="32">
        <f>SUM(R186:R190)</f>
        <v>233449312</v>
      </c>
      <c r="S191" s="32">
        <f>SUM(S186:S190)</f>
        <v>213931994</v>
      </c>
      <c r="T191" s="37">
        <f t="shared" si="46"/>
        <v>0.91639590696245021</v>
      </c>
      <c r="U191" s="37">
        <f t="shared" si="47"/>
        <v>0.19380012796847668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10424136</v>
      </c>
      <c r="E192" s="31">
        <v>10043052</v>
      </c>
      <c r="F192" s="31">
        <v>2562629</v>
      </c>
      <c r="G192" s="36">
        <f t="shared" si="40"/>
        <v>0.24583610574535866</v>
      </c>
      <c r="H192" s="31">
        <v>1778801</v>
      </c>
      <c r="I192" s="36">
        <f t="shared" si="41"/>
        <v>0.1706425357458882</v>
      </c>
      <c r="J192" s="31">
        <v>2180553</v>
      </c>
      <c r="K192" s="36">
        <f t="shared" si="42"/>
        <v>0.21712055259695956</v>
      </c>
      <c r="L192" s="31">
        <v>2255379</v>
      </c>
      <c r="M192" s="36">
        <f t="shared" si="43"/>
        <v>0.2245710766010173</v>
      </c>
      <c r="N192" s="31">
        <f t="shared" si="44"/>
        <v>8777362</v>
      </c>
      <c r="O192" s="36">
        <f t="shared" si="45"/>
        <v>0.87397356899078094</v>
      </c>
      <c r="P192" s="31">
        <v>9796549</v>
      </c>
      <c r="Q192" s="31">
        <v>15656863</v>
      </c>
      <c r="R192" s="31">
        <v>9948373</v>
      </c>
      <c r="S192" s="31">
        <v>9204897</v>
      </c>
      <c r="T192" s="36">
        <f t="shared" si="46"/>
        <v>0.92526657374024879</v>
      </c>
      <c r="U192" s="36">
        <f t="shared" si="47"/>
        <v>-0.76977821475705377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23899638</v>
      </c>
      <c r="E193" s="31">
        <v>31294452</v>
      </c>
      <c r="F193" s="31">
        <v>4400351</v>
      </c>
      <c r="G193" s="36">
        <f t="shared" si="40"/>
        <v>0.18411789333378187</v>
      </c>
      <c r="H193" s="31">
        <v>5522231</v>
      </c>
      <c r="I193" s="36">
        <f t="shared" si="41"/>
        <v>0.23105919010154044</v>
      </c>
      <c r="J193" s="31">
        <v>6126727</v>
      </c>
      <c r="K193" s="36">
        <f t="shared" si="42"/>
        <v>0.19577677858043335</v>
      </c>
      <c r="L193" s="31">
        <v>5933285</v>
      </c>
      <c r="M193" s="36">
        <f t="shared" si="43"/>
        <v>0.18959542733005838</v>
      </c>
      <c r="N193" s="31">
        <f t="shared" si="44"/>
        <v>21982594</v>
      </c>
      <c r="O193" s="36">
        <f t="shared" si="45"/>
        <v>0.70244380697255859</v>
      </c>
      <c r="P193" s="31">
        <v>7418640</v>
      </c>
      <c r="Q193" s="31">
        <v>23886088</v>
      </c>
      <c r="R193" s="31">
        <v>21177363</v>
      </c>
      <c r="S193" s="31">
        <v>31055196</v>
      </c>
      <c r="T193" s="36">
        <f t="shared" si="46"/>
        <v>1.4664335687120251</v>
      </c>
      <c r="U193" s="36">
        <f t="shared" si="47"/>
        <v>-0.2002193124346241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21199299</v>
      </c>
      <c r="E194" s="31">
        <v>31316191</v>
      </c>
      <c r="F194" s="31">
        <v>4982004</v>
      </c>
      <c r="G194" s="36">
        <f t="shared" si="40"/>
        <v>0.23500795946130104</v>
      </c>
      <c r="H194" s="31">
        <v>5828853</v>
      </c>
      <c r="I194" s="36">
        <f t="shared" si="41"/>
        <v>0.2749549878984206</v>
      </c>
      <c r="J194" s="31">
        <v>6710940</v>
      </c>
      <c r="K194" s="36">
        <f t="shared" si="42"/>
        <v>0.21429617669658485</v>
      </c>
      <c r="L194" s="31">
        <v>7007503</v>
      </c>
      <c r="M194" s="36">
        <f t="shared" si="43"/>
        <v>0.22376613426581796</v>
      </c>
      <c r="N194" s="31">
        <f t="shared" si="44"/>
        <v>24529300</v>
      </c>
      <c r="O194" s="36">
        <f t="shared" si="45"/>
        <v>0.78327852834976008</v>
      </c>
      <c r="P194" s="31">
        <v>5138172</v>
      </c>
      <c r="Q194" s="31">
        <v>18733234</v>
      </c>
      <c r="R194" s="31">
        <v>21106554</v>
      </c>
      <c r="S194" s="31">
        <v>16268866</v>
      </c>
      <c r="T194" s="36">
        <f t="shared" si="46"/>
        <v>0.77079688138575342</v>
      </c>
      <c r="U194" s="36">
        <f t="shared" si="47"/>
        <v>0.36381246092968467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98591139</v>
      </c>
      <c r="E195" s="31">
        <v>132599245</v>
      </c>
      <c r="F195" s="31">
        <v>27348511</v>
      </c>
      <c r="G195" s="36">
        <f t="shared" si="40"/>
        <v>0.27739319453444999</v>
      </c>
      <c r="H195" s="31">
        <v>43746971</v>
      </c>
      <c r="I195" s="36">
        <f t="shared" si="41"/>
        <v>0.44372112386286561</v>
      </c>
      <c r="J195" s="31">
        <v>29413998</v>
      </c>
      <c r="K195" s="36">
        <f t="shared" si="42"/>
        <v>0.22182628566248624</v>
      </c>
      <c r="L195" s="31">
        <v>10960562</v>
      </c>
      <c r="M195" s="36">
        <f t="shared" si="43"/>
        <v>8.2659309259264638E-2</v>
      </c>
      <c r="N195" s="31">
        <f t="shared" si="44"/>
        <v>111470042</v>
      </c>
      <c r="O195" s="36">
        <f t="shared" si="45"/>
        <v>0.84065367038854555</v>
      </c>
      <c r="P195" s="31">
        <v>16720099</v>
      </c>
      <c r="Q195" s="31">
        <v>53483896</v>
      </c>
      <c r="R195" s="31">
        <v>99144393</v>
      </c>
      <c r="S195" s="31">
        <v>90428174</v>
      </c>
      <c r="T195" s="36">
        <f t="shared" si="46"/>
        <v>0.91208560831069896</v>
      </c>
      <c r="U195" s="36">
        <f t="shared" si="47"/>
        <v>-0.34446787665551504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30206656</v>
      </c>
      <c r="E196" s="31">
        <v>29902831</v>
      </c>
      <c r="F196" s="31">
        <v>7056332</v>
      </c>
      <c r="G196" s="36">
        <f t="shared" si="40"/>
        <v>0.23360189224520583</v>
      </c>
      <c r="H196" s="31">
        <v>7003591</v>
      </c>
      <c r="I196" s="36">
        <f t="shared" si="41"/>
        <v>0.23185588633180715</v>
      </c>
      <c r="J196" s="31">
        <v>6928944</v>
      </c>
      <c r="K196" s="36">
        <f t="shared" si="42"/>
        <v>0.23171531819177923</v>
      </c>
      <c r="L196" s="31">
        <v>7968309</v>
      </c>
      <c r="M196" s="36">
        <f t="shared" si="43"/>
        <v>0.26647339845514961</v>
      </c>
      <c r="N196" s="31">
        <f t="shared" si="44"/>
        <v>28957176</v>
      </c>
      <c r="O196" s="36">
        <f t="shared" si="45"/>
        <v>0.96837573673208399</v>
      </c>
      <c r="P196" s="31">
        <v>6380507</v>
      </c>
      <c r="Q196" s="31">
        <v>37126341</v>
      </c>
      <c r="R196" s="31">
        <v>36728243</v>
      </c>
      <c r="S196" s="31">
        <v>24912874</v>
      </c>
      <c r="T196" s="36">
        <f t="shared" si="46"/>
        <v>0.67830290711156538</v>
      </c>
      <c r="U196" s="36">
        <f t="shared" si="47"/>
        <v>0.24885201129001189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184320868</v>
      </c>
      <c r="E198" s="32">
        <f>SUM(E192:E197)</f>
        <v>235155771</v>
      </c>
      <c r="F198" s="32">
        <f>SUM(F192:F197)</f>
        <v>46349827</v>
      </c>
      <c r="G198" s="37">
        <f t="shared" si="40"/>
        <v>0.25146272097633571</v>
      </c>
      <c r="H198" s="32">
        <f>SUM(H192:H197)</f>
        <v>63880447</v>
      </c>
      <c r="I198" s="37">
        <f t="shared" si="41"/>
        <v>0.34657197360854441</v>
      </c>
      <c r="J198" s="32">
        <f>SUM(J192:J197)</f>
        <v>51361162</v>
      </c>
      <c r="K198" s="37">
        <f t="shared" si="42"/>
        <v>0.21841335971295384</v>
      </c>
      <c r="L198" s="32">
        <f>SUM(L192:L197)</f>
        <v>34125038</v>
      </c>
      <c r="M198" s="37">
        <f t="shared" si="43"/>
        <v>0.14511673625904761</v>
      </c>
      <c r="N198" s="32">
        <f t="shared" si="44"/>
        <v>195716474</v>
      </c>
      <c r="O198" s="37">
        <f t="shared" si="45"/>
        <v>0.83228437544915701</v>
      </c>
      <c r="P198" s="32">
        <f>SUM(P192:P197)</f>
        <v>45453967</v>
      </c>
      <c r="Q198" s="32">
        <f>SUM(Q192:Q197)</f>
        <v>148886422</v>
      </c>
      <c r="R198" s="32">
        <f>SUM(R192:R197)</f>
        <v>188104926</v>
      </c>
      <c r="S198" s="32">
        <f>SUM(S192:S197)</f>
        <v>171870007</v>
      </c>
      <c r="T198" s="37">
        <f t="shared" si="46"/>
        <v>0.91369221771470244</v>
      </c>
      <c r="U198" s="37">
        <f t="shared" si="47"/>
        <v>-0.24923960982327464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25926942</v>
      </c>
      <c r="E199" s="31">
        <v>6975468</v>
      </c>
      <c r="F199" s="31">
        <v>457223</v>
      </c>
      <c r="G199" s="36">
        <f t="shared" si="40"/>
        <v>1.7635053142788688E-2</v>
      </c>
      <c r="H199" s="31">
        <v>2516031</v>
      </c>
      <c r="I199" s="36">
        <f t="shared" si="41"/>
        <v>9.7043106742013774E-2</v>
      </c>
      <c r="J199" s="31">
        <v>1785639</v>
      </c>
      <c r="K199" s="36">
        <f t="shared" si="42"/>
        <v>0.25598841540094514</v>
      </c>
      <c r="L199" s="31">
        <v>2304574</v>
      </c>
      <c r="M199" s="36">
        <f t="shared" si="43"/>
        <v>0.33038270693808647</v>
      </c>
      <c r="N199" s="31">
        <f t="shared" si="44"/>
        <v>7063467</v>
      </c>
      <c r="O199" s="36">
        <f t="shared" si="45"/>
        <v>1.0126154976268258</v>
      </c>
      <c r="P199" s="31">
        <v>1772644</v>
      </c>
      <c r="Q199" s="31">
        <v>7659556</v>
      </c>
      <c r="R199" s="31">
        <v>9088212</v>
      </c>
      <c r="S199" s="31">
        <v>8096843</v>
      </c>
      <c r="T199" s="36">
        <f t="shared" si="46"/>
        <v>0.89091704726958398</v>
      </c>
      <c r="U199" s="36">
        <f t="shared" si="47"/>
        <v>0.30007717285591462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51363891</v>
      </c>
      <c r="E200" s="31">
        <v>61523300</v>
      </c>
      <c r="F200" s="31">
        <v>10464925</v>
      </c>
      <c r="G200" s="36">
        <f t="shared" si="40"/>
        <v>0.20374089260488462</v>
      </c>
      <c r="H200" s="31">
        <v>12002037</v>
      </c>
      <c r="I200" s="36">
        <f t="shared" si="41"/>
        <v>0.2336668185827277</v>
      </c>
      <c r="J200" s="31">
        <v>11150321</v>
      </c>
      <c r="K200" s="36">
        <f t="shared" si="42"/>
        <v>0.18123736860669049</v>
      </c>
      <c r="L200" s="31">
        <v>10790241</v>
      </c>
      <c r="M200" s="36">
        <f t="shared" si="43"/>
        <v>0.1753846266373878</v>
      </c>
      <c r="N200" s="31">
        <f t="shared" si="44"/>
        <v>44407524</v>
      </c>
      <c r="O200" s="36">
        <f t="shared" si="45"/>
        <v>0.72180009849926774</v>
      </c>
      <c r="P200" s="31">
        <v>20364044</v>
      </c>
      <c r="Q200" s="31">
        <v>46601741</v>
      </c>
      <c r="R200" s="31">
        <v>62604251</v>
      </c>
      <c r="S200" s="31">
        <v>50938614</v>
      </c>
      <c r="T200" s="36">
        <f t="shared" si="46"/>
        <v>0.81366062505883185</v>
      </c>
      <c r="U200" s="36">
        <f t="shared" si="47"/>
        <v>-0.4701327005579049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30379748</v>
      </c>
      <c r="E201" s="31">
        <v>27313541</v>
      </c>
      <c r="F201" s="31">
        <v>6122926</v>
      </c>
      <c r="G201" s="36">
        <f t="shared" si="40"/>
        <v>0.20154630644072491</v>
      </c>
      <c r="H201" s="31">
        <v>4076223</v>
      </c>
      <c r="I201" s="36">
        <f t="shared" si="41"/>
        <v>0.13417566860659938</v>
      </c>
      <c r="J201" s="31">
        <v>6765745</v>
      </c>
      <c r="K201" s="36">
        <f t="shared" si="42"/>
        <v>0.24770662287983825</v>
      </c>
      <c r="L201" s="31">
        <v>6578855</v>
      </c>
      <c r="M201" s="36">
        <f t="shared" si="43"/>
        <v>0.24086422921143766</v>
      </c>
      <c r="N201" s="31">
        <f t="shared" si="44"/>
        <v>23543749</v>
      </c>
      <c r="O201" s="36">
        <f t="shared" si="45"/>
        <v>0.86198083946713466</v>
      </c>
      <c r="P201" s="31">
        <v>7696280</v>
      </c>
      <c r="Q201" s="31">
        <v>26341046</v>
      </c>
      <c r="R201" s="31">
        <v>24430266</v>
      </c>
      <c r="S201" s="31">
        <v>31101391</v>
      </c>
      <c r="T201" s="36">
        <f t="shared" si="46"/>
        <v>1.2730680460049022</v>
      </c>
      <c r="U201" s="36">
        <f t="shared" si="47"/>
        <v>-0.14519027374263926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55070624</v>
      </c>
      <c r="E202" s="31">
        <v>51315282</v>
      </c>
      <c r="F202" s="31">
        <v>11261083</v>
      </c>
      <c r="G202" s="36">
        <f t="shared" si="40"/>
        <v>0.20448439080697542</v>
      </c>
      <c r="H202" s="31">
        <v>12954162</v>
      </c>
      <c r="I202" s="36">
        <f t="shared" si="41"/>
        <v>0.23522816810646635</v>
      </c>
      <c r="J202" s="31">
        <v>11110655</v>
      </c>
      <c r="K202" s="36">
        <f t="shared" si="42"/>
        <v>0.21651746939634864</v>
      </c>
      <c r="L202" s="31">
        <v>11840350</v>
      </c>
      <c r="M202" s="36">
        <f t="shared" si="43"/>
        <v>0.23073730745550614</v>
      </c>
      <c r="N202" s="31">
        <f t="shared" si="44"/>
        <v>47166250</v>
      </c>
      <c r="O202" s="36">
        <f t="shared" si="45"/>
        <v>0.91914626913674569</v>
      </c>
      <c r="P202" s="31">
        <v>15294849</v>
      </c>
      <c r="Q202" s="31">
        <v>58314157</v>
      </c>
      <c r="R202" s="31">
        <v>54266343</v>
      </c>
      <c r="S202" s="31">
        <v>47222521</v>
      </c>
      <c r="T202" s="36">
        <f t="shared" si="46"/>
        <v>0.87019906611359454</v>
      </c>
      <c r="U202" s="36">
        <f t="shared" si="47"/>
        <v>-0.2258602879963052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162741205</v>
      </c>
      <c r="E204" s="32">
        <f>SUM(E199:E203)</f>
        <v>147127591</v>
      </c>
      <c r="F204" s="32">
        <f>SUM(F199:F203)</f>
        <v>28306157</v>
      </c>
      <c r="G204" s="37">
        <f t="shared" si="40"/>
        <v>0.17393355911307157</v>
      </c>
      <c r="H204" s="32">
        <f>SUM(H199:H203)</f>
        <v>31548453</v>
      </c>
      <c r="I204" s="37">
        <f t="shared" si="41"/>
        <v>0.1938565773800188</v>
      </c>
      <c r="J204" s="32">
        <f>SUM(J199:J203)</f>
        <v>30812360</v>
      </c>
      <c r="K204" s="37">
        <f t="shared" si="42"/>
        <v>0.20942611641075534</v>
      </c>
      <c r="L204" s="32">
        <f>SUM(L199:L203)</f>
        <v>31514020</v>
      </c>
      <c r="M204" s="37">
        <f t="shared" si="43"/>
        <v>0.21419517430962354</v>
      </c>
      <c r="N204" s="32">
        <f t="shared" si="44"/>
        <v>122180990</v>
      </c>
      <c r="O204" s="37">
        <f t="shared" si="45"/>
        <v>0.83044240152073179</v>
      </c>
      <c r="P204" s="32">
        <f>SUM(P199:P203)</f>
        <v>45127817</v>
      </c>
      <c r="Q204" s="32">
        <f>SUM(Q199:Q203)</f>
        <v>138916500</v>
      </c>
      <c r="R204" s="32">
        <f>SUM(R199:R203)</f>
        <v>150389072</v>
      </c>
      <c r="S204" s="32">
        <f>SUM(S199:S203)</f>
        <v>137359369</v>
      </c>
      <c r="T204" s="37">
        <f t="shared" si="46"/>
        <v>0.9133600412136329</v>
      </c>
      <c r="U204" s="37">
        <f t="shared" si="47"/>
        <v>-0.30167195989116868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965477079</v>
      </c>
      <c r="E205" s="32">
        <f>SUM(E173:E178,E180:E184,E186:E190,E192:E197,E199:E203)</f>
        <v>1021286931</v>
      </c>
      <c r="F205" s="32">
        <f>SUM(F173:F178,F180:F184,F186:F190,F192:F197,F199:F203)</f>
        <v>196258616</v>
      </c>
      <c r="G205" s="37">
        <f t="shared" si="40"/>
        <v>0.20327630791947573</v>
      </c>
      <c r="H205" s="32">
        <f>SUM(H173:H178,H180:H184,H186:H190,H192:H197,H199:H203)</f>
        <v>240100065</v>
      </c>
      <c r="I205" s="37">
        <f t="shared" si="41"/>
        <v>0.24868541182633297</v>
      </c>
      <c r="J205" s="32">
        <f>SUM(J173:J178,J180:J184,J186:J190,J192:J197,J199:J203)</f>
        <v>207366491</v>
      </c>
      <c r="K205" s="37">
        <f t="shared" si="42"/>
        <v>0.20304430097519774</v>
      </c>
      <c r="L205" s="32">
        <f>SUM(L173:L178,L180:L184,L186:L190,L192:L197,L199:L203)</f>
        <v>203665682</v>
      </c>
      <c r="M205" s="37">
        <f t="shared" si="43"/>
        <v>0.19942062883403333</v>
      </c>
      <c r="N205" s="32">
        <f t="shared" si="44"/>
        <v>847390854</v>
      </c>
      <c r="O205" s="37">
        <f t="shared" si="45"/>
        <v>0.8297284810746296</v>
      </c>
      <c r="P205" s="32">
        <f>SUM(P173:P178,P180:P184,P186:P190,P192:P197,P199:P203)</f>
        <v>201064433</v>
      </c>
      <c r="Q205" s="32">
        <f>SUM(Q173:Q178,Q180:Q184,Q186:Q190,Q192:Q197,Q199:Q203)</f>
        <v>837879093</v>
      </c>
      <c r="R205" s="32">
        <f>SUM(R173:R178,R180:R184,R186:R190,R192:R197,R199:R203)</f>
        <v>930894530</v>
      </c>
      <c r="S205" s="32">
        <f>SUM(S173:S178,S180:S184,S186:S190,S192:S197,S199:S203)</f>
        <v>789174318</v>
      </c>
      <c r="T205" s="37">
        <f t="shared" si="46"/>
        <v>0.84775910972427782</v>
      </c>
      <c r="U205" s="37">
        <f t="shared" si="47"/>
        <v>1.2937390075349553E-2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21796547</v>
      </c>
      <c r="E208" s="31">
        <v>11945747</v>
      </c>
      <c r="F208" s="31">
        <v>1446443</v>
      </c>
      <c r="G208" s="36">
        <f t="shared" ref="G208:G231" si="48">IF(($D208     =0),0,($F208     /$D208     ))</f>
        <v>6.6361107564422928E-2</v>
      </c>
      <c r="H208" s="31">
        <v>1938157</v>
      </c>
      <c r="I208" s="36">
        <f t="shared" ref="I208:I231" si="49">IF(($D208     =0),0,($H208     /$D208     ))</f>
        <v>8.8920368900633664E-2</v>
      </c>
      <c r="J208" s="31">
        <v>1517562</v>
      </c>
      <c r="K208" s="36">
        <f t="shared" ref="K208:K231" si="50">IF(($E208     =0),0,($J208     /$E208     ))</f>
        <v>0.12703784870046217</v>
      </c>
      <c r="L208" s="31">
        <v>2350894</v>
      </c>
      <c r="M208" s="36">
        <f t="shared" ref="M208:M231" si="51">IF(($E208     =0),0,($L208     /$E208     ))</f>
        <v>0.19679757155412717</v>
      </c>
      <c r="N208" s="31">
        <f t="shared" ref="N208:N231" si="52">$F208     +$H208     +$J208     +$L208</f>
        <v>7253056</v>
      </c>
      <c r="O208" s="36">
        <f t="shared" ref="O208:O231" si="53">IF(($E208     =0),0,($N208     /$E208     ))</f>
        <v>0.60716638314874738</v>
      </c>
      <c r="P208" s="31">
        <v>978031</v>
      </c>
      <c r="Q208" s="31">
        <v>10455021</v>
      </c>
      <c r="R208" s="31">
        <v>12126139</v>
      </c>
      <c r="S208" s="31">
        <v>3972105</v>
      </c>
      <c r="T208" s="36">
        <f t="shared" ref="T208:T231" si="54">IF(($R208     =0),0,($S208     /$R208     ))</f>
        <v>0.32756551776290871</v>
      </c>
      <c r="U208" s="36">
        <f t="shared" ref="U208:U231" si="55">IF(($P208     =0),0,(($L208     /$P208     )-1))</f>
        <v>1.4037009051860321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46286096</v>
      </c>
      <c r="E209" s="31">
        <v>39670803</v>
      </c>
      <c r="F209" s="31">
        <v>6932592</v>
      </c>
      <c r="G209" s="36">
        <f t="shared" si="48"/>
        <v>0.14977698702435394</v>
      </c>
      <c r="H209" s="31">
        <v>8366076</v>
      </c>
      <c r="I209" s="36">
        <f t="shared" si="49"/>
        <v>0.18074706495013104</v>
      </c>
      <c r="J209" s="31">
        <v>8843831</v>
      </c>
      <c r="K209" s="36">
        <f t="shared" si="50"/>
        <v>0.222930476098505</v>
      </c>
      <c r="L209" s="31">
        <v>9254889</v>
      </c>
      <c r="M209" s="36">
        <f t="shared" si="51"/>
        <v>0.2332922023282463</v>
      </c>
      <c r="N209" s="31">
        <f t="shared" si="52"/>
        <v>33397388</v>
      </c>
      <c r="O209" s="36">
        <f t="shared" si="53"/>
        <v>0.84186317075558059</v>
      </c>
      <c r="P209" s="31">
        <v>11050321</v>
      </c>
      <c r="Q209" s="31">
        <v>33425573</v>
      </c>
      <c r="R209" s="31">
        <v>45475573</v>
      </c>
      <c r="S209" s="31">
        <v>32778275</v>
      </c>
      <c r="T209" s="36">
        <f t="shared" si="54"/>
        <v>0.72078860886480745</v>
      </c>
      <c r="U209" s="36">
        <f t="shared" si="55"/>
        <v>-0.16247781399291472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46016220</v>
      </c>
      <c r="E210" s="31">
        <v>33100599</v>
      </c>
      <c r="F210" s="31">
        <v>3966893</v>
      </c>
      <c r="G210" s="36">
        <f t="shared" si="48"/>
        <v>8.6206407219019732E-2</v>
      </c>
      <c r="H210" s="31">
        <v>4637826</v>
      </c>
      <c r="I210" s="36">
        <f t="shared" si="49"/>
        <v>0.10078676605770748</v>
      </c>
      <c r="J210" s="31">
        <v>4067364</v>
      </c>
      <c r="K210" s="36">
        <f t="shared" si="50"/>
        <v>0.12287886391421497</v>
      </c>
      <c r="L210" s="31">
        <v>7992028</v>
      </c>
      <c r="M210" s="36">
        <f t="shared" si="51"/>
        <v>0.24144662759728305</v>
      </c>
      <c r="N210" s="31">
        <f t="shared" si="52"/>
        <v>20664111</v>
      </c>
      <c r="O210" s="36">
        <f t="shared" si="53"/>
        <v>0.62428208625469284</v>
      </c>
      <c r="P210" s="31">
        <v>8091331</v>
      </c>
      <c r="Q210" s="31">
        <v>38064456</v>
      </c>
      <c r="R210" s="31">
        <v>59169234</v>
      </c>
      <c r="S210" s="31">
        <v>32426219</v>
      </c>
      <c r="T210" s="36">
        <f t="shared" si="54"/>
        <v>0.54802499217752254</v>
      </c>
      <c r="U210" s="36">
        <f t="shared" si="55"/>
        <v>-1.2272764517976098E-2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56868488</v>
      </c>
      <c r="E211" s="31">
        <v>66115245</v>
      </c>
      <c r="F211" s="31">
        <v>3628242</v>
      </c>
      <c r="G211" s="36">
        <f t="shared" si="48"/>
        <v>6.3800570889101182E-2</v>
      </c>
      <c r="H211" s="31">
        <v>8557276</v>
      </c>
      <c r="I211" s="36">
        <f t="shared" si="49"/>
        <v>0.15047482887183497</v>
      </c>
      <c r="J211" s="31">
        <v>6261263</v>
      </c>
      <c r="K211" s="36">
        <f t="shared" si="50"/>
        <v>9.4702258155437521E-2</v>
      </c>
      <c r="L211" s="31">
        <v>4255566</v>
      </c>
      <c r="M211" s="36">
        <f t="shared" si="51"/>
        <v>6.4365881121668689E-2</v>
      </c>
      <c r="N211" s="31">
        <f t="shared" si="52"/>
        <v>22702347</v>
      </c>
      <c r="O211" s="36">
        <f t="shared" si="53"/>
        <v>0.34337537431798065</v>
      </c>
      <c r="P211" s="31">
        <v>9755775</v>
      </c>
      <c r="Q211" s="31">
        <v>47117406</v>
      </c>
      <c r="R211" s="31">
        <v>50188116</v>
      </c>
      <c r="S211" s="31">
        <v>31742316</v>
      </c>
      <c r="T211" s="36">
        <f t="shared" si="54"/>
        <v>0.63246677759332504</v>
      </c>
      <c r="U211" s="36">
        <f t="shared" si="55"/>
        <v>-0.56379006280895161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52660657</v>
      </c>
      <c r="E212" s="31">
        <v>90597201</v>
      </c>
      <c r="F212" s="31">
        <v>1430553</v>
      </c>
      <c r="G212" s="36">
        <f t="shared" si="48"/>
        <v>2.716549852387903E-2</v>
      </c>
      <c r="H212" s="31">
        <v>7769289</v>
      </c>
      <c r="I212" s="36">
        <f t="shared" si="49"/>
        <v>0.14753498043140631</v>
      </c>
      <c r="J212" s="31">
        <v>4202875</v>
      </c>
      <c r="K212" s="36">
        <f t="shared" si="50"/>
        <v>4.6390781984533939E-2</v>
      </c>
      <c r="L212" s="31">
        <v>33764131</v>
      </c>
      <c r="M212" s="36">
        <f t="shared" si="51"/>
        <v>0.37268404130939986</v>
      </c>
      <c r="N212" s="31">
        <f t="shared" si="52"/>
        <v>47166848</v>
      </c>
      <c r="O212" s="36">
        <f t="shared" si="53"/>
        <v>0.52062147041385964</v>
      </c>
      <c r="P212" s="31">
        <v>7793152</v>
      </c>
      <c r="Q212" s="31">
        <v>53118593</v>
      </c>
      <c r="R212" s="31">
        <v>53594860</v>
      </c>
      <c r="S212" s="31">
        <v>30362811</v>
      </c>
      <c r="T212" s="36">
        <f t="shared" si="54"/>
        <v>0.56652468165790526</v>
      </c>
      <c r="U212" s="36">
        <f t="shared" si="55"/>
        <v>3.3325384902026807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11545532</v>
      </c>
      <c r="E213" s="31">
        <v>11545532</v>
      </c>
      <c r="F213" s="31">
        <v>2466372</v>
      </c>
      <c r="G213" s="36">
        <f t="shared" si="48"/>
        <v>0.21362133854031151</v>
      </c>
      <c r="H213" s="31">
        <v>923549</v>
      </c>
      <c r="I213" s="36">
        <f t="shared" si="49"/>
        <v>7.9991896432316842E-2</v>
      </c>
      <c r="J213" s="31">
        <v>0</v>
      </c>
      <c r="K213" s="36">
        <f t="shared" si="50"/>
        <v>0</v>
      </c>
      <c r="L213" s="31">
        <v>1298351</v>
      </c>
      <c r="M213" s="36">
        <f t="shared" si="51"/>
        <v>0.11245484400372369</v>
      </c>
      <c r="N213" s="31">
        <f t="shared" si="52"/>
        <v>4688272</v>
      </c>
      <c r="O213" s="36">
        <f t="shared" si="53"/>
        <v>0.40606807897635205</v>
      </c>
      <c r="P213" s="31">
        <v>2745284</v>
      </c>
      <c r="Q213" s="31">
        <v>10505310</v>
      </c>
      <c r="R213" s="31">
        <v>10505310</v>
      </c>
      <c r="S213" s="31">
        <v>8069762</v>
      </c>
      <c r="T213" s="36">
        <f t="shared" si="54"/>
        <v>0.76816029227124183</v>
      </c>
      <c r="U213" s="36">
        <f t="shared" si="55"/>
        <v>-0.52706131678908263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109184716</v>
      </c>
      <c r="E214" s="31">
        <v>117197432</v>
      </c>
      <c r="F214" s="31">
        <v>20307719</v>
      </c>
      <c r="G214" s="36">
        <f t="shared" si="48"/>
        <v>0.1859941550793611</v>
      </c>
      <c r="H214" s="31">
        <v>24371833</v>
      </c>
      <c r="I214" s="36">
        <f t="shared" si="49"/>
        <v>0.22321652601999717</v>
      </c>
      <c r="J214" s="31">
        <v>39762048</v>
      </c>
      <c r="K214" s="36">
        <f t="shared" si="50"/>
        <v>0.33927405508339126</v>
      </c>
      <c r="L214" s="31">
        <v>66258059</v>
      </c>
      <c r="M214" s="36">
        <f t="shared" si="51"/>
        <v>0.56535418796548376</v>
      </c>
      <c r="N214" s="31">
        <f t="shared" si="52"/>
        <v>150699659</v>
      </c>
      <c r="O214" s="36">
        <f t="shared" si="53"/>
        <v>1.2858614427660837</v>
      </c>
      <c r="P214" s="31">
        <v>16965399</v>
      </c>
      <c r="Q214" s="31">
        <v>119651492</v>
      </c>
      <c r="R214" s="31">
        <v>119685923</v>
      </c>
      <c r="S214" s="31">
        <v>80070294</v>
      </c>
      <c r="T214" s="36">
        <f t="shared" si="54"/>
        <v>0.6690034382740232</v>
      </c>
      <c r="U214" s="36">
        <f t="shared" si="55"/>
        <v>2.9054819164583163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344358256</v>
      </c>
      <c r="E216" s="32">
        <f>SUM(E208:E215)</f>
        <v>370172559</v>
      </c>
      <c r="F216" s="32">
        <f>SUM(F208:F215)</f>
        <v>40178814</v>
      </c>
      <c r="G216" s="37">
        <f t="shared" si="48"/>
        <v>0.11667736521467341</v>
      </c>
      <c r="H216" s="32">
        <f>SUM(H208:H215)</f>
        <v>56564006</v>
      </c>
      <c r="I216" s="37">
        <f t="shared" si="49"/>
        <v>0.16425918361022249</v>
      </c>
      <c r="J216" s="32">
        <f>SUM(J208:J215)</f>
        <v>64654943</v>
      </c>
      <c r="K216" s="37">
        <f t="shared" si="50"/>
        <v>0.17466163125289899</v>
      </c>
      <c r="L216" s="32">
        <f>SUM(L208:L215)</f>
        <v>125173918</v>
      </c>
      <c r="M216" s="37">
        <f t="shared" si="51"/>
        <v>0.33815018146712489</v>
      </c>
      <c r="N216" s="32">
        <f t="shared" si="52"/>
        <v>286571681</v>
      </c>
      <c r="O216" s="37">
        <f t="shared" si="53"/>
        <v>0.77415700875871785</v>
      </c>
      <c r="P216" s="32">
        <f>SUM(P208:P215)</f>
        <v>57379293</v>
      </c>
      <c r="Q216" s="32">
        <f>SUM(Q208:Q215)</f>
        <v>312337851</v>
      </c>
      <c r="R216" s="32">
        <f>SUM(R208:R215)</f>
        <v>350745155</v>
      </c>
      <c r="S216" s="32">
        <f>SUM(S208:S215)</f>
        <v>219421782</v>
      </c>
      <c r="T216" s="37">
        <f t="shared" si="54"/>
        <v>0.62558749243449996</v>
      </c>
      <c r="U216" s="37">
        <f t="shared" si="55"/>
        <v>1.1815172591966232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30472528</v>
      </c>
      <c r="E217" s="31">
        <v>30472528</v>
      </c>
      <c r="F217" s="31">
        <v>422886</v>
      </c>
      <c r="G217" s="36">
        <f t="shared" si="48"/>
        <v>1.3877614617336638E-2</v>
      </c>
      <c r="H217" s="31">
        <v>1790765</v>
      </c>
      <c r="I217" s="36">
        <f t="shared" si="49"/>
        <v>5.8766538831304053E-2</v>
      </c>
      <c r="J217" s="31">
        <v>394610</v>
      </c>
      <c r="K217" s="36">
        <f t="shared" si="50"/>
        <v>1.2949696854819528E-2</v>
      </c>
      <c r="L217" s="31">
        <v>3102550</v>
      </c>
      <c r="M217" s="36">
        <f t="shared" si="51"/>
        <v>0.10181465745145923</v>
      </c>
      <c r="N217" s="31">
        <f t="shared" si="52"/>
        <v>5710811</v>
      </c>
      <c r="O217" s="36">
        <f t="shared" si="53"/>
        <v>0.18740850775491943</v>
      </c>
      <c r="P217" s="31">
        <v>1840448</v>
      </c>
      <c r="Q217" s="31">
        <v>25534187</v>
      </c>
      <c r="R217" s="31">
        <v>25334187</v>
      </c>
      <c r="S217" s="31">
        <v>8762726</v>
      </c>
      <c r="T217" s="36">
        <f t="shared" si="54"/>
        <v>0.34588542351882062</v>
      </c>
      <c r="U217" s="36">
        <f t="shared" si="55"/>
        <v>0.68575803282679004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204567920</v>
      </c>
      <c r="E218" s="31">
        <v>214567920</v>
      </c>
      <c r="F218" s="31">
        <v>33478476</v>
      </c>
      <c r="G218" s="36">
        <f t="shared" si="48"/>
        <v>0.16365457496952601</v>
      </c>
      <c r="H218" s="31">
        <v>38505434</v>
      </c>
      <c r="I218" s="36">
        <f t="shared" si="49"/>
        <v>0.1882281151414161</v>
      </c>
      <c r="J218" s="31">
        <v>35593980</v>
      </c>
      <c r="K218" s="36">
        <f t="shared" si="50"/>
        <v>0.16588677375443636</v>
      </c>
      <c r="L218" s="31">
        <v>48793107</v>
      </c>
      <c r="M218" s="36">
        <f t="shared" si="51"/>
        <v>0.22740168707419078</v>
      </c>
      <c r="N218" s="31">
        <f t="shared" si="52"/>
        <v>156370997</v>
      </c>
      <c r="O218" s="36">
        <f t="shared" si="53"/>
        <v>0.72877155634448987</v>
      </c>
      <c r="P218" s="31">
        <v>10608160</v>
      </c>
      <c r="Q218" s="31">
        <v>203173801</v>
      </c>
      <c r="R218" s="31">
        <v>196416385</v>
      </c>
      <c r="S218" s="31">
        <v>117919648</v>
      </c>
      <c r="T218" s="36">
        <f t="shared" si="54"/>
        <v>0.60035545405236945</v>
      </c>
      <c r="U218" s="36">
        <f t="shared" si="55"/>
        <v>3.5995824912143108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142105929</v>
      </c>
      <c r="E219" s="31">
        <v>144879283</v>
      </c>
      <c r="F219" s="31">
        <v>35340200</v>
      </c>
      <c r="G219" s="36">
        <f t="shared" si="48"/>
        <v>0.2486891310495567</v>
      </c>
      <c r="H219" s="31">
        <v>37975819</v>
      </c>
      <c r="I219" s="36">
        <f t="shared" si="49"/>
        <v>0.26723599266572473</v>
      </c>
      <c r="J219" s="31">
        <v>39408369</v>
      </c>
      <c r="K219" s="36">
        <f t="shared" si="50"/>
        <v>0.27200831053256935</v>
      </c>
      <c r="L219" s="31">
        <v>43044787</v>
      </c>
      <c r="M219" s="36">
        <f t="shared" si="51"/>
        <v>0.29710795159029052</v>
      </c>
      <c r="N219" s="31">
        <f t="shared" si="52"/>
        <v>155769175</v>
      </c>
      <c r="O219" s="36">
        <f t="shared" si="53"/>
        <v>1.0751652808773218</v>
      </c>
      <c r="P219" s="31">
        <v>27128144</v>
      </c>
      <c r="Q219" s="31">
        <v>139388737</v>
      </c>
      <c r="R219" s="31">
        <v>141463737</v>
      </c>
      <c r="S219" s="31">
        <v>139235135</v>
      </c>
      <c r="T219" s="36">
        <f t="shared" si="54"/>
        <v>0.98424612521016608</v>
      </c>
      <c r="U219" s="36">
        <f t="shared" si="55"/>
        <v>0.58672067650481363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21094368</v>
      </c>
      <c r="E220" s="31">
        <v>17862793</v>
      </c>
      <c r="F220" s="31">
        <v>5548511</v>
      </c>
      <c r="G220" s="36">
        <f t="shared" si="48"/>
        <v>0.26303281520451338</v>
      </c>
      <c r="H220" s="31">
        <v>2040648</v>
      </c>
      <c r="I220" s="36">
        <f t="shared" si="49"/>
        <v>9.673899687347827E-2</v>
      </c>
      <c r="J220" s="31">
        <v>1341462</v>
      </c>
      <c r="K220" s="36">
        <f t="shared" si="50"/>
        <v>7.5098110357098125E-2</v>
      </c>
      <c r="L220" s="31">
        <v>8813866</v>
      </c>
      <c r="M220" s="36">
        <f t="shared" si="51"/>
        <v>0.49342037384635201</v>
      </c>
      <c r="N220" s="31">
        <f t="shared" si="52"/>
        <v>17744487</v>
      </c>
      <c r="O220" s="36">
        <f t="shared" si="53"/>
        <v>0.99337695958297223</v>
      </c>
      <c r="P220" s="31">
        <v>2230434</v>
      </c>
      <c r="Q220" s="31">
        <v>9416934</v>
      </c>
      <c r="R220" s="31">
        <v>18958311</v>
      </c>
      <c r="S220" s="31">
        <v>7652085</v>
      </c>
      <c r="T220" s="36">
        <f t="shared" si="54"/>
        <v>0.4036269370198643</v>
      </c>
      <c r="U220" s="36">
        <f t="shared" si="55"/>
        <v>2.9516372149994128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45299032</v>
      </c>
      <c r="E221" s="31">
        <v>35280176</v>
      </c>
      <c r="F221" s="31">
        <v>3398671</v>
      </c>
      <c r="G221" s="36">
        <f t="shared" si="48"/>
        <v>7.5027453125267665E-2</v>
      </c>
      <c r="H221" s="31">
        <v>4526162</v>
      </c>
      <c r="I221" s="36">
        <f t="shared" si="49"/>
        <v>9.9917411038717124E-2</v>
      </c>
      <c r="J221" s="31">
        <v>4395595</v>
      </c>
      <c r="K221" s="36">
        <f t="shared" si="50"/>
        <v>0.12459107346856774</v>
      </c>
      <c r="L221" s="31">
        <v>5290171</v>
      </c>
      <c r="M221" s="36">
        <f t="shared" si="51"/>
        <v>0.14994740955940811</v>
      </c>
      <c r="N221" s="31">
        <f t="shared" si="52"/>
        <v>17610599</v>
      </c>
      <c r="O221" s="36">
        <f t="shared" si="53"/>
        <v>0.49916414816071214</v>
      </c>
      <c r="P221" s="31">
        <v>3722523</v>
      </c>
      <c r="Q221" s="31">
        <v>39214423</v>
      </c>
      <c r="R221" s="31">
        <v>43649126</v>
      </c>
      <c r="S221" s="31">
        <v>14916337</v>
      </c>
      <c r="T221" s="36">
        <f t="shared" si="54"/>
        <v>0.34173277604687891</v>
      </c>
      <c r="U221" s="36">
        <f t="shared" si="55"/>
        <v>0.42112513475403635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42649272</v>
      </c>
      <c r="E222" s="31">
        <v>42905011</v>
      </c>
      <c r="F222" s="31">
        <v>4131087</v>
      </c>
      <c r="G222" s="36">
        <f t="shared" si="48"/>
        <v>9.6861840924271816E-2</v>
      </c>
      <c r="H222" s="31">
        <v>3417000</v>
      </c>
      <c r="I222" s="36">
        <f t="shared" si="49"/>
        <v>8.0118600852084887E-2</v>
      </c>
      <c r="J222" s="31">
        <v>3430566</v>
      </c>
      <c r="K222" s="36">
        <f t="shared" si="50"/>
        <v>7.9957233899788538E-2</v>
      </c>
      <c r="L222" s="31">
        <v>4978846</v>
      </c>
      <c r="M222" s="36">
        <f t="shared" si="51"/>
        <v>0.11604346168329849</v>
      </c>
      <c r="N222" s="31">
        <f t="shared" si="52"/>
        <v>15957499</v>
      </c>
      <c r="O222" s="36">
        <f t="shared" si="53"/>
        <v>0.37192623024849009</v>
      </c>
      <c r="P222" s="31">
        <v>3368562</v>
      </c>
      <c r="Q222" s="31">
        <v>36926545</v>
      </c>
      <c r="R222" s="31">
        <v>36726044</v>
      </c>
      <c r="S222" s="31">
        <v>16006519</v>
      </c>
      <c r="T222" s="36">
        <f t="shared" si="54"/>
        <v>0.43583564295680743</v>
      </c>
      <c r="U222" s="36">
        <f t="shared" si="55"/>
        <v>0.47803305980415378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486189049</v>
      </c>
      <c r="E224" s="32">
        <f>SUM(E217:E223)</f>
        <v>485967711</v>
      </c>
      <c r="F224" s="32">
        <f>SUM(F217:F223)</f>
        <v>82319831</v>
      </c>
      <c r="G224" s="37">
        <f t="shared" si="48"/>
        <v>0.16931650593388828</v>
      </c>
      <c r="H224" s="32">
        <f>SUM(H217:H223)</f>
        <v>88255828</v>
      </c>
      <c r="I224" s="37">
        <f t="shared" si="49"/>
        <v>0.18152574226327339</v>
      </c>
      <c r="J224" s="32">
        <f>SUM(J217:J223)</f>
        <v>84564582</v>
      </c>
      <c r="K224" s="37">
        <f t="shared" si="50"/>
        <v>0.17401275863778529</v>
      </c>
      <c r="L224" s="32">
        <f>SUM(L217:L223)</f>
        <v>114023327</v>
      </c>
      <c r="M224" s="37">
        <f t="shared" si="51"/>
        <v>0.23463148768746078</v>
      </c>
      <c r="N224" s="32">
        <f t="shared" si="52"/>
        <v>369163568</v>
      </c>
      <c r="O224" s="37">
        <f t="shared" si="53"/>
        <v>0.75964628851648131</v>
      </c>
      <c r="P224" s="32">
        <f>SUM(P217:P223)</f>
        <v>48898271</v>
      </c>
      <c r="Q224" s="32">
        <f>SUM(Q217:Q223)</f>
        <v>453654627</v>
      </c>
      <c r="R224" s="32">
        <f>SUM(R217:R223)</f>
        <v>462547790</v>
      </c>
      <c r="S224" s="32">
        <f>SUM(S217:S223)</f>
        <v>304492450</v>
      </c>
      <c r="T224" s="37">
        <f t="shared" si="54"/>
        <v>0.65829403270957143</v>
      </c>
      <c r="U224" s="37">
        <f t="shared" si="55"/>
        <v>1.3318478275029397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59353163</v>
      </c>
      <c r="E225" s="31">
        <v>48484000</v>
      </c>
      <c r="F225" s="31">
        <v>6564411</v>
      </c>
      <c r="G225" s="36">
        <f t="shared" si="48"/>
        <v>0.11059917733449184</v>
      </c>
      <c r="H225" s="31">
        <v>7043306</v>
      </c>
      <c r="I225" s="36">
        <f t="shared" si="49"/>
        <v>0.11866774480072781</v>
      </c>
      <c r="J225" s="31">
        <v>6431001</v>
      </c>
      <c r="K225" s="36">
        <f t="shared" si="50"/>
        <v>0.13264171685504497</v>
      </c>
      <c r="L225" s="31">
        <v>6603548</v>
      </c>
      <c r="M225" s="36">
        <f t="shared" si="51"/>
        <v>0.13620056100981767</v>
      </c>
      <c r="N225" s="31">
        <f t="shared" si="52"/>
        <v>26642266</v>
      </c>
      <c r="O225" s="36">
        <f t="shared" si="53"/>
        <v>0.54950635261117065</v>
      </c>
      <c r="P225" s="31">
        <v>7299551</v>
      </c>
      <c r="Q225" s="31">
        <v>44617949</v>
      </c>
      <c r="R225" s="31">
        <v>45949447</v>
      </c>
      <c r="S225" s="31">
        <v>27385097</v>
      </c>
      <c r="T225" s="36">
        <f t="shared" si="54"/>
        <v>0.59598316819786756</v>
      </c>
      <c r="U225" s="36">
        <f t="shared" si="55"/>
        <v>-9.5348741312993091E-2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112308852</v>
      </c>
      <c r="E226" s="31">
        <v>116163295</v>
      </c>
      <c r="F226" s="31">
        <v>30108514</v>
      </c>
      <c r="G226" s="36">
        <f t="shared" si="48"/>
        <v>0.26808673994815652</v>
      </c>
      <c r="H226" s="31">
        <v>36650218</v>
      </c>
      <c r="I226" s="36">
        <f t="shared" si="49"/>
        <v>0.32633418779848272</v>
      </c>
      <c r="J226" s="31">
        <v>32431916</v>
      </c>
      <c r="K226" s="36">
        <f t="shared" si="50"/>
        <v>0.27919245920150593</v>
      </c>
      <c r="L226" s="31">
        <v>30624332</v>
      </c>
      <c r="M226" s="36">
        <f t="shared" si="51"/>
        <v>0.26363174357270081</v>
      </c>
      <c r="N226" s="31">
        <f t="shared" si="52"/>
        <v>129814980</v>
      </c>
      <c r="O226" s="36">
        <f t="shared" si="53"/>
        <v>1.1175215028120544</v>
      </c>
      <c r="P226" s="31">
        <v>33361982</v>
      </c>
      <c r="Q226" s="31">
        <v>110880577</v>
      </c>
      <c r="R226" s="31">
        <v>110224209</v>
      </c>
      <c r="S226" s="31">
        <v>134251523</v>
      </c>
      <c r="T226" s="36">
        <f t="shared" si="54"/>
        <v>1.217985814713354</v>
      </c>
      <c r="U226" s="36">
        <f t="shared" si="55"/>
        <v>-8.2058973594554385E-2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176985170</v>
      </c>
      <c r="E227" s="31">
        <v>186224107</v>
      </c>
      <c r="F227" s="31">
        <v>2724973</v>
      </c>
      <c r="G227" s="36">
        <f t="shared" si="48"/>
        <v>1.5396617694013572E-2</v>
      </c>
      <c r="H227" s="31">
        <v>13936115</v>
      </c>
      <c r="I227" s="36">
        <f t="shared" si="49"/>
        <v>7.8741710393023329E-2</v>
      </c>
      <c r="J227" s="31">
        <v>9355438</v>
      </c>
      <c r="K227" s="36">
        <f t="shared" si="50"/>
        <v>5.0237523759477605E-2</v>
      </c>
      <c r="L227" s="31">
        <v>7857585</v>
      </c>
      <c r="M227" s="36">
        <f t="shared" si="51"/>
        <v>4.2194241801358189E-2</v>
      </c>
      <c r="N227" s="31">
        <f t="shared" si="52"/>
        <v>33874111</v>
      </c>
      <c r="O227" s="36">
        <f t="shared" si="53"/>
        <v>0.18189970968688818</v>
      </c>
      <c r="P227" s="31">
        <v>9484974</v>
      </c>
      <c r="Q227" s="31">
        <v>55387260</v>
      </c>
      <c r="R227" s="31">
        <v>190385068</v>
      </c>
      <c r="S227" s="31">
        <v>44346029</v>
      </c>
      <c r="T227" s="36">
        <f t="shared" si="54"/>
        <v>0.23292808341460897</v>
      </c>
      <c r="U227" s="36">
        <f t="shared" si="55"/>
        <v>-0.17157548349631746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256327096</v>
      </c>
      <c r="E228" s="31">
        <v>250550646</v>
      </c>
      <c r="F228" s="31">
        <v>53245565</v>
      </c>
      <c r="G228" s="36">
        <f t="shared" si="48"/>
        <v>0.20772507405927931</v>
      </c>
      <c r="H228" s="31">
        <v>78798362</v>
      </c>
      <c r="I228" s="36">
        <f t="shared" si="49"/>
        <v>0.30741331380744857</v>
      </c>
      <c r="J228" s="31">
        <v>73860776</v>
      </c>
      <c r="K228" s="36">
        <f t="shared" si="50"/>
        <v>0.29479379590184734</v>
      </c>
      <c r="L228" s="31">
        <v>105425243</v>
      </c>
      <c r="M228" s="36">
        <f t="shared" si="51"/>
        <v>0.4207741815201706</v>
      </c>
      <c r="N228" s="31">
        <f t="shared" si="52"/>
        <v>311329946</v>
      </c>
      <c r="O228" s="36">
        <f t="shared" si="53"/>
        <v>1.2425828908060368</v>
      </c>
      <c r="P228" s="31">
        <v>111164973</v>
      </c>
      <c r="Q228" s="31">
        <v>309144646</v>
      </c>
      <c r="R228" s="31">
        <v>346473918</v>
      </c>
      <c r="S228" s="31">
        <v>327123120</v>
      </c>
      <c r="T228" s="36">
        <f t="shared" si="54"/>
        <v>0.9441493370938242</v>
      </c>
      <c r="U228" s="36">
        <f t="shared" si="55"/>
        <v>-5.1632540764436685E-2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604974281</v>
      </c>
      <c r="E230" s="32">
        <f>SUM(E225:E229)</f>
        <v>601422048</v>
      </c>
      <c r="F230" s="32">
        <f>SUM(F225:F229)</f>
        <v>92643463</v>
      </c>
      <c r="G230" s="37">
        <f t="shared" si="48"/>
        <v>0.1531362008428917</v>
      </c>
      <c r="H230" s="32">
        <f>SUM(H225:H229)</f>
        <v>136428001</v>
      </c>
      <c r="I230" s="37">
        <f t="shared" si="49"/>
        <v>0.22551041471463809</v>
      </c>
      <c r="J230" s="32">
        <f>SUM(J225:J229)</f>
        <v>122079131</v>
      </c>
      <c r="K230" s="37">
        <f t="shared" si="50"/>
        <v>0.2029841297071969</v>
      </c>
      <c r="L230" s="32">
        <f>SUM(L225:L229)</f>
        <v>150510708</v>
      </c>
      <c r="M230" s="37">
        <f t="shared" si="51"/>
        <v>0.25025804840463711</v>
      </c>
      <c r="N230" s="32">
        <f t="shared" si="52"/>
        <v>501661303</v>
      </c>
      <c r="O230" s="37">
        <f t="shared" si="53"/>
        <v>0.83412522814594248</v>
      </c>
      <c r="P230" s="32">
        <f>SUM(P225:P229)</f>
        <v>161311480</v>
      </c>
      <c r="Q230" s="32">
        <f>SUM(Q225:Q229)</f>
        <v>520030432</v>
      </c>
      <c r="R230" s="32">
        <f>SUM(R225:R229)</f>
        <v>693032642</v>
      </c>
      <c r="S230" s="32">
        <f>SUM(S225:S229)</f>
        <v>533105769</v>
      </c>
      <c r="T230" s="37">
        <f t="shared" si="54"/>
        <v>0.76923616102919434</v>
      </c>
      <c r="U230" s="37">
        <f t="shared" si="55"/>
        <v>-6.6956003379300744E-2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1435521586</v>
      </c>
      <c r="E231" s="32">
        <f>SUM(E208:E215,E217:E223,E225:E229)</f>
        <v>1457562318</v>
      </c>
      <c r="F231" s="32">
        <f>SUM(F208:F215,F217:F223,F225:F229)</f>
        <v>215142108</v>
      </c>
      <c r="G231" s="37">
        <f t="shared" si="48"/>
        <v>0.14987033988076862</v>
      </c>
      <c r="H231" s="32">
        <f>SUM(H208:H215,H217:H223,H225:H229)</f>
        <v>281247835</v>
      </c>
      <c r="I231" s="37">
        <f t="shared" si="49"/>
        <v>0.19592031059851997</v>
      </c>
      <c r="J231" s="32">
        <f>SUM(J208:J215,J217:J223,J225:J229)</f>
        <v>271298656</v>
      </c>
      <c r="K231" s="37">
        <f t="shared" si="50"/>
        <v>0.18613177127977865</v>
      </c>
      <c r="L231" s="32">
        <f>SUM(L208:L215,L217:L223,L225:L229)</f>
        <v>389707953</v>
      </c>
      <c r="M231" s="37">
        <f t="shared" si="51"/>
        <v>0.26736966796365819</v>
      </c>
      <c r="N231" s="32">
        <f t="shared" si="52"/>
        <v>1157396552</v>
      </c>
      <c r="O231" s="37">
        <f t="shared" si="53"/>
        <v>0.79406316814510292</v>
      </c>
      <c r="P231" s="32">
        <f>SUM(P208:P215,P217:P223,P225:P229)</f>
        <v>267589044</v>
      </c>
      <c r="Q231" s="32">
        <f>SUM(Q208:Q215,Q217:Q223,Q225:Q229)</f>
        <v>1286022910</v>
      </c>
      <c r="R231" s="32">
        <f>SUM(R208:R215,R217:R223,R225:R229)</f>
        <v>1506325587</v>
      </c>
      <c r="S231" s="32">
        <f>SUM(S208:S215,S217:S223,S225:S229)</f>
        <v>1057020001</v>
      </c>
      <c r="T231" s="37">
        <f t="shared" si="54"/>
        <v>0.70172080333917874</v>
      </c>
      <c r="U231" s="37">
        <f t="shared" si="55"/>
        <v>0.45636737279871586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28039129</v>
      </c>
      <c r="E234" s="31">
        <v>27383183</v>
      </c>
      <c r="F234" s="31">
        <v>82263</v>
      </c>
      <c r="G234" s="36">
        <f t="shared" ref="G234:G260" si="56">IF(($D234     =0),0,($F234     /$D234     ))</f>
        <v>2.9338643151147811E-3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     +$L234</f>
        <v>82263</v>
      </c>
      <c r="O234" s="36">
        <f t="shared" ref="O234:O260" si="61">IF(($E234     =0),0,($N234     /$E234     ))</f>
        <v>3.0041430903047319E-3</v>
      </c>
      <c r="P234" s="31">
        <v>1066747</v>
      </c>
      <c r="Q234" s="31">
        <v>1447086</v>
      </c>
      <c r="R234" s="31">
        <v>36919642</v>
      </c>
      <c r="S234" s="31">
        <v>1066747</v>
      </c>
      <c r="T234" s="36">
        <f t="shared" ref="T234:T260" si="62">IF(($R234     =0),0,($S234     /$R234     ))</f>
        <v>2.8893752545054472E-2</v>
      </c>
      <c r="U234" s="36">
        <f t="shared" ref="U234:U260" si="63">IF(($P234     =0),0,(($L234     /$P234     )-1))</f>
        <v>-1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89211708</v>
      </c>
      <c r="E235" s="31">
        <v>89908223</v>
      </c>
      <c r="F235" s="31">
        <v>15619838</v>
      </c>
      <c r="G235" s="36">
        <f t="shared" si="56"/>
        <v>0.17508731028891408</v>
      </c>
      <c r="H235" s="31">
        <v>19056730</v>
      </c>
      <c r="I235" s="36">
        <f t="shared" si="57"/>
        <v>0.21361243302280458</v>
      </c>
      <c r="J235" s="31">
        <v>17572059</v>
      </c>
      <c r="K235" s="36">
        <f t="shared" si="58"/>
        <v>0.19544440334450833</v>
      </c>
      <c r="L235" s="31">
        <v>19641709</v>
      </c>
      <c r="M235" s="36">
        <f t="shared" si="59"/>
        <v>0.21846398854974589</v>
      </c>
      <c r="N235" s="31">
        <f t="shared" si="60"/>
        <v>71890336</v>
      </c>
      <c r="O235" s="36">
        <f t="shared" si="61"/>
        <v>0.79959689560319747</v>
      </c>
      <c r="P235" s="31">
        <v>16328445</v>
      </c>
      <c r="Q235" s="31">
        <v>84706940</v>
      </c>
      <c r="R235" s="31">
        <v>85437668</v>
      </c>
      <c r="S235" s="31">
        <v>76608543</v>
      </c>
      <c r="T235" s="36">
        <f t="shared" si="62"/>
        <v>0.89666004226613494</v>
      </c>
      <c r="U235" s="36">
        <f t="shared" si="63"/>
        <v>0.20291362710901129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348527850</v>
      </c>
      <c r="E236" s="31">
        <v>349527850</v>
      </c>
      <c r="F236" s="31">
        <v>53242694</v>
      </c>
      <c r="G236" s="36">
        <f t="shared" si="56"/>
        <v>0.15276453230351605</v>
      </c>
      <c r="H236" s="31">
        <v>73829555</v>
      </c>
      <c r="I236" s="36">
        <f t="shared" si="57"/>
        <v>0.21183258382364567</v>
      </c>
      <c r="J236" s="31">
        <v>59623553</v>
      </c>
      <c r="K236" s="36">
        <f t="shared" si="58"/>
        <v>0.17058312520733326</v>
      </c>
      <c r="L236" s="31">
        <v>87786001</v>
      </c>
      <c r="M236" s="36">
        <f t="shared" si="59"/>
        <v>0.25115595509771255</v>
      </c>
      <c r="N236" s="31">
        <f t="shared" si="60"/>
        <v>274481803</v>
      </c>
      <c r="O236" s="36">
        <f t="shared" si="61"/>
        <v>0.78529308322641533</v>
      </c>
      <c r="P236" s="31">
        <v>72060814</v>
      </c>
      <c r="Q236" s="31">
        <v>330006624</v>
      </c>
      <c r="R236" s="31">
        <v>330540243</v>
      </c>
      <c r="S236" s="31">
        <v>247835912</v>
      </c>
      <c r="T236" s="36">
        <f t="shared" si="62"/>
        <v>0.74979043323326899</v>
      </c>
      <c r="U236" s="36">
        <f t="shared" si="63"/>
        <v>0.21822105700887584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10405146</v>
      </c>
      <c r="E237" s="31">
        <v>9759369</v>
      </c>
      <c r="F237" s="31">
        <v>1649736</v>
      </c>
      <c r="G237" s="36">
        <f t="shared" si="56"/>
        <v>0.1585500097740099</v>
      </c>
      <c r="H237" s="31">
        <v>2604848</v>
      </c>
      <c r="I237" s="36">
        <f t="shared" si="57"/>
        <v>0.25034228255903379</v>
      </c>
      <c r="J237" s="31">
        <v>103816</v>
      </c>
      <c r="K237" s="36">
        <f t="shared" si="58"/>
        <v>1.0637572982433598E-2</v>
      </c>
      <c r="L237" s="31">
        <v>3046744</v>
      </c>
      <c r="M237" s="36">
        <f t="shared" si="59"/>
        <v>0.3121865768165954</v>
      </c>
      <c r="N237" s="31">
        <f t="shared" si="60"/>
        <v>7405144</v>
      </c>
      <c r="O237" s="36">
        <f t="shared" si="61"/>
        <v>0.75877282639891985</v>
      </c>
      <c r="P237" s="31">
        <v>24000</v>
      </c>
      <c r="Q237" s="31">
        <v>5727712</v>
      </c>
      <c r="R237" s="31">
        <v>5967712</v>
      </c>
      <c r="S237" s="31">
        <v>3324160</v>
      </c>
      <c r="T237" s="36">
        <f t="shared" si="62"/>
        <v>0.55702419955922811</v>
      </c>
      <c r="U237" s="36">
        <f t="shared" si="63"/>
        <v>125.94766666666666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84671413</v>
      </c>
      <c r="E238" s="31">
        <v>85525346</v>
      </c>
      <c r="F238" s="31">
        <v>10672524</v>
      </c>
      <c r="G238" s="36">
        <f t="shared" si="56"/>
        <v>0.12604636703062932</v>
      </c>
      <c r="H238" s="31">
        <v>10433156</v>
      </c>
      <c r="I238" s="36">
        <f t="shared" si="57"/>
        <v>0.12321934440848413</v>
      </c>
      <c r="J238" s="31">
        <v>21164048</v>
      </c>
      <c r="K238" s="36">
        <f t="shared" si="58"/>
        <v>0.24745936719156916</v>
      </c>
      <c r="L238" s="31">
        <v>13289039</v>
      </c>
      <c r="M238" s="36">
        <f t="shared" si="59"/>
        <v>0.15538129480353111</v>
      </c>
      <c r="N238" s="31">
        <f t="shared" si="60"/>
        <v>55558767</v>
      </c>
      <c r="O238" s="36">
        <f t="shared" si="61"/>
        <v>0.649617564832769</v>
      </c>
      <c r="P238" s="31">
        <v>13812014</v>
      </c>
      <c r="Q238" s="31">
        <v>62144424</v>
      </c>
      <c r="R238" s="31">
        <v>62144424</v>
      </c>
      <c r="S238" s="31">
        <v>55748578</v>
      </c>
      <c r="T238" s="36">
        <f t="shared" si="62"/>
        <v>0.89708093520989107</v>
      </c>
      <c r="U238" s="36">
        <f t="shared" si="63"/>
        <v>-3.7863775695564761E-2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560855246</v>
      </c>
      <c r="E240" s="32">
        <f>SUM(E234:E239)</f>
        <v>562103971</v>
      </c>
      <c r="F240" s="32">
        <f>SUM(F234:F239)</f>
        <v>81267055</v>
      </c>
      <c r="G240" s="37">
        <f t="shared" si="56"/>
        <v>0.14489844853835956</v>
      </c>
      <c r="H240" s="32">
        <f>SUM(H234:H239)</f>
        <v>105924289</v>
      </c>
      <c r="I240" s="37">
        <f t="shared" si="57"/>
        <v>0.18886208117949921</v>
      </c>
      <c r="J240" s="32">
        <f>SUM(J234:J239)</f>
        <v>98463476</v>
      </c>
      <c r="K240" s="37">
        <f t="shared" si="58"/>
        <v>0.17516950792009259</v>
      </c>
      <c r="L240" s="32">
        <f>SUM(L234:L239)</f>
        <v>123763493</v>
      </c>
      <c r="M240" s="37">
        <f t="shared" si="59"/>
        <v>0.22017900492647471</v>
      </c>
      <c r="N240" s="32">
        <f t="shared" si="60"/>
        <v>409418313</v>
      </c>
      <c r="O240" s="37">
        <f t="shared" si="61"/>
        <v>0.72836758699930981</v>
      </c>
      <c r="P240" s="32">
        <f>SUM(P234:P239)</f>
        <v>103292020</v>
      </c>
      <c r="Q240" s="32">
        <f>SUM(Q234:Q239)</f>
        <v>484032786</v>
      </c>
      <c r="R240" s="32">
        <f>SUM(R234:R239)</f>
        <v>521009689</v>
      </c>
      <c r="S240" s="32">
        <f>SUM(S234:S239)</f>
        <v>384583940</v>
      </c>
      <c r="T240" s="37">
        <f t="shared" si="62"/>
        <v>0.73815122466945138</v>
      </c>
      <c r="U240" s="37">
        <f t="shared" si="63"/>
        <v>0.19819026677956342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13245068</v>
      </c>
      <c r="E242" s="31">
        <v>12243316</v>
      </c>
      <c r="F242" s="31">
        <v>1569010</v>
      </c>
      <c r="G242" s="36">
        <f t="shared" si="56"/>
        <v>0.1184599429765102</v>
      </c>
      <c r="H242" s="31">
        <v>2016021</v>
      </c>
      <c r="I242" s="36">
        <f t="shared" si="57"/>
        <v>0.15220918458100782</v>
      </c>
      <c r="J242" s="31">
        <v>1752309</v>
      </c>
      <c r="K242" s="36">
        <f t="shared" si="58"/>
        <v>0.14312372563119338</v>
      </c>
      <c r="L242" s="31">
        <v>1765406</v>
      </c>
      <c r="M242" s="36">
        <f t="shared" si="59"/>
        <v>0.1441934521660635</v>
      </c>
      <c r="N242" s="31">
        <f t="shared" si="60"/>
        <v>7102746</v>
      </c>
      <c r="O242" s="36">
        <f t="shared" si="61"/>
        <v>0.58013253925652164</v>
      </c>
      <c r="P242" s="31">
        <v>1241689</v>
      </c>
      <c r="Q242" s="31">
        <v>9383305</v>
      </c>
      <c r="R242" s="31">
        <v>6174942</v>
      </c>
      <c r="S242" s="31">
        <v>4718111</v>
      </c>
      <c r="T242" s="36">
        <f t="shared" si="62"/>
        <v>0.76407373542941781</v>
      </c>
      <c r="U242" s="36">
        <f t="shared" si="63"/>
        <v>0.42177791701464695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30626052</v>
      </c>
      <c r="E243" s="31">
        <v>642501157</v>
      </c>
      <c r="F243" s="31">
        <v>569316455</v>
      </c>
      <c r="G243" s="36">
        <f t="shared" si="56"/>
        <v>18.589286500264546</v>
      </c>
      <c r="H243" s="31">
        <v>34472635</v>
      </c>
      <c r="I243" s="36">
        <f t="shared" si="57"/>
        <v>1.1255983957710252</v>
      </c>
      <c r="J243" s="31">
        <v>-43238746</v>
      </c>
      <c r="K243" s="36">
        <f t="shared" si="58"/>
        <v>-6.7297537956028927E-2</v>
      </c>
      <c r="L243" s="31">
        <v>15220142</v>
      </c>
      <c r="M243" s="36">
        <f t="shared" si="59"/>
        <v>2.3688894306535854E-2</v>
      </c>
      <c r="N243" s="31">
        <f t="shared" si="60"/>
        <v>575770486</v>
      </c>
      <c r="O243" s="36">
        <f t="shared" si="61"/>
        <v>0.89613922049326367</v>
      </c>
      <c r="P243" s="31">
        <v>9051076</v>
      </c>
      <c r="Q243" s="31">
        <v>41554209</v>
      </c>
      <c r="R243" s="31">
        <v>45524209</v>
      </c>
      <c r="S243" s="31">
        <v>37645867</v>
      </c>
      <c r="T243" s="36">
        <f t="shared" si="62"/>
        <v>0.82694170479711138</v>
      </c>
      <c r="U243" s="36">
        <f t="shared" si="63"/>
        <v>0.68158371446665567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3000000</v>
      </c>
      <c r="E244" s="31">
        <v>2599367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10728</v>
      </c>
      <c r="K244" s="36">
        <f t="shared" si="58"/>
        <v>4.1271586505483831E-3</v>
      </c>
      <c r="L244" s="31">
        <v>0</v>
      </c>
      <c r="M244" s="36">
        <f t="shared" si="59"/>
        <v>0</v>
      </c>
      <c r="N244" s="31">
        <f t="shared" si="60"/>
        <v>10728</v>
      </c>
      <c r="O244" s="36">
        <f t="shared" si="61"/>
        <v>4.1271586505483831E-3</v>
      </c>
      <c r="P244" s="31">
        <v>0</v>
      </c>
      <c r="Q244" s="31">
        <v>2873418</v>
      </c>
      <c r="R244" s="31">
        <v>2873418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16925748</v>
      </c>
      <c r="E245" s="31">
        <v>21411266</v>
      </c>
      <c r="F245" s="31">
        <v>1947922</v>
      </c>
      <c r="G245" s="36">
        <f t="shared" si="56"/>
        <v>0.11508631701240028</v>
      </c>
      <c r="H245" s="31">
        <v>1415950</v>
      </c>
      <c r="I245" s="36">
        <f t="shared" si="57"/>
        <v>8.3656568678678184E-2</v>
      </c>
      <c r="J245" s="31">
        <v>1117102</v>
      </c>
      <c r="K245" s="36">
        <f t="shared" si="58"/>
        <v>5.2173561339156682E-2</v>
      </c>
      <c r="L245" s="31">
        <v>4645008</v>
      </c>
      <c r="M245" s="36">
        <f t="shared" si="59"/>
        <v>0.21694223966018636</v>
      </c>
      <c r="N245" s="31">
        <f t="shared" si="60"/>
        <v>9125982</v>
      </c>
      <c r="O245" s="36">
        <f t="shared" si="61"/>
        <v>0.42622337231250129</v>
      </c>
      <c r="P245" s="31">
        <v>2650110</v>
      </c>
      <c r="Q245" s="31">
        <v>12744144</v>
      </c>
      <c r="R245" s="31">
        <v>12475248</v>
      </c>
      <c r="S245" s="31">
        <v>11161718</v>
      </c>
      <c r="T245" s="36">
        <f t="shared" si="62"/>
        <v>0.89470910718568486</v>
      </c>
      <c r="U245" s="36">
        <f t="shared" si="63"/>
        <v>0.75276045145295845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0</v>
      </c>
      <c r="O246" s="36">
        <f t="shared" si="61"/>
        <v>0</v>
      </c>
      <c r="P246" s="31">
        <v>0</v>
      </c>
      <c r="Q246" s="31">
        <v>-90000000</v>
      </c>
      <c r="R246" s="31">
        <v>0</v>
      </c>
      <c r="S246" s="31">
        <v>1500</v>
      </c>
      <c r="T246" s="36">
        <f t="shared" si="62"/>
        <v>0</v>
      </c>
      <c r="U246" s="36">
        <f t="shared" si="63"/>
        <v>0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63796868</v>
      </c>
      <c r="E247" s="32">
        <f>SUM(E241:E246)</f>
        <v>678755106</v>
      </c>
      <c r="F247" s="32">
        <f>SUM(F241:F246)</f>
        <v>572833387</v>
      </c>
      <c r="G247" s="37">
        <f t="shared" si="56"/>
        <v>8.9790205218224823</v>
      </c>
      <c r="H247" s="32">
        <f>SUM(H241:H246)</f>
        <v>37904606</v>
      </c>
      <c r="I247" s="37">
        <f t="shared" si="57"/>
        <v>0.59414524863508977</v>
      </c>
      <c r="J247" s="32">
        <f>SUM(J241:J246)</f>
        <v>-40358607</v>
      </c>
      <c r="K247" s="37">
        <f t="shared" si="58"/>
        <v>-5.9459747180156022E-2</v>
      </c>
      <c r="L247" s="32">
        <f>SUM(L241:L246)</f>
        <v>21630556</v>
      </c>
      <c r="M247" s="37">
        <f t="shared" si="59"/>
        <v>3.1867982736029685E-2</v>
      </c>
      <c r="N247" s="32">
        <f t="shared" si="60"/>
        <v>592009942</v>
      </c>
      <c r="O247" s="37">
        <f t="shared" si="61"/>
        <v>0.87219961480481301</v>
      </c>
      <c r="P247" s="32">
        <f>SUM(P241:P246)</f>
        <v>12942875</v>
      </c>
      <c r="Q247" s="32">
        <f>SUM(Q241:Q246)</f>
        <v>-23444924</v>
      </c>
      <c r="R247" s="32">
        <f>SUM(R241:R246)</f>
        <v>67047817</v>
      </c>
      <c r="S247" s="32">
        <f>SUM(S241:S246)</f>
        <v>53527196</v>
      </c>
      <c r="T247" s="37">
        <f t="shared" si="62"/>
        <v>0.79834360602672572</v>
      </c>
      <c r="U247" s="37">
        <f t="shared" si="63"/>
        <v>0.67123270525289014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38668050</v>
      </c>
      <c r="E248" s="31">
        <v>37787558</v>
      </c>
      <c r="F248" s="31">
        <v>6185635</v>
      </c>
      <c r="G248" s="36">
        <f t="shared" si="56"/>
        <v>0.15996759598686772</v>
      </c>
      <c r="H248" s="31">
        <v>6239011</v>
      </c>
      <c r="I248" s="36">
        <f t="shared" si="57"/>
        <v>0.16134796039624444</v>
      </c>
      <c r="J248" s="31">
        <v>5444314</v>
      </c>
      <c r="K248" s="36">
        <f t="shared" si="58"/>
        <v>0.14407689430473386</v>
      </c>
      <c r="L248" s="31">
        <v>9428170</v>
      </c>
      <c r="M248" s="36">
        <f t="shared" si="59"/>
        <v>0.24950461207363545</v>
      </c>
      <c r="N248" s="31">
        <f t="shared" si="60"/>
        <v>27297130</v>
      </c>
      <c r="O248" s="36">
        <f t="shared" si="61"/>
        <v>0.72238407149781947</v>
      </c>
      <c r="P248" s="31">
        <v>7365373</v>
      </c>
      <c r="Q248" s="31">
        <v>22849884</v>
      </c>
      <c r="R248" s="31">
        <v>29358331</v>
      </c>
      <c r="S248" s="31">
        <v>22819141</v>
      </c>
      <c r="T248" s="36">
        <f t="shared" si="62"/>
        <v>0.77726288323406401</v>
      </c>
      <c r="U248" s="36">
        <f t="shared" si="63"/>
        <v>0.28006687509240868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18374320</v>
      </c>
      <c r="E249" s="31">
        <v>18454320</v>
      </c>
      <c r="F249" s="31">
        <v>-85957</v>
      </c>
      <c r="G249" s="36">
        <f t="shared" si="56"/>
        <v>-4.6781050945014563E-3</v>
      </c>
      <c r="H249" s="31">
        <v>5853259</v>
      </c>
      <c r="I249" s="36">
        <f t="shared" si="57"/>
        <v>0.31855649624040511</v>
      </c>
      <c r="J249" s="31">
        <v>1028914</v>
      </c>
      <c r="K249" s="36">
        <f t="shared" si="58"/>
        <v>5.5754641731583718E-2</v>
      </c>
      <c r="L249" s="31">
        <v>0</v>
      </c>
      <c r="M249" s="36">
        <f t="shared" si="59"/>
        <v>0</v>
      </c>
      <c r="N249" s="31">
        <f t="shared" si="60"/>
        <v>6796216</v>
      </c>
      <c r="O249" s="36">
        <f t="shared" si="61"/>
        <v>0.36827236115988016</v>
      </c>
      <c r="P249" s="31">
        <v>1940514</v>
      </c>
      <c r="Q249" s="31">
        <v>17352744</v>
      </c>
      <c r="R249" s="31">
        <v>17410120</v>
      </c>
      <c r="S249" s="31">
        <v>8032598</v>
      </c>
      <c r="T249" s="36">
        <f t="shared" si="62"/>
        <v>0.46137522314607826</v>
      </c>
      <c r="U249" s="36">
        <f t="shared" si="63"/>
        <v>-1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16629236</v>
      </c>
      <c r="E250" s="31">
        <v>21389448</v>
      </c>
      <c r="F250" s="31">
        <v>4676149</v>
      </c>
      <c r="G250" s="36">
        <f t="shared" si="56"/>
        <v>0.28120047126638892</v>
      </c>
      <c r="H250" s="31">
        <v>4918526</v>
      </c>
      <c r="I250" s="36">
        <f t="shared" si="57"/>
        <v>0.29577582517922052</v>
      </c>
      <c r="J250" s="31">
        <v>4547411</v>
      </c>
      <c r="K250" s="36">
        <f t="shared" si="58"/>
        <v>0.21260067113466416</v>
      </c>
      <c r="L250" s="31">
        <v>5632922</v>
      </c>
      <c r="M250" s="36">
        <f t="shared" si="59"/>
        <v>0.26335050815710626</v>
      </c>
      <c r="N250" s="31">
        <f t="shared" si="60"/>
        <v>19775008</v>
      </c>
      <c r="O250" s="36">
        <f t="shared" si="61"/>
        <v>0.92452166133506575</v>
      </c>
      <c r="P250" s="31">
        <v>5918034</v>
      </c>
      <c r="Q250" s="31">
        <v>10343091</v>
      </c>
      <c r="R250" s="31">
        <v>11115091</v>
      </c>
      <c r="S250" s="31">
        <v>23641785</v>
      </c>
      <c r="T250" s="36">
        <f t="shared" si="62"/>
        <v>2.1269987803068817</v>
      </c>
      <c r="U250" s="36">
        <f t="shared" si="63"/>
        <v>-4.8176810069019527E-2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10393709</v>
      </c>
      <c r="E251" s="31">
        <v>13121318</v>
      </c>
      <c r="F251" s="31">
        <v>3218875</v>
      </c>
      <c r="G251" s="36">
        <f t="shared" si="56"/>
        <v>0.30969454696105114</v>
      </c>
      <c r="H251" s="31">
        <v>3069805</v>
      </c>
      <c r="I251" s="36">
        <f t="shared" si="57"/>
        <v>0.29535221738457368</v>
      </c>
      <c r="J251" s="31">
        <v>3268509</v>
      </c>
      <c r="K251" s="36">
        <f t="shared" si="58"/>
        <v>0.24909913775430181</v>
      </c>
      <c r="L251" s="31">
        <v>3435356</v>
      </c>
      <c r="M251" s="36">
        <f t="shared" si="59"/>
        <v>0.26181485731844928</v>
      </c>
      <c r="N251" s="31">
        <f t="shared" si="60"/>
        <v>12992545</v>
      </c>
      <c r="O251" s="36">
        <f t="shared" si="61"/>
        <v>0.99018597064715608</v>
      </c>
      <c r="P251" s="31">
        <v>1929837</v>
      </c>
      <c r="Q251" s="31">
        <v>8907695</v>
      </c>
      <c r="R251" s="31">
        <v>9015224</v>
      </c>
      <c r="S251" s="31">
        <v>9305184</v>
      </c>
      <c r="T251" s="36">
        <f t="shared" si="62"/>
        <v>1.0321633716477816</v>
      </c>
      <c r="U251" s="36">
        <f t="shared" si="63"/>
        <v>0.78012754445064525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84065315</v>
      </c>
      <c r="E254" s="32">
        <f>SUM(E248:E253)</f>
        <v>90752644</v>
      </c>
      <c r="F254" s="32">
        <f>SUM(F248:F253)</f>
        <v>13994702</v>
      </c>
      <c r="G254" s="37">
        <f t="shared" si="56"/>
        <v>0.16647415167599147</v>
      </c>
      <c r="H254" s="32">
        <f>SUM(H248:H253)</f>
        <v>20080601</v>
      </c>
      <c r="I254" s="37">
        <f t="shared" si="57"/>
        <v>0.23886903891337349</v>
      </c>
      <c r="J254" s="32">
        <f>SUM(J248:J253)</f>
        <v>14289148</v>
      </c>
      <c r="K254" s="37">
        <f t="shared" si="58"/>
        <v>0.1574515889586644</v>
      </c>
      <c r="L254" s="32">
        <f>SUM(L248:L253)</f>
        <v>18496448</v>
      </c>
      <c r="M254" s="37">
        <f t="shared" si="59"/>
        <v>0.20381167076520657</v>
      </c>
      <c r="N254" s="32">
        <f t="shared" si="60"/>
        <v>66860899</v>
      </c>
      <c r="O254" s="37">
        <f t="shared" si="61"/>
        <v>0.7367377527865745</v>
      </c>
      <c r="P254" s="32">
        <f>SUM(P248:P253)</f>
        <v>17153758</v>
      </c>
      <c r="Q254" s="32">
        <f>SUM(Q248:Q253)</f>
        <v>59453414</v>
      </c>
      <c r="R254" s="32">
        <f>SUM(R248:R253)</f>
        <v>66898766</v>
      </c>
      <c r="S254" s="32">
        <f>SUM(S248:S253)</f>
        <v>63798708</v>
      </c>
      <c r="T254" s="37">
        <f t="shared" si="62"/>
        <v>0.95366046064287646</v>
      </c>
      <c r="U254" s="37">
        <f t="shared" si="63"/>
        <v>7.8273810321913162E-2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219816772</v>
      </c>
      <c r="E255" s="31">
        <v>358489709</v>
      </c>
      <c r="F255" s="31">
        <v>27905028</v>
      </c>
      <c r="G255" s="36">
        <f t="shared" si="56"/>
        <v>0.12694676455352552</v>
      </c>
      <c r="H255" s="31">
        <v>38176522</v>
      </c>
      <c r="I255" s="36">
        <f t="shared" si="57"/>
        <v>0.17367429087713107</v>
      </c>
      <c r="J255" s="31">
        <v>84496592</v>
      </c>
      <c r="K255" s="36">
        <f t="shared" si="58"/>
        <v>0.23570158327752722</v>
      </c>
      <c r="L255" s="31">
        <v>34882735</v>
      </c>
      <c r="M255" s="36">
        <f t="shared" si="59"/>
        <v>9.7304703940608792E-2</v>
      </c>
      <c r="N255" s="31">
        <f t="shared" si="60"/>
        <v>185460877</v>
      </c>
      <c r="O255" s="36">
        <f t="shared" si="61"/>
        <v>0.51733947263741398</v>
      </c>
      <c r="P255" s="31">
        <v>119771464</v>
      </c>
      <c r="Q255" s="31">
        <v>201822971</v>
      </c>
      <c r="R255" s="31">
        <v>184807025</v>
      </c>
      <c r="S255" s="31">
        <v>251104964</v>
      </c>
      <c r="T255" s="36">
        <f t="shared" si="62"/>
        <v>1.3587414439467331</v>
      </c>
      <c r="U255" s="36">
        <f t="shared" si="63"/>
        <v>-0.70875587694244091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11338720</v>
      </c>
      <c r="E256" s="31">
        <v>11338720</v>
      </c>
      <c r="F256" s="31">
        <v>2605889</v>
      </c>
      <c r="G256" s="36">
        <f t="shared" si="56"/>
        <v>0.22982214923730368</v>
      </c>
      <c r="H256" s="31">
        <v>3125495</v>
      </c>
      <c r="I256" s="36">
        <f t="shared" si="57"/>
        <v>0.27564795673585729</v>
      </c>
      <c r="J256" s="31">
        <v>2942199</v>
      </c>
      <c r="K256" s="36">
        <f t="shared" si="58"/>
        <v>0.25948246362905159</v>
      </c>
      <c r="L256" s="31">
        <v>36961584</v>
      </c>
      <c r="M256" s="36">
        <f t="shared" si="59"/>
        <v>3.2597668872676988</v>
      </c>
      <c r="N256" s="31">
        <f t="shared" si="60"/>
        <v>45635167</v>
      </c>
      <c r="O256" s="36">
        <f t="shared" si="61"/>
        <v>4.0247194568699109</v>
      </c>
      <c r="P256" s="31">
        <v>2552398</v>
      </c>
      <c r="Q256" s="31">
        <v>10446481</v>
      </c>
      <c r="R256" s="31">
        <v>10946481</v>
      </c>
      <c r="S256" s="31">
        <v>9680632</v>
      </c>
      <c r="T256" s="36">
        <f t="shared" si="62"/>
        <v>0.88436018844777609</v>
      </c>
      <c r="U256" s="36">
        <f t="shared" si="63"/>
        <v>13.481120891020915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84384737</v>
      </c>
      <c r="E257" s="31">
        <v>76585987</v>
      </c>
      <c r="F257" s="31">
        <v>11130628</v>
      </c>
      <c r="G257" s="36">
        <f t="shared" si="56"/>
        <v>0.1319033322341219</v>
      </c>
      <c r="H257" s="31">
        <v>16236991</v>
      </c>
      <c r="I257" s="36">
        <f t="shared" si="57"/>
        <v>0.1924162067365334</v>
      </c>
      <c r="J257" s="31">
        <v>13659203</v>
      </c>
      <c r="K257" s="36">
        <f t="shared" si="58"/>
        <v>0.17835120411779767</v>
      </c>
      <c r="L257" s="31">
        <v>14032869</v>
      </c>
      <c r="M257" s="36">
        <f t="shared" si="59"/>
        <v>0.18323024289025616</v>
      </c>
      <c r="N257" s="31">
        <f t="shared" si="60"/>
        <v>55059691</v>
      </c>
      <c r="O257" s="36">
        <f t="shared" si="61"/>
        <v>0.71892644015934659</v>
      </c>
      <c r="P257" s="31">
        <v>17690572</v>
      </c>
      <c r="Q257" s="31">
        <v>80873229</v>
      </c>
      <c r="R257" s="31">
        <v>79667821</v>
      </c>
      <c r="S257" s="31">
        <v>60395901</v>
      </c>
      <c r="T257" s="36">
        <f t="shared" si="62"/>
        <v>0.75809655946282251</v>
      </c>
      <c r="U257" s="36">
        <f t="shared" si="63"/>
        <v>-0.20676001883941342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315540229</v>
      </c>
      <c r="E259" s="32">
        <f>SUM(E255:E258)</f>
        <v>446414416</v>
      </c>
      <c r="F259" s="32">
        <f>SUM(F255:F258)</f>
        <v>41641545</v>
      </c>
      <c r="G259" s="37">
        <f t="shared" si="56"/>
        <v>0.13196905235180012</v>
      </c>
      <c r="H259" s="32">
        <f>SUM(H255:H258)</f>
        <v>57539008</v>
      </c>
      <c r="I259" s="37">
        <f t="shared" si="57"/>
        <v>0.18235078355096204</v>
      </c>
      <c r="J259" s="32">
        <f>SUM(J255:J258)</f>
        <v>101097994</v>
      </c>
      <c r="K259" s="37">
        <f t="shared" si="58"/>
        <v>0.2264666874019588</v>
      </c>
      <c r="L259" s="32">
        <f>SUM(L255:L258)</f>
        <v>85877188</v>
      </c>
      <c r="M259" s="37">
        <f t="shared" si="59"/>
        <v>0.19237100085047432</v>
      </c>
      <c r="N259" s="32">
        <f t="shared" si="60"/>
        <v>286155735</v>
      </c>
      <c r="O259" s="37">
        <f t="shared" si="61"/>
        <v>0.64100917162137527</v>
      </c>
      <c r="P259" s="32">
        <f>SUM(P255:P258)</f>
        <v>140014434</v>
      </c>
      <c r="Q259" s="32">
        <f>SUM(Q255:Q258)</f>
        <v>293142681</v>
      </c>
      <c r="R259" s="32">
        <f>SUM(R255:R258)</f>
        <v>275421327</v>
      </c>
      <c r="S259" s="32">
        <f>SUM(S255:S258)</f>
        <v>321181497</v>
      </c>
      <c r="T259" s="37">
        <f t="shared" si="62"/>
        <v>1.1661460660960361</v>
      </c>
      <c r="U259" s="37">
        <f t="shared" si="63"/>
        <v>-0.38665475018097062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1024257658</v>
      </c>
      <c r="E260" s="32">
        <f>SUM(E234:E239,E241:E246,E248:E253,E255:E258)</f>
        <v>1778026137</v>
      </c>
      <c r="F260" s="32">
        <f>SUM(F234:F239,F241:F246,F248:F253,F255:F258)</f>
        <v>709736689</v>
      </c>
      <c r="G260" s="37">
        <f t="shared" si="56"/>
        <v>0.69292788143352113</v>
      </c>
      <c r="H260" s="32">
        <f>SUM(H234:H239,H241:H246,H248:H253,H255:H258)</f>
        <v>221448504</v>
      </c>
      <c r="I260" s="37">
        <f t="shared" si="57"/>
        <v>0.21620390364706454</v>
      </c>
      <c r="J260" s="32">
        <f>SUM(J234:J239,J241:J246,J248:J253,J255:J258)</f>
        <v>173492011</v>
      </c>
      <c r="K260" s="37">
        <f t="shared" si="58"/>
        <v>9.7575624671483674E-2</v>
      </c>
      <c r="L260" s="32">
        <f>SUM(L234:L239,L241:L246,L248:L253,L255:L258)</f>
        <v>249767685</v>
      </c>
      <c r="M260" s="37">
        <f t="shared" si="59"/>
        <v>0.14047469820743136</v>
      </c>
      <c r="N260" s="32">
        <f t="shared" si="60"/>
        <v>1354444889</v>
      </c>
      <c r="O260" s="37">
        <f t="shared" si="61"/>
        <v>0.76176882938588653</v>
      </c>
      <c r="P260" s="32">
        <f>SUM(P234:P239,P241:P246,P248:P253,P255:P258)</f>
        <v>273403087</v>
      </c>
      <c r="Q260" s="32">
        <f>SUM(Q234:Q239,Q241:Q246,Q248:Q253,Q255:Q258)</f>
        <v>813183957</v>
      </c>
      <c r="R260" s="32">
        <f>SUM(R234:R239,R241:R246,R248:R253,R255:R258)</f>
        <v>930377599</v>
      </c>
      <c r="S260" s="32">
        <f>SUM(S234:S239,S241:S246,S248:S253,S255:S258)</f>
        <v>823091341</v>
      </c>
      <c r="T260" s="37">
        <f t="shared" si="62"/>
        <v>0.88468525240148221</v>
      </c>
      <c r="U260" s="37">
        <f t="shared" si="63"/>
        <v>-8.6448921478344487E-2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5794401</v>
      </c>
      <c r="E263" s="31">
        <v>5396092</v>
      </c>
      <c r="F263" s="31">
        <v>0</v>
      </c>
      <c r="G263" s="36">
        <f t="shared" ref="G263:G299" si="64">IF(($D263     =0),0,($F263     /$D263     ))</f>
        <v>0</v>
      </c>
      <c r="H263" s="31">
        <v>0</v>
      </c>
      <c r="I263" s="36">
        <f t="shared" ref="I263:I299" si="65">IF(($D263     =0),0,($H263     /$D263     ))</f>
        <v>0</v>
      </c>
      <c r="J263" s="31">
        <v>121095</v>
      </c>
      <c r="K263" s="36">
        <f t="shared" ref="K263:K299" si="66">IF(($E263     =0),0,($J263     /$E263     ))</f>
        <v>2.2441240809089245E-2</v>
      </c>
      <c r="L263" s="31">
        <v>1180295</v>
      </c>
      <c r="M263" s="36">
        <f t="shared" ref="M263:M299" si="67">IF(($E263     =0),0,($L263     /$E263     ))</f>
        <v>0.21873144490494231</v>
      </c>
      <c r="N263" s="31">
        <f t="shared" ref="N263:N299" si="68">$F263     +$H263     +$J263     +$L263</f>
        <v>1301390</v>
      </c>
      <c r="O263" s="36">
        <f t="shared" ref="O263:O299" si="69">IF(($E263     =0),0,($N263     /$E263     ))</f>
        <v>0.24117268571403155</v>
      </c>
      <c r="P263" s="31">
        <v>221430</v>
      </c>
      <c r="Q263" s="31">
        <v>4534265</v>
      </c>
      <c r="R263" s="31">
        <v>4217125</v>
      </c>
      <c r="S263" s="31">
        <v>982669</v>
      </c>
      <c r="T263" s="36">
        <f t="shared" ref="T263:T299" si="70">IF(($R263     =0),0,($S263     /$R263     ))</f>
        <v>0.23301870350060763</v>
      </c>
      <c r="U263" s="36">
        <f t="shared" ref="U263:U299" si="71">IF(($P263     =0),0,(($L263     /$P263     )-1))</f>
        <v>4.3303301269024068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27755727</v>
      </c>
      <c r="E264" s="31">
        <v>27319079</v>
      </c>
      <c r="F264" s="31">
        <v>5993048</v>
      </c>
      <c r="G264" s="36">
        <f t="shared" si="64"/>
        <v>0.21592113224056425</v>
      </c>
      <c r="H264" s="31">
        <v>7855764</v>
      </c>
      <c r="I264" s="36">
        <f t="shared" si="65"/>
        <v>0.28303218287166465</v>
      </c>
      <c r="J264" s="31">
        <v>2838315</v>
      </c>
      <c r="K264" s="36">
        <f t="shared" si="66"/>
        <v>0.10389497391182184</v>
      </c>
      <c r="L264" s="31">
        <v>5893306</v>
      </c>
      <c r="M264" s="36">
        <f t="shared" si="67"/>
        <v>0.21572125473190365</v>
      </c>
      <c r="N264" s="31">
        <f t="shared" si="68"/>
        <v>22580433</v>
      </c>
      <c r="O264" s="36">
        <f t="shared" si="69"/>
        <v>0.82654444536728344</v>
      </c>
      <c r="P264" s="31">
        <v>6086973</v>
      </c>
      <c r="Q264" s="31">
        <v>26119288</v>
      </c>
      <c r="R264" s="31">
        <v>27477148</v>
      </c>
      <c r="S264" s="31">
        <v>25290726</v>
      </c>
      <c r="T264" s="36">
        <f t="shared" si="70"/>
        <v>0.92042762225541019</v>
      </c>
      <c r="U264" s="36">
        <f t="shared" si="71"/>
        <v>-3.1816635296394447E-2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28865618</v>
      </c>
      <c r="E265" s="31">
        <v>26710329</v>
      </c>
      <c r="F265" s="31">
        <v>4812071</v>
      </c>
      <c r="G265" s="36">
        <f t="shared" si="64"/>
        <v>0.1667059752540202</v>
      </c>
      <c r="H265" s="31">
        <v>4042105</v>
      </c>
      <c r="I265" s="36">
        <f t="shared" si="65"/>
        <v>0.14003181916978186</v>
      </c>
      <c r="J265" s="31">
        <v>6836844</v>
      </c>
      <c r="K265" s="36">
        <f t="shared" si="66"/>
        <v>0.25596255291351894</v>
      </c>
      <c r="L265" s="31">
        <v>4836173</v>
      </c>
      <c r="M265" s="36">
        <f t="shared" si="67"/>
        <v>0.18106003112129393</v>
      </c>
      <c r="N265" s="31">
        <f t="shared" si="68"/>
        <v>20527193</v>
      </c>
      <c r="O265" s="36">
        <f t="shared" si="69"/>
        <v>0.76851142492479219</v>
      </c>
      <c r="P265" s="31">
        <v>2888232</v>
      </c>
      <c r="Q265" s="31">
        <v>32000528</v>
      </c>
      <c r="R265" s="31">
        <v>25026724</v>
      </c>
      <c r="S265" s="31">
        <v>16827095</v>
      </c>
      <c r="T265" s="36">
        <f t="shared" si="70"/>
        <v>0.67236506863623058</v>
      </c>
      <c r="U265" s="36">
        <f t="shared" si="71"/>
        <v>0.67444062665326054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62415746</v>
      </c>
      <c r="E267" s="32">
        <f>SUM(E263:E266)</f>
        <v>59425500</v>
      </c>
      <c r="F267" s="32">
        <f>SUM(F263:F266)</f>
        <v>10805119</v>
      </c>
      <c r="G267" s="37">
        <f t="shared" si="64"/>
        <v>0.17311527446936226</v>
      </c>
      <c r="H267" s="32">
        <f>SUM(H263:H266)</f>
        <v>11897869</v>
      </c>
      <c r="I267" s="37">
        <f t="shared" si="65"/>
        <v>0.19062287583649165</v>
      </c>
      <c r="J267" s="32">
        <f>SUM(J263:J266)</f>
        <v>9796254</v>
      </c>
      <c r="K267" s="37">
        <f t="shared" si="66"/>
        <v>0.16484933235732135</v>
      </c>
      <c r="L267" s="32">
        <f>SUM(L263:L266)</f>
        <v>11909774</v>
      </c>
      <c r="M267" s="37">
        <f t="shared" si="67"/>
        <v>0.20041520895911688</v>
      </c>
      <c r="N267" s="32">
        <f t="shared" si="68"/>
        <v>44409016</v>
      </c>
      <c r="O267" s="37">
        <f t="shared" si="69"/>
        <v>0.74730571892537712</v>
      </c>
      <c r="P267" s="32">
        <f>SUM(P263:P266)</f>
        <v>9196635</v>
      </c>
      <c r="Q267" s="32">
        <f>SUM(Q263:Q266)</f>
        <v>62654081</v>
      </c>
      <c r="R267" s="32">
        <f>SUM(R263:R266)</f>
        <v>56720997</v>
      </c>
      <c r="S267" s="32">
        <f>SUM(S263:S266)</f>
        <v>43100490</v>
      </c>
      <c r="T267" s="37">
        <f t="shared" si="70"/>
        <v>0.75986834293480421</v>
      </c>
      <c r="U267" s="37">
        <f t="shared" si="71"/>
        <v>0.29501431773686781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8456797</v>
      </c>
      <c r="E268" s="31">
        <v>7981686</v>
      </c>
      <c r="F268" s="31">
        <v>260315</v>
      </c>
      <c r="G268" s="36">
        <f t="shared" si="64"/>
        <v>3.078174869279705E-2</v>
      </c>
      <c r="H268" s="31">
        <v>240822</v>
      </c>
      <c r="I268" s="36">
        <f t="shared" si="65"/>
        <v>2.8476738888257577E-2</v>
      </c>
      <c r="J268" s="31">
        <v>375285</v>
      </c>
      <c r="K268" s="36">
        <f t="shared" si="66"/>
        <v>4.7018261555265388E-2</v>
      </c>
      <c r="L268" s="31">
        <v>1090278</v>
      </c>
      <c r="M268" s="36">
        <f t="shared" si="67"/>
        <v>0.13659745572551965</v>
      </c>
      <c r="N268" s="31">
        <f t="shared" si="68"/>
        <v>1966700</v>
      </c>
      <c r="O268" s="36">
        <f t="shared" si="69"/>
        <v>0.24640157480512262</v>
      </c>
      <c r="P268" s="31">
        <v>279948</v>
      </c>
      <c r="Q268" s="31">
        <v>6888377</v>
      </c>
      <c r="R268" s="31">
        <v>7797416</v>
      </c>
      <c r="S268" s="31">
        <v>1232699</v>
      </c>
      <c r="T268" s="36">
        <f t="shared" si="70"/>
        <v>0.15809070594668798</v>
      </c>
      <c r="U268" s="36">
        <f t="shared" si="71"/>
        <v>2.8945732778944659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40659860</v>
      </c>
      <c r="E269" s="31">
        <v>46707806</v>
      </c>
      <c r="F269" s="31">
        <v>1510589</v>
      </c>
      <c r="G269" s="36">
        <f t="shared" si="64"/>
        <v>3.715184951448431E-2</v>
      </c>
      <c r="H269" s="31">
        <v>1567315</v>
      </c>
      <c r="I269" s="36">
        <f t="shared" si="65"/>
        <v>3.8546984667433677E-2</v>
      </c>
      <c r="J269" s="31">
        <v>1604158</v>
      </c>
      <c r="K269" s="36">
        <f t="shared" si="66"/>
        <v>3.4344537613263185E-2</v>
      </c>
      <c r="L269" s="31">
        <v>1615793</v>
      </c>
      <c r="M269" s="36">
        <f t="shared" si="67"/>
        <v>3.4593639444336133E-2</v>
      </c>
      <c r="N269" s="31">
        <f t="shared" si="68"/>
        <v>6297855</v>
      </c>
      <c r="O269" s="36">
        <f t="shared" si="69"/>
        <v>0.13483517080635302</v>
      </c>
      <c r="P269" s="31">
        <v>1629475</v>
      </c>
      <c r="Q269" s="31">
        <v>42301138</v>
      </c>
      <c r="R269" s="31">
        <v>40454802</v>
      </c>
      <c r="S269" s="31">
        <v>6807991</v>
      </c>
      <c r="T269" s="36">
        <f t="shared" si="70"/>
        <v>0.16828635077734405</v>
      </c>
      <c r="U269" s="36">
        <f t="shared" si="71"/>
        <v>-8.3965694472145636E-3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8793642</v>
      </c>
      <c r="E270" s="31">
        <v>7202913</v>
      </c>
      <c r="F270" s="31">
        <v>1397726</v>
      </c>
      <c r="G270" s="36">
        <f t="shared" si="64"/>
        <v>0.1589473394527546</v>
      </c>
      <c r="H270" s="31">
        <v>1810087</v>
      </c>
      <c r="I270" s="36">
        <f t="shared" si="65"/>
        <v>0.2058404242519766</v>
      </c>
      <c r="J270" s="31">
        <v>1291562</v>
      </c>
      <c r="K270" s="36">
        <f t="shared" si="66"/>
        <v>0.17931106484279347</v>
      </c>
      <c r="L270" s="31">
        <v>966505</v>
      </c>
      <c r="M270" s="36">
        <f t="shared" si="67"/>
        <v>0.134182517545332</v>
      </c>
      <c r="N270" s="31">
        <f t="shared" si="68"/>
        <v>5465880</v>
      </c>
      <c r="O270" s="36">
        <f t="shared" si="69"/>
        <v>0.75884298477574286</v>
      </c>
      <c r="P270" s="31">
        <v>1216744</v>
      </c>
      <c r="Q270" s="31">
        <v>7546108</v>
      </c>
      <c r="R270" s="31">
        <v>7546108</v>
      </c>
      <c r="S270" s="31">
        <v>4584440</v>
      </c>
      <c r="T270" s="36">
        <f t="shared" si="70"/>
        <v>0.6075237725195558</v>
      </c>
      <c r="U270" s="36">
        <f t="shared" si="71"/>
        <v>-0.20566281814416176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14195312</v>
      </c>
      <c r="E271" s="31">
        <v>12471609</v>
      </c>
      <c r="F271" s="31">
        <v>2409381</v>
      </c>
      <c r="G271" s="36">
        <f t="shared" si="64"/>
        <v>0.16973075336420926</v>
      </c>
      <c r="H271" s="31">
        <v>3475108</v>
      </c>
      <c r="I271" s="36">
        <f t="shared" si="65"/>
        <v>0.24480673619572432</v>
      </c>
      <c r="J271" s="31">
        <v>3013063</v>
      </c>
      <c r="K271" s="36">
        <f t="shared" si="66"/>
        <v>0.24159376709131916</v>
      </c>
      <c r="L271" s="31">
        <v>1522754</v>
      </c>
      <c r="M271" s="36">
        <f t="shared" si="67"/>
        <v>0.12209763792306189</v>
      </c>
      <c r="N271" s="31">
        <f t="shared" si="68"/>
        <v>10420306</v>
      </c>
      <c r="O271" s="36">
        <f t="shared" si="69"/>
        <v>0.83552218482795604</v>
      </c>
      <c r="P271" s="31">
        <v>1931706</v>
      </c>
      <c r="Q271" s="31">
        <v>13977028</v>
      </c>
      <c r="R271" s="31">
        <v>13864457</v>
      </c>
      <c r="S271" s="31">
        <v>10110681</v>
      </c>
      <c r="T271" s="36">
        <f t="shared" si="70"/>
        <v>0.72925185602292253</v>
      </c>
      <c r="U271" s="36">
        <f t="shared" si="71"/>
        <v>-0.21170509383933167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4361970</v>
      </c>
      <c r="E272" s="31">
        <v>5579970</v>
      </c>
      <c r="F272" s="31">
        <v>738698</v>
      </c>
      <c r="G272" s="36">
        <f t="shared" si="64"/>
        <v>0.16934962872280185</v>
      </c>
      <c r="H272" s="31">
        <v>1269269</v>
      </c>
      <c r="I272" s="36">
        <f t="shared" si="65"/>
        <v>0.29098526583172285</v>
      </c>
      <c r="J272" s="31">
        <v>833460</v>
      </c>
      <c r="K272" s="36">
        <f t="shared" si="66"/>
        <v>0.14936639444298089</v>
      </c>
      <c r="L272" s="31">
        <v>1037905</v>
      </c>
      <c r="M272" s="36">
        <f t="shared" si="67"/>
        <v>0.18600548031620243</v>
      </c>
      <c r="N272" s="31">
        <f t="shared" si="68"/>
        <v>3879332</v>
      </c>
      <c r="O272" s="36">
        <f t="shared" si="69"/>
        <v>0.69522452629673637</v>
      </c>
      <c r="P272" s="31">
        <v>913506</v>
      </c>
      <c r="Q272" s="31">
        <v>3626437</v>
      </c>
      <c r="R272" s="31">
        <v>4277033</v>
      </c>
      <c r="S272" s="31">
        <v>3363180</v>
      </c>
      <c r="T272" s="36">
        <f t="shared" si="70"/>
        <v>0.78633482603477689</v>
      </c>
      <c r="U272" s="36">
        <f t="shared" si="71"/>
        <v>0.13617754015846639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5653049</v>
      </c>
      <c r="E273" s="31">
        <v>5095549</v>
      </c>
      <c r="F273" s="31">
        <v>506050</v>
      </c>
      <c r="G273" s="36">
        <f t="shared" si="64"/>
        <v>8.9518063614874022E-2</v>
      </c>
      <c r="H273" s="31">
        <v>518944</v>
      </c>
      <c r="I273" s="36">
        <f t="shared" si="65"/>
        <v>9.1798956633844853E-2</v>
      </c>
      <c r="J273" s="31">
        <v>485762</v>
      </c>
      <c r="K273" s="36">
        <f t="shared" si="66"/>
        <v>9.5330650338167677E-2</v>
      </c>
      <c r="L273" s="31">
        <v>470553</v>
      </c>
      <c r="M273" s="36">
        <f t="shared" si="67"/>
        <v>9.2345888539193718E-2</v>
      </c>
      <c r="N273" s="31">
        <f t="shared" si="68"/>
        <v>1981309</v>
      </c>
      <c r="O273" s="36">
        <f t="shared" si="69"/>
        <v>0.38883131140530686</v>
      </c>
      <c r="P273" s="31">
        <v>586162</v>
      </c>
      <c r="Q273" s="31">
        <v>5385919</v>
      </c>
      <c r="R273" s="31">
        <v>5385919</v>
      </c>
      <c r="S273" s="31">
        <v>1873803</v>
      </c>
      <c r="T273" s="36">
        <f t="shared" si="70"/>
        <v>0.34790775724625639</v>
      </c>
      <c r="U273" s="36">
        <f t="shared" si="71"/>
        <v>-0.19723045847393728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82120630</v>
      </c>
      <c r="E275" s="32">
        <f>SUM(E268:E274)</f>
        <v>85039533</v>
      </c>
      <c r="F275" s="32">
        <f>SUM(F268:F274)</f>
        <v>6822759</v>
      </c>
      <c r="G275" s="37">
        <f t="shared" si="64"/>
        <v>8.3082156091593556E-2</v>
      </c>
      <c r="H275" s="32">
        <f>SUM(H268:H274)</f>
        <v>8881545</v>
      </c>
      <c r="I275" s="37">
        <f t="shared" si="65"/>
        <v>0.10815242162657544</v>
      </c>
      <c r="J275" s="32">
        <f>SUM(J268:J274)</f>
        <v>7603290</v>
      </c>
      <c r="K275" s="37">
        <f t="shared" si="66"/>
        <v>8.9408887040807239E-2</v>
      </c>
      <c r="L275" s="32">
        <f>SUM(L268:L274)</f>
        <v>6703788</v>
      </c>
      <c r="M275" s="37">
        <f t="shared" si="67"/>
        <v>7.8831430083229639E-2</v>
      </c>
      <c r="N275" s="32">
        <f t="shared" si="68"/>
        <v>30011382</v>
      </c>
      <c r="O275" s="37">
        <f t="shared" si="69"/>
        <v>0.35291094554811347</v>
      </c>
      <c r="P275" s="32">
        <f>SUM(P268:P274)</f>
        <v>6557541</v>
      </c>
      <c r="Q275" s="32">
        <f>SUM(Q268:Q274)</f>
        <v>79725007</v>
      </c>
      <c r="R275" s="32">
        <f>SUM(R268:R274)</f>
        <v>79325735</v>
      </c>
      <c r="S275" s="32">
        <f>SUM(S268:S274)</f>
        <v>27972794</v>
      </c>
      <c r="T275" s="37">
        <f t="shared" si="70"/>
        <v>0.35263201784389392</v>
      </c>
      <c r="U275" s="37">
        <f t="shared" si="71"/>
        <v>2.2302109891497501E-2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6565812</v>
      </c>
      <c r="E276" s="31">
        <v>6463284</v>
      </c>
      <c r="F276" s="31">
        <v>740526</v>
      </c>
      <c r="G276" s="36">
        <f t="shared" si="64"/>
        <v>0.11278513609588578</v>
      </c>
      <c r="H276" s="31">
        <v>629891</v>
      </c>
      <c r="I276" s="36">
        <f t="shared" si="65"/>
        <v>9.5934973465582024E-2</v>
      </c>
      <c r="J276" s="31">
        <v>570678</v>
      </c>
      <c r="K276" s="36">
        <f t="shared" si="66"/>
        <v>8.8295361924371568E-2</v>
      </c>
      <c r="L276" s="31">
        <v>647255</v>
      </c>
      <c r="M276" s="36">
        <f t="shared" si="67"/>
        <v>0.10014336365228574</v>
      </c>
      <c r="N276" s="31">
        <f t="shared" si="68"/>
        <v>2588350</v>
      </c>
      <c r="O276" s="36">
        <f t="shared" si="69"/>
        <v>0.40046979213662898</v>
      </c>
      <c r="P276" s="31">
        <v>1295861</v>
      </c>
      <c r="Q276" s="31">
        <v>6658659</v>
      </c>
      <c r="R276" s="31">
        <v>6521048</v>
      </c>
      <c r="S276" s="31">
        <v>3105272</v>
      </c>
      <c r="T276" s="36">
        <f t="shared" si="70"/>
        <v>0.47619217033826466</v>
      </c>
      <c r="U276" s="36">
        <f t="shared" si="71"/>
        <v>-0.50052127504415989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9965705</v>
      </c>
      <c r="E277" s="31">
        <v>10090666</v>
      </c>
      <c r="F277" s="31">
        <v>1063289</v>
      </c>
      <c r="G277" s="36">
        <f t="shared" si="64"/>
        <v>0.10669480985038189</v>
      </c>
      <c r="H277" s="31">
        <v>947746</v>
      </c>
      <c r="I277" s="36">
        <f t="shared" si="65"/>
        <v>9.5100748015318537E-2</v>
      </c>
      <c r="J277" s="31">
        <v>1210497</v>
      </c>
      <c r="K277" s="36">
        <f t="shared" si="66"/>
        <v>0.11996205205880366</v>
      </c>
      <c r="L277" s="31">
        <v>1449718</v>
      </c>
      <c r="M277" s="36">
        <f t="shared" si="67"/>
        <v>0.14366920875192976</v>
      </c>
      <c r="N277" s="31">
        <f t="shared" si="68"/>
        <v>4671250</v>
      </c>
      <c r="O277" s="36">
        <f t="shared" si="69"/>
        <v>0.46292781863952293</v>
      </c>
      <c r="P277" s="31">
        <v>957912</v>
      </c>
      <c r="Q277" s="31">
        <v>10197222</v>
      </c>
      <c r="R277" s="31">
        <v>9896522</v>
      </c>
      <c r="S277" s="31">
        <v>3736495</v>
      </c>
      <c r="T277" s="36">
        <f t="shared" si="70"/>
        <v>0.37755637788710011</v>
      </c>
      <c r="U277" s="36">
        <f t="shared" si="71"/>
        <v>0.51341459340732754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6728813</v>
      </c>
      <c r="F278" s="31">
        <v>4303</v>
      </c>
      <c r="G278" s="36">
        <f t="shared" si="64"/>
        <v>0</v>
      </c>
      <c r="H278" s="31">
        <v>40313</v>
      </c>
      <c r="I278" s="36">
        <f t="shared" si="65"/>
        <v>0</v>
      </c>
      <c r="J278" s="31">
        <v>11234</v>
      </c>
      <c r="K278" s="36">
        <f t="shared" si="66"/>
        <v>1.6695366627070777E-3</v>
      </c>
      <c r="L278" s="31">
        <v>10833486</v>
      </c>
      <c r="M278" s="36">
        <f t="shared" si="67"/>
        <v>1.6100144260213503</v>
      </c>
      <c r="N278" s="31">
        <f t="shared" si="68"/>
        <v>10889336</v>
      </c>
      <c r="O278" s="36">
        <f t="shared" si="69"/>
        <v>1.6183145526558695</v>
      </c>
      <c r="P278" s="31">
        <v>0</v>
      </c>
      <c r="Q278" s="31">
        <v>12337427</v>
      </c>
      <c r="R278" s="31">
        <v>12976734</v>
      </c>
      <c r="S278" s="31">
        <v>790504</v>
      </c>
      <c r="T278" s="36">
        <f t="shared" si="70"/>
        <v>6.0917022726981997E-2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6780495</v>
      </c>
      <c r="E279" s="31">
        <v>6780495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182591</v>
      </c>
      <c r="K279" s="36">
        <f t="shared" si="66"/>
        <v>2.6928859913619877E-2</v>
      </c>
      <c r="L279" s="31">
        <v>826650</v>
      </c>
      <c r="M279" s="36">
        <f t="shared" si="67"/>
        <v>0.12191587782307929</v>
      </c>
      <c r="N279" s="31">
        <f t="shared" si="68"/>
        <v>1009241</v>
      </c>
      <c r="O279" s="36">
        <f t="shared" si="69"/>
        <v>0.14884473773669915</v>
      </c>
      <c r="P279" s="31">
        <v>192604</v>
      </c>
      <c r="Q279" s="31">
        <v>8336899</v>
      </c>
      <c r="R279" s="31">
        <v>8336899</v>
      </c>
      <c r="S279" s="31">
        <v>980090</v>
      </c>
      <c r="T279" s="36">
        <f t="shared" si="70"/>
        <v>0.11756049821402419</v>
      </c>
      <c r="U279" s="36">
        <f t="shared" si="71"/>
        <v>3.2919669373429423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7925258</v>
      </c>
      <c r="E280" s="31">
        <v>8477173</v>
      </c>
      <c r="F280" s="31">
        <v>829408</v>
      </c>
      <c r="G280" s="36">
        <f t="shared" si="64"/>
        <v>0.10465375385886491</v>
      </c>
      <c r="H280" s="31">
        <v>916376</v>
      </c>
      <c r="I280" s="36">
        <f t="shared" si="65"/>
        <v>0.11562727673976039</v>
      </c>
      <c r="J280" s="31">
        <v>974093</v>
      </c>
      <c r="K280" s="36">
        <f t="shared" si="66"/>
        <v>0.11490776465220186</v>
      </c>
      <c r="L280" s="31">
        <v>1032030</v>
      </c>
      <c r="M280" s="36">
        <f t="shared" si="67"/>
        <v>0.12174223647435295</v>
      </c>
      <c r="N280" s="31">
        <f t="shared" si="68"/>
        <v>3751907</v>
      </c>
      <c r="O280" s="36">
        <f t="shared" si="69"/>
        <v>0.44258941040839911</v>
      </c>
      <c r="P280" s="31">
        <v>805699</v>
      </c>
      <c r="Q280" s="31">
        <v>5616129</v>
      </c>
      <c r="R280" s="31">
        <v>7308285</v>
      </c>
      <c r="S280" s="31">
        <v>5429668</v>
      </c>
      <c r="T280" s="36">
        <f t="shared" si="70"/>
        <v>0.74294694309266807</v>
      </c>
      <c r="U280" s="36">
        <f t="shared" si="71"/>
        <v>0.28091259887377307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4365228</v>
      </c>
      <c r="E281" s="31">
        <v>3465348</v>
      </c>
      <c r="F281" s="31">
        <v>720950</v>
      </c>
      <c r="G281" s="36">
        <f t="shared" si="64"/>
        <v>0.1651574671471914</v>
      </c>
      <c r="H281" s="31">
        <v>934979</v>
      </c>
      <c r="I281" s="36">
        <f t="shared" si="65"/>
        <v>0.21418789579834088</v>
      </c>
      <c r="J281" s="31">
        <v>821484</v>
      </c>
      <c r="K281" s="36">
        <f t="shared" si="66"/>
        <v>0.23705671118744784</v>
      </c>
      <c r="L281" s="31">
        <v>538144</v>
      </c>
      <c r="M281" s="36">
        <f t="shared" si="67"/>
        <v>0.1552929171904236</v>
      </c>
      <c r="N281" s="31">
        <f t="shared" si="68"/>
        <v>3015557</v>
      </c>
      <c r="O281" s="36">
        <f t="shared" si="69"/>
        <v>0.87020322345692269</v>
      </c>
      <c r="P281" s="31">
        <v>484307</v>
      </c>
      <c r="Q281" s="31">
        <v>3302416</v>
      </c>
      <c r="R281" s="31">
        <v>4169067</v>
      </c>
      <c r="S281" s="31">
        <v>2633419</v>
      </c>
      <c r="T281" s="36">
        <f t="shared" si="70"/>
        <v>0.63165667522253777</v>
      </c>
      <c r="U281" s="36">
        <f t="shared" si="71"/>
        <v>0.11116296068402898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3260920</v>
      </c>
      <c r="E282" s="31">
        <v>3045126</v>
      </c>
      <c r="F282" s="31">
        <v>679996</v>
      </c>
      <c r="G282" s="36">
        <f t="shared" si="64"/>
        <v>0.20852888141996737</v>
      </c>
      <c r="H282" s="31">
        <v>502805</v>
      </c>
      <c r="I282" s="36">
        <f t="shared" si="65"/>
        <v>0.15419114851023638</v>
      </c>
      <c r="J282" s="31">
        <v>682891</v>
      </c>
      <c r="K282" s="36">
        <f t="shared" si="66"/>
        <v>0.22425705865701451</v>
      </c>
      <c r="L282" s="31">
        <v>701409</v>
      </c>
      <c r="M282" s="36">
        <f t="shared" si="67"/>
        <v>0.2303382520132172</v>
      </c>
      <c r="N282" s="31">
        <f t="shared" si="68"/>
        <v>2567101</v>
      </c>
      <c r="O282" s="36">
        <f t="shared" si="69"/>
        <v>0.84301963202836272</v>
      </c>
      <c r="P282" s="31">
        <v>572380</v>
      </c>
      <c r="Q282" s="31">
        <v>4122283</v>
      </c>
      <c r="R282" s="31">
        <v>4522283</v>
      </c>
      <c r="S282" s="31">
        <v>1988898</v>
      </c>
      <c r="T282" s="36">
        <f t="shared" si="70"/>
        <v>0.43979954372603397</v>
      </c>
      <c r="U282" s="36">
        <f t="shared" si="71"/>
        <v>0.22542541668122573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9803878</v>
      </c>
      <c r="E283" s="31">
        <v>9803878</v>
      </c>
      <c r="F283" s="31">
        <v>523633</v>
      </c>
      <c r="G283" s="36">
        <f t="shared" si="64"/>
        <v>5.3410803357610122E-2</v>
      </c>
      <c r="H283" s="31">
        <v>397693</v>
      </c>
      <c r="I283" s="36">
        <f t="shared" si="65"/>
        <v>4.0564866270265704E-2</v>
      </c>
      <c r="J283" s="31">
        <v>469308</v>
      </c>
      <c r="K283" s="36">
        <f t="shared" si="66"/>
        <v>4.7869628732630086E-2</v>
      </c>
      <c r="L283" s="31">
        <v>466566</v>
      </c>
      <c r="M283" s="36">
        <f t="shared" si="67"/>
        <v>4.7589943489708866E-2</v>
      </c>
      <c r="N283" s="31">
        <f t="shared" si="68"/>
        <v>1857200</v>
      </c>
      <c r="O283" s="36">
        <f t="shared" si="69"/>
        <v>0.18943524185021479</v>
      </c>
      <c r="P283" s="31">
        <v>1883773</v>
      </c>
      <c r="Q283" s="31">
        <v>8595869</v>
      </c>
      <c r="R283" s="31">
        <v>8393677</v>
      </c>
      <c r="S283" s="31">
        <v>2577836</v>
      </c>
      <c r="T283" s="36">
        <f t="shared" si="70"/>
        <v>0.30711641632147629</v>
      </c>
      <c r="U283" s="36">
        <f t="shared" si="71"/>
        <v>-0.75232366107805981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48667296</v>
      </c>
      <c r="E285" s="32">
        <f>SUM(E276:E284)</f>
        <v>54854783</v>
      </c>
      <c r="F285" s="32">
        <f>SUM(F276:F284)</f>
        <v>4562105</v>
      </c>
      <c r="G285" s="37">
        <f t="shared" si="64"/>
        <v>9.3740671353510163E-2</v>
      </c>
      <c r="H285" s="32">
        <f>SUM(H276:H284)</f>
        <v>4369803</v>
      </c>
      <c r="I285" s="37">
        <f t="shared" si="65"/>
        <v>8.9789311491643181E-2</v>
      </c>
      <c r="J285" s="32">
        <f>SUM(J276:J284)</f>
        <v>4922776</v>
      </c>
      <c r="K285" s="37">
        <f t="shared" si="66"/>
        <v>8.9741964707070299E-2</v>
      </c>
      <c r="L285" s="32">
        <f>SUM(L276:L284)</f>
        <v>16495258</v>
      </c>
      <c r="M285" s="37">
        <f t="shared" si="67"/>
        <v>0.30070774320627608</v>
      </c>
      <c r="N285" s="32">
        <f t="shared" si="68"/>
        <v>30349942</v>
      </c>
      <c r="O285" s="37">
        <f t="shared" si="69"/>
        <v>0.55327795207940211</v>
      </c>
      <c r="P285" s="32">
        <f>SUM(P276:P284)</f>
        <v>6192536</v>
      </c>
      <c r="Q285" s="32">
        <f>SUM(Q276:Q284)</f>
        <v>59166904</v>
      </c>
      <c r="R285" s="32">
        <f>SUM(R276:R284)</f>
        <v>62124515</v>
      </c>
      <c r="S285" s="32">
        <f>SUM(S276:S284)</f>
        <v>21242182</v>
      </c>
      <c r="T285" s="37">
        <f t="shared" si="70"/>
        <v>0.34192914021139642</v>
      </c>
      <c r="U285" s="37">
        <f t="shared" si="71"/>
        <v>1.6637322738212585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15341160</v>
      </c>
      <c r="E286" s="31">
        <v>15341160</v>
      </c>
      <c r="F286" s="31">
        <v>5888125</v>
      </c>
      <c r="G286" s="36">
        <f t="shared" si="64"/>
        <v>0.38381224105608702</v>
      </c>
      <c r="H286" s="31">
        <v>7478193</v>
      </c>
      <c r="I286" s="36">
        <f t="shared" si="65"/>
        <v>0.48745942288588345</v>
      </c>
      <c r="J286" s="31">
        <v>5721813</v>
      </c>
      <c r="K286" s="36">
        <f t="shared" si="66"/>
        <v>0.37297133984653053</v>
      </c>
      <c r="L286" s="31">
        <v>3536302</v>
      </c>
      <c r="M286" s="36">
        <f t="shared" si="67"/>
        <v>0.23051073060968011</v>
      </c>
      <c r="N286" s="31">
        <f t="shared" si="68"/>
        <v>22624433</v>
      </c>
      <c r="O286" s="36">
        <f t="shared" si="69"/>
        <v>1.4747537343981811</v>
      </c>
      <c r="P286" s="31">
        <v>3704847</v>
      </c>
      <c r="Q286" s="31">
        <v>15196797</v>
      </c>
      <c r="R286" s="31">
        <v>15196797</v>
      </c>
      <c r="S286" s="31">
        <v>11724024</v>
      </c>
      <c r="T286" s="36">
        <f t="shared" si="70"/>
        <v>0.77147993751578048</v>
      </c>
      <c r="U286" s="36">
        <f t="shared" si="71"/>
        <v>-4.5493106732882649E-2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6388486</v>
      </c>
      <c r="E287" s="31">
        <v>6388486</v>
      </c>
      <c r="F287" s="31">
        <v>535987</v>
      </c>
      <c r="G287" s="36">
        <f t="shared" si="64"/>
        <v>8.3898908129406563E-2</v>
      </c>
      <c r="H287" s="31">
        <v>399856</v>
      </c>
      <c r="I287" s="36">
        <f t="shared" si="65"/>
        <v>6.2590103508092534E-2</v>
      </c>
      <c r="J287" s="31">
        <v>224893</v>
      </c>
      <c r="K287" s="36">
        <f t="shared" si="66"/>
        <v>3.5202863401438148E-2</v>
      </c>
      <c r="L287" s="31">
        <v>358642</v>
      </c>
      <c r="M287" s="36">
        <f t="shared" si="67"/>
        <v>5.6138809727375158E-2</v>
      </c>
      <c r="N287" s="31">
        <f t="shared" si="68"/>
        <v>1519378</v>
      </c>
      <c r="O287" s="36">
        <f t="shared" si="69"/>
        <v>0.23783068476631239</v>
      </c>
      <c r="P287" s="31">
        <v>593764</v>
      </c>
      <c r="Q287" s="31">
        <v>4524875</v>
      </c>
      <c r="R287" s="31">
        <v>4534875</v>
      </c>
      <c r="S287" s="31">
        <v>1719198</v>
      </c>
      <c r="T287" s="36">
        <f t="shared" si="70"/>
        <v>0.37910592904986357</v>
      </c>
      <c r="U287" s="36">
        <f t="shared" si="71"/>
        <v>-0.39598561044455372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6210702</v>
      </c>
      <c r="E288" s="31">
        <v>6981072</v>
      </c>
      <c r="F288" s="31">
        <v>2142577</v>
      </c>
      <c r="G288" s="36">
        <f t="shared" si="64"/>
        <v>0.34498145298228766</v>
      </c>
      <c r="H288" s="31">
        <v>2266369</v>
      </c>
      <c r="I288" s="36">
        <f t="shared" si="65"/>
        <v>0.36491349931134998</v>
      </c>
      <c r="J288" s="31">
        <v>2400194</v>
      </c>
      <c r="K288" s="36">
        <f t="shared" si="66"/>
        <v>0.34381453163640197</v>
      </c>
      <c r="L288" s="31">
        <v>2530990</v>
      </c>
      <c r="M288" s="36">
        <f t="shared" si="67"/>
        <v>0.3625503361088383</v>
      </c>
      <c r="N288" s="31">
        <f t="shared" si="68"/>
        <v>9340130</v>
      </c>
      <c r="O288" s="36">
        <f t="shared" si="69"/>
        <v>1.3379220268749556</v>
      </c>
      <c r="P288" s="31">
        <v>1780868</v>
      </c>
      <c r="Q288" s="31">
        <v>6243223</v>
      </c>
      <c r="R288" s="31">
        <v>6043226</v>
      </c>
      <c r="S288" s="31">
        <v>5647488</v>
      </c>
      <c r="T288" s="36">
        <f t="shared" si="70"/>
        <v>0.93451543927034997</v>
      </c>
      <c r="U288" s="36">
        <f t="shared" si="71"/>
        <v>0.4212114541897547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12090687</v>
      </c>
      <c r="E289" s="31">
        <v>11818274</v>
      </c>
      <c r="F289" s="31">
        <v>150768</v>
      </c>
      <c r="G289" s="36">
        <f t="shared" si="64"/>
        <v>1.2469762884441554E-2</v>
      </c>
      <c r="H289" s="31">
        <v>1188606</v>
      </c>
      <c r="I289" s="36">
        <f t="shared" si="65"/>
        <v>9.8307565153245638E-2</v>
      </c>
      <c r="J289" s="31">
        <v>1418504</v>
      </c>
      <c r="K289" s="36">
        <f t="shared" si="66"/>
        <v>0.12002632533312393</v>
      </c>
      <c r="L289" s="31">
        <v>1576184</v>
      </c>
      <c r="M289" s="36">
        <f t="shared" si="67"/>
        <v>0.13336837511128952</v>
      </c>
      <c r="N289" s="31">
        <f t="shared" si="68"/>
        <v>4334062</v>
      </c>
      <c r="O289" s="36">
        <f t="shared" si="69"/>
        <v>0.36672546261831468</v>
      </c>
      <c r="P289" s="31">
        <v>1779755</v>
      </c>
      <c r="Q289" s="31">
        <v>11015947</v>
      </c>
      <c r="R289" s="31">
        <v>10860199</v>
      </c>
      <c r="S289" s="31">
        <v>5821629</v>
      </c>
      <c r="T289" s="36">
        <f t="shared" si="70"/>
        <v>0.53605177953000682</v>
      </c>
      <c r="U289" s="36">
        <f t="shared" si="71"/>
        <v>-0.11438147385454744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32072265</v>
      </c>
      <c r="E290" s="31">
        <v>32072265</v>
      </c>
      <c r="F290" s="31">
        <v>4799098</v>
      </c>
      <c r="G290" s="36">
        <f t="shared" si="64"/>
        <v>0.14963389707586913</v>
      </c>
      <c r="H290" s="31">
        <v>5606062</v>
      </c>
      <c r="I290" s="36">
        <f t="shared" si="65"/>
        <v>0.17479470190209515</v>
      </c>
      <c r="J290" s="31">
        <v>6258726</v>
      </c>
      <c r="K290" s="36">
        <f t="shared" si="66"/>
        <v>0.19514449634286821</v>
      </c>
      <c r="L290" s="31">
        <v>5567075</v>
      </c>
      <c r="M290" s="36">
        <f t="shared" si="67"/>
        <v>0.17357910331559059</v>
      </c>
      <c r="N290" s="31">
        <f t="shared" si="68"/>
        <v>22230961</v>
      </c>
      <c r="O290" s="36">
        <f t="shared" si="69"/>
        <v>0.69315219863642308</v>
      </c>
      <c r="P290" s="31">
        <v>4592905</v>
      </c>
      <c r="Q290" s="31">
        <v>30159861</v>
      </c>
      <c r="R290" s="31">
        <v>30919531</v>
      </c>
      <c r="S290" s="31">
        <v>20033449</v>
      </c>
      <c r="T290" s="36">
        <f t="shared" si="70"/>
        <v>0.64792214991876818</v>
      </c>
      <c r="U290" s="36">
        <f t="shared" si="71"/>
        <v>0.2121032331389392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72103300</v>
      </c>
      <c r="E292" s="32">
        <f>SUM(E286:E291)</f>
        <v>72601257</v>
      </c>
      <c r="F292" s="32">
        <f>SUM(F286:F291)</f>
        <v>13516555</v>
      </c>
      <c r="G292" s="37">
        <f t="shared" si="64"/>
        <v>0.18746097612730625</v>
      </c>
      <c r="H292" s="32">
        <f>SUM(H286:H291)</f>
        <v>16939086</v>
      </c>
      <c r="I292" s="37">
        <f t="shared" si="65"/>
        <v>0.23492802687255646</v>
      </c>
      <c r="J292" s="32">
        <f>SUM(J286:J291)</f>
        <v>16024130</v>
      </c>
      <c r="K292" s="37">
        <f t="shared" si="66"/>
        <v>0.22071422262014004</v>
      </c>
      <c r="L292" s="32">
        <f>SUM(L286:L291)</f>
        <v>13569193</v>
      </c>
      <c r="M292" s="37">
        <f t="shared" si="67"/>
        <v>0.1869002488483085</v>
      </c>
      <c r="N292" s="32">
        <f t="shared" si="68"/>
        <v>60048964</v>
      </c>
      <c r="O292" s="37">
        <f t="shared" si="69"/>
        <v>0.82710639569229494</v>
      </c>
      <c r="P292" s="32">
        <f>SUM(P286:P291)</f>
        <v>12452139</v>
      </c>
      <c r="Q292" s="32">
        <f>SUM(Q286:Q291)</f>
        <v>67140703</v>
      </c>
      <c r="R292" s="32">
        <f>SUM(R286:R291)</f>
        <v>67554628</v>
      </c>
      <c r="S292" s="32">
        <f>SUM(S286:S291)</f>
        <v>44945788</v>
      </c>
      <c r="T292" s="37">
        <f t="shared" si="70"/>
        <v>0.66532507587785106</v>
      </c>
      <c r="U292" s="37">
        <f t="shared" si="71"/>
        <v>8.9707800402806237E-2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87169535</v>
      </c>
      <c r="E293" s="31">
        <v>87169535</v>
      </c>
      <c r="F293" s="31">
        <v>18351861</v>
      </c>
      <c r="G293" s="36">
        <f t="shared" si="64"/>
        <v>0.21053067450686758</v>
      </c>
      <c r="H293" s="31">
        <v>20626320</v>
      </c>
      <c r="I293" s="36">
        <f t="shared" si="65"/>
        <v>0.23662303578882232</v>
      </c>
      <c r="J293" s="31">
        <v>19925183</v>
      </c>
      <c r="K293" s="36">
        <f t="shared" si="66"/>
        <v>0.22857966375523284</v>
      </c>
      <c r="L293" s="31">
        <v>21381851</v>
      </c>
      <c r="M293" s="36">
        <f t="shared" si="67"/>
        <v>0.24529041023334586</v>
      </c>
      <c r="N293" s="31">
        <f t="shared" si="68"/>
        <v>80285215</v>
      </c>
      <c r="O293" s="36">
        <f t="shared" si="69"/>
        <v>0.92102378428426857</v>
      </c>
      <c r="P293" s="31">
        <v>19503034</v>
      </c>
      <c r="Q293" s="31">
        <v>76412609</v>
      </c>
      <c r="R293" s="31">
        <v>77066109</v>
      </c>
      <c r="S293" s="31">
        <v>77049148</v>
      </c>
      <c r="T293" s="36">
        <f t="shared" si="70"/>
        <v>0.99977991622750795</v>
      </c>
      <c r="U293" s="36">
        <f t="shared" si="71"/>
        <v>9.6334601067710857E-2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13364687</v>
      </c>
      <c r="E294" s="31">
        <v>13101941</v>
      </c>
      <c r="F294" s="31">
        <v>3926529</v>
      </c>
      <c r="G294" s="36">
        <f t="shared" si="64"/>
        <v>0.29379879977735357</v>
      </c>
      <c r="H294" s="31">
        <v>2926093</v>
      </c>
      <c r="I294" s="36">
        <f t="shared" si="65"/>
        <v>0.21894212711453698</v>
      </c>
      <c r="J294" s="31">
        <v>2794859</v>
      </c>
      <c r="K294" s="36">
        <f t="shared" si="66"/>
        <v>0.21331640861457093</v>
      </c>
      <c r="L294" s="31">
        <v>3671791</v>
      </c>
      <c r="M294" s="36">
        <f t="shared" si="67"/>
        <v>0.28024786556434655</v>
      </c>
      <c r="N294" s="31">
        <f t="shared" si="68"/>
        <v>13319272</v>
      </c>
      <c r="O294" s="36">
        <f t="shared" si="69"/>
        <v>1.0165876949071897</v>
      </c>
      <c r="P294" s="31">
        <v>2548178</v>
      </c>
      <c r="Q294" s="31">
        <v>15167797</v>
      </c>
      <c r="R294" s="31">
        <v>13659700</v>
      </c>
      <c r="S294" s="31">
        <v>10654796</v>
      </c>
      <c r="T294" s="36">
        <f t="shared" si="70"/>
        <v>0.78001683785149012</v>
      </c>
      <c r="U294" s="36">
        <f t="shared" si="71"/>
        <v>0.44094761041026187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3659529</v>
      </c>
      <c r="E295" s="31">
        <v>6218443</v>
      </c>
      <c r="F295" s="31">
        <v>639135</v>
      </c>
      <c r="G295" s="36">
        <f t="shared" si="64"/>
        <v>0.17464952456996516</v>
      </c>
      <c r="H295" s="31">
        <v>687635</v>
      </c>
      <c r="I295" s="36">
        <f t="shared" si="65"/>
        <v>0.18790259620841918</v>
      </c>
      <c r="J295" s="31">
        <v>4589923</v>
      </c>
      <c r="K295" s="36">
        <f t="shared" si="66"/>
        <v>0.7381145087283103</v>
      </c>
      <c r="L295" s="31">
        <v>-344757</v>
      </c>
      <c r="M295" s="36">
        <f t="shared" si="67"/>
        <v>-5.5441048506836843E-2</v>
      </c>
      <c r="N295" s="31">
        <f t="shared" si="68"/>
        <v>5571936</v>
      </c>
      <c r="O295" s="36">
        <f t="shared" si="69"/>
        <v>0.89603394290178429</v>
      </c>
      <c r="P295" s="31">
        <v>984861</v>
      </c>
      <c r="Q295" s="31">
        <v>4498307</v>
      </c>
      <c r="R295" s="31">
        <v>3955374</v>
      </c>
      <c r="S295" s="31">
        <v>4033523</v>
      </c>
      <c r="T295" s="36">
        <f t="shared" si="70"/>
        <v>1.0197576765180738</v>
      </c>
      <c r="U295" s="36">
        <f t="shared" si="71"/>
        <v>-1.3500565054357925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32158621</v>
      </c>
      <c r="E296" s="31">
        <v>32158621</v>
      </c>
      <c r="F296" s="31">
        <v>5123502</v>
      </c>
      <c r="G296" s="36">
        <f t="shared" si="64"/>
        <v>0.15931970466022161</v>
      </c>
      <c r="H296" s="31">
        <v>3875274</v>
      </c>
      <c r="I296" s="36">
        <f t="shared" si="65"/>
        <v>0.12050498060846576</v>
      </c>
      <c r="J296" s="31">
        <v>2939650</v>
      </c>
      <c r="K296" s="36">
        <f t="shared" si="66"/>
        <v>9.1410947005470172E-2</v>
      </c>
      <c r="L296" s="31">
        <v>3726048</v>
      </c>
      <c r="M296" s="36">
        <f t="shared" si="67"/>
        <v>0.11586466969463648</v>
      </c>
      <c r="N296" s="31">
        <f t="shared" si="68"/>
        <v>15664474</v>
      </c>
      <c r="O296" s="36">
        <f t="shared" si="69"/>
        <v>0.487100301968794</v>
      </c>
      <c r="P296" s="31">
        <v>4532210</v>
      </c>
      <c r="Q296" s="31">
        <v>24597698</v>
      </c>
      <c r="R296" s="31">
        <v>35283275</v>
      </c>
      <c r="S296" s="31">
        <v>27447228</v>
      </c>
      <c r="T296" s="36">
        <f t="shared" si="70"/>
        <v>0.77791044056993008</v>
      </c>
      <c r="U296" s="36">
        <f t="shared" si="71"/>
        <v>-0.17787392905447896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136352372</v>
      </c>
      <c r="E298" s="32">
        <f>SUM(E293:E297)</f>
        <v>138648540</v>
      </c>
      <c r="F298" s="32">
        <f>SUM(F293:F297)</f>
        <v>28041027</v>
      </c>
      <c r="G298" s="37">
        <f t="shared" si="64"/>
        <v>0.20565118588476042</v>
      </c>
      <c r="H298" s="32">
        <f>SUM(H293:H297)</f>
        <v>28115322</v>
      </c>
      <c r="I298" s="37">
        <f t="shared" si="65"/>
        <v>0.2061960608943422</v>
      </c>
      <c r="J298" s="32">
        <f>SUM(J293:J297)</f>
        <v>30249615</v>
      </c>
      <c r="K298" s="37">
        <f t="shared" si="66"/>
        <v>0.2181747820784842</v>
      </c>
      <c r="L298" s="32">
        <f>SUM(L293:L297)</f>
        <v>28434933</v>
      </c>
      <c r="M298" s="37">
        <f t="shared" si="67"/>
        <v>0.20508642211450623</v>
      </c>
      <c r="N298" s="32">
        <f t="shared" si="68"/>
        <v>114840897</v>
      </c>
      <c r="O298" s="37">
        <f t="shared" si="69"/>
        <v>0.82828782041267801</v>
      </c>
      <c r="P298" s="32">
        <f>SUM(P293:P297)</f>
        <v>27568283</v>
      </c>
      <c r="Q298" s="32">
        <f>SUM(Q293:Q297)</f>
        <v>120676411</v>
      </c>
      <c r="R298" s="32">
        <f>SUM(R293:R297)</f>
        <v>129964458</v>
      </c>
      <c r="S298" s="32">
        <f>SUM(S293:S297)</f>
        <v>119184695</v>
      </c>
      <c r="T298" s="37">
        <f t="shared" si="70"/>
        <v>0.91705606928318817</v>
      </c>
      <c r="U298" s="37">
        <f t="shared" si="71"/>
        <v>3.1436488083062653E-2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401659344</v>
      </c>
      <c r="E299" s="32">
        <f>SUM(E263:E266,E268:E274,E276:E284,E286:E291,E293:E297)</f>
        <v>410569613</v>
      </c>
      <c r="F299" s="32">
        <f>SUM(F263:F266,F268:F274,F276:F284,F286:F291,F293:F297)</f>
        <v>63747565</v>
      </c>
      <c r="G299" s="37">
        <f t="shared" si="64"/>
        <v>0.1587105241102022</v>
      </c>
      <c r="H299" s="32">
        <f>SUM(H263:H266,H268:H274,H276:H284,H286:H291,H293:H297)</f>
        <v>70203625</v>
      </c>
      <c r="I299" s="37">
        <f t="shared" si="65"/>
        <v>0.17478399556416147</v>
      </c>
      <c r="J299" s="32">
        <f>SUM(J263:J266,J268:J274,J276:J284,J286:J291,J293:J297)</f>
        <v>68596065</v>
      </c>
      <c r="K299" s="37">
        <f t="shared" si="66"/>
        <v>0.16707535781514352</v>
      </c>
      <c r="L299" s="32">
        <f>SUM(L263:L266,L268:L274,L276:L284,L286:L291,L293:L297)</f>
        <v>77112946</v>
      </c>
      <c r="M299" s="37">
        <f t="shared" si="67"/>
        <v>0.18781941857932871</v>
      </c>
      <c r="N299" s="32">
        <f t="shared" si="68"/>
        <v>279660201</v>
      </c>
      <c r="O299" s="37">
        <f t="shared" si="69"/>
        <v>0.68115172712501737</v>
      </c>
      <c r="P299" s="32">
        <f>SUM(P263:P266,P268:P274,P276:P284,P286:P291,P293:P297)</f>
        <v>61967134</v>
      </c>
      <c r="Q299" s="32">
        <f>SUM(Q263:Q266,Q268:Q274,Q276:Q284,Q286:Q291,Q293:Q297)</f>
        <v>389363106</v>
      </c>
      <c r="R299" s="32">
        <f>SUM(R263:R266,R268:R274,R276:R284,R286:R291,R293:R297)</f>
        <v>395690333</v>
      </c>
      <c r="S299" s="32">
        <f>SUM(S263:S266,S268:S274,S276:S284,S286:S291,S293:S297)</f>
        <v>256445949</v>
      </c>
      <c r="T299" s="37">
        <f t="shared" si="70"/>
        <v>0.64809758443100507</v>
      </c>
      <c r="U299" s="37">
        <f t="shared" si="71"/>
        <v>0.24441685490892651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2900255514</v>
      </c>
      <c r="E302" s="31">
        <v>3010518629</v>
      </c>
      <c r="F302" s="31">
        <v>576542063</v>
      </c>
      <c r="G302" s="36">
        <f t="shared" ref="G302:G339" si="72">IF(($D302     =0),0,($F302     /$D302     ))</f>
        <v>0.19879009287869248</v>
      </c>
      <c r="H302" s="31">
        <v>814805853</v>
      </c>
      <c r="I302" s="36">
        <f t="shared" ref="I302:I339" si="73">IF(($D302     =0),0,($H302     /$D302     ))</f>
        <v>0.28094278213309176</v>
      </c>
      <c r="J302" s="31">
        <v>713976506</v>
      </c>
      <c r="K302" s="36">
        <f t="shared" ref="K302:K339" si="74">IF(($E302     =0),0,($J302     /$E302     ))</f>
        <v>0.23716063376002447</v>
      </c>
      <c r="L302" s="31">
        <v>824278885</v>
      </c>
      <c r="M302" s="36">
        <f t="shared" ref="M302:M339" si="75">IF(($E302     =0),0,($L302     /$E302     ))</f>
        <v>0.27379962942591046</v>
      </c>
      <c r="N302" s="31">
        <f t="shared" ref="N302:N339" si="76">$F302     +$H302     +$J302     +$L302</f>
        <v>2929603307</v>
      </c>
      <c r="O302" s="36">
        <f t="shared" ref="O302:O339" si="77">IF(($E302     =0),0,($N302     /$E302     ))</f>
        <v>0.97312246427557314</v>
      </c>
      <c r="P302" s="31">
        <v>804777792</v>
      </c>
      <c r="Q302" s="31">
        <v>2771569192</v>
      </c>
      <c r="R302" s="31">
        <v>2772149817</v>
      </c>
      <c r="S302" s="31">
        <v>2705885103</v>
      </c>
      <c r="T302" s="36">
        <f t="shared" ref="T302:T339" si="78">IF(($R302     =0),0,($S302     /$R302     ))</f>
        <v>0.97609627243317199</v>
      </c>
      <c r="U302" s="36">
        <f t="shared" ref="U302:U339" si="79">IF(($P302     =0),0,(($L302     /$P302     )-1))</f>
        <v>2.42316490264185E-2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2900255514</v>
      </c>
      <c r="E303" s="32">
        <f>E302</f>
        <v>3010518629</v>
      </c>
      <c r="F303" s="32">
        <f>F302</f>
        <v>576542063</v>
      </c>
      <c r="G303" s="37">
        <f t="shared" si="72"/>
        <v>0.19879009287869248</v>
      </c>
      <c r="H303" s="32">
        <f>H302</f>
        <v>814805853</v>
      </c>
      <c r="I303" s="37">
        <f t="shared" si="73"/>
        <v>0.28094278213309176</v>
      </c>
      <c r="J303" s="32">
        <f>J302</f>
        <v>713976506</v>
      </c>
      <c r="K303" s="37">
        <f t="shared" si="74"/>
        <v>0.23716063376002447</v>
      </c>
      <c r="L303" s="32">
        <f>L302</f>
        <v>824278885</v>
      </c>
      <c r="M303" s="37">
        <f t="shared" si="75"/>
        <v>0.27379962942591046</v>
      </c>
      <c r="N303" s="32">
        <f t="shared" si="76"/>
        <v>2929603307</v>
      </c>
      <c r="O303" s="37">
        <f t="shared" si="77"/>
        <v>0.97312246427557314</v>
      </c>
      <c r="P303" s="32">
        <f>P302</f>
        <v>804777792</v>
      </c>
      <c r="Q303" s="32">
        <f>Q302</f>
        <v>2771569192</v>
      </c>
      <c r="R303" s="32">
        <f>R302</f>
        <v>2772149817</v>
      </c>
      <c r="S303" s="32">
        <f>S302</f>
        <v>2705885103</v>
      </c>
      <c r="T303" s="37">
        <f t="shared" si="78"/>
        <v>0.97609627243317199</v>
      </c>
      <c r="U303" s="37">
        <f t="shared" si="79"/>
        <v>2.42316490264185E-2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47398404</v>
      </c>
      <c r="E304" s="31">
        <v>45135759</v>
      </c>
      <c r="F304" s="31">
        <v>4732435</v>
      </c>
      <c r="G304" s="36">
        <f t="shared" si="72"/>
        <v>9.9843762671840169E-2</v>
      </c>
      <c r="H304" s="31">
        <v>6071132</v>
      </c>
      <c r="I304" s="36">
        <f t="shared" si="73"/>
        <v>0.12808726639825257</v>
      </c>
      <c r="J304" s="31">
        <v>5049119</v>
      </c>
      <c r="K304" s="36">
        <f t="shared" si="74"/>
        <v>0.11186516216554594</v>
      </c>
      <c r="L304" s="31">
        <v>4911716</v>
      </c>
      <c r="M304" s="36">
        <f t="shared" si="75"/>
        <v>0.10882094615934119</v>
      </c>
      <c r="N304" s="31">
        <f t="shared" si="76"/>
        <v>20764402</v>
      </c>
      <c r="O304" s="36">
        <f t="shared" si="77"/>
        <v>0.46004326636004944</v>
      </c>
      <c r="P304" s="31">
        <v>5128515</v>
      </c>
      <c r="Q304" s="31">
        <v>30184435</v>
      </c>
      <c r="R304" s="31">
        <v>39161075</v>
      </c>
      <c r="S304" s="31">
        <v>20070617</v>
      </c>
      <c r="T304" s="36">
        <f t="shared" si="78"/>
        <v>0.51251445472321688</v>
      </c>
      <c r="U304" s="36">
        <f t="shared" si="79"/>
        <v>-4.227325063883014E-2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26191637</v>
      </c>
      <c r="E305" s="31">
        <v>30314882</v>
      </c>
      <c r="F305" s="31">
        <v>3757881</v>
      </c>
      <c r="G305" s="36">
        <f t="shared" si="72"/>
        <v>0.14347636995732646</v>
      </c>
      <c r="H305" s="31">
        <v>4856483</v>
      </c>
      <c r="I305" s="36">
        <f t="shared" si="73"/>
        <v>0.18542113270735999</v>
      </c>
      <c r="J305" s="31">
        <v>5237107</v>
      </c>
      <c r="K305" s="36">
        <f t="shared" si="74"/>
        <v>0.17275696471455834</v>
      </c>
      <c r="L305" s="31">
        <v>5602933</v>
      </c>
      <c r="M305" s="36">
        <f t="shared" si="75"/>
        <v>0.18482450302791875</v>
      </c>
      <c r="N305" s="31">
        <f t="shared" si="76"/>
        <v>19454404</v>
      </c>
      <c r="O305" s="36">
        <f t="shared" si="77"/>
        <v>0.64174434193740226</v>
      </c>
      <c r="P305" s="31">
        <v>4260907</v>
      </c>
      <c r="Q305" s="31">
        <v>16908559</v>
      </c>
      <c r="R305" s="31">
        <v>18012056</v>
      </c>
      <c r="S305" s="31">
        <v>16855960</v>
      </c>
      <c r="T305" s="36">
        <f t="shared" si="78"/>
        <v>0.93581543384053434</v>
      </c>
      <c r="U305" s="36">
        <f t="shared" si="79"/>
        <v>0.31496251854358714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51467353</v>
      </c>
      <c r="E306" s="31">
        <v>54291600</v>
      </c>
      <c r="F306" s="31">
        <v>10825877</v>
      </c>
      <c r="G306" s="36">
        <f t="shared" si="72"/>
        <v>0.2103445459882112</v>
      </c>
      <c r="H306" s="31">
        <v>13221970</v>
      </c>
      <c r="I306" s="36">
        <f t="shared" si="73"/>
        <v>0.25690013628639496</v>
      </c>
      <c r="J306" s="31">
        <v>12556783</v>
      </c>
      <c r="K306" s="36">
        <f t="shared" si="74"/>
        <v>0.23128408446242144</v>
      </c>
      <c r="L306" s="31">
        <v>14643043</v>
      </c>
      <c r="M306" s="36">
        <f t="shared" si="75"/>
        <v>0.26971102343640635</v>
      </c>
      <c r="N306" s="31">
        <f t="shared" si="76"/>
        <v>51247673</v>
      </c>
      <c r="O306" s="36">
        <f t="shared" si="77"/>
        <v>0.94393373928931912</v>
      </c>
      <c r="P306" s="31">
        <v>18563187</v>
      </c>
      <c r="Q306" s="31">
        <v>55306643</v>
      </c>
      <c r="R306" s="31">
        <v>51799756</v>
      </c>
      <c r="S306" s="31">
        <v>58873786</v>
      </c>
      <c r="T306" s="36">
        <f t="shared" si="78"/>
        <v>1.1365649289931019</v>
      </c>
      <c r="U306" s="36">
        <f t="shared" si="79"/>
        <v>-0.21117839302055186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108124817</v>
      </c>
      <c r="E307" s="31">
        <v>107227143</v>
      </c>
      <c r="F307" s="31">
        <v>19941345</v>
      </c>
      <c r="G307" s="36">
        <f t="shared" si="72"/>
        <v>0.18442893642076638</v>
      </c>
      <c r="H307" s="31">
        <v>24514840</v>
      </c>
      <c r="I307" s="36">
        <f t="shared" si="73"/>
        <v>0.22672722766319225</v>
      </c>
      <c r="J307" s="31">
        <v>23001039</v>
      </c>
      <c r="K307" s="36">
        <f t="shared" si="74"/>
        <v>0.21450761772138235</v>
      </c>
      <c r="L307" s="31">
        <v>27269539</v>
      </c>
      <c r="M307" s="36">
        <f t="shared" si="75"/>
        <v>0.25431563536109508</v>
      </c>
      <c r="N307" s="31">
        <f t="shared" si="76"/>
        <v>94726763</v>
      </c>
      <c r="O307" s="36">
        <f t="shared" si="77"/>
        <v>0.88342149524584457</v>
      </c>
      <c r="P307" s="31">
        <v>26245219</v>
      </c>
      <c r="Q307" s="31">
        <v>93018866</v>
      </c>
      <c r="R307" s="31">
        <v>99472482</v>
      </c>
      <c r="S307" s="31">
        <v>91000363</v>
      </c>
      <c r="T307" s="36">
        <f t="shared" si="78"/>
        <v>0.9148295203893676</v>
      </c>
      <c r="U307" s="36">
        <f t="shared" si="79"/>
        <v>3.9028822735295066E-2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65559047</v>
      </c>
      <c r="E308" s="31">
        <v>65848602</v>
      </c>
      <c r="F308" s="31">
        <v>11517796</v>
      </c>
      <c r="G308" s="36">
        <f t="shared" si="72"/>
        <v>0.17568583631180607</v>
      </c>
      <c r="H308" s="31">
        <v>14443709</v>
      </c>
      <c r="I308" s="36">
        <f t="shared" si="73"/>
        <v>0.22031603052436075</v>
      </c>
      <c r="J308" s="31">
        <v>13640671</v>
      </c>
      <c r="K308" s="36">
        <f t="shared" si="74"/>
        <v>0.20715202123805149</v>
      </c>
      <c r="L308" s="31">
        <v>12711000</v>
      </c>
      <c r="M308" s="36">
        <f t="shared" si="75"/>
        <v>0.19303371087513749</v>
      </c>
      <c r="N308" s="31">
        <f t="shared" si="76"/>
        <v>52313176</v>
      </c>
      <c r="O308" s="36">
        <f t="shared" si="77"/>
        <v>0.79444626630038406</v>
      </c>
      <c r="P308" s="31">
        <v>11783459</v>
      </c>
      <c r="Q308" s="31">
        <v>58190030</v>
      </c>
      <c r="R308" s="31">
        <v>63797159</v>
      </c>
      <c r="S308" s="31">
        <v>49504787</v>
      </c>
      <c r="T308" s="36">
        <f t="shared" si="78"/>
        <v>0.77597165416096348</v>
      </c>
      <c r="U308" s="36">
        <f t="shared" si="79"/>
        <v>7.8715511294264351E-2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14130618</v>
      </c>
      <c r="E309" s="31">
        <v>14130618</v>
      </c>
      <c r="F309" s="31">
        <v>0</v>
      </c>
      <c r="G309" s="36">
        <f t="shared" si="72"/>
        <v>0</v>
      </c>
      <c r="H309" s="31">
        <v>4579456</v>
      </c>
      <c r="I309" s="36">
        <f t="shared" si="73"/>
        <v>0.32408037638551973</v>
      </c>
      <c r="J309" s="31">
        <v>0</v>
      </c>
      <c r="K309" s="36">
        <f t="shared" si="74"/>
        <v>0</v>
      </c>
      <c r="L309" s="31">
        <v>7552150</v>
      </c>
      <c r="M309" s="36">
        <f t="shared" si="75"/>
        <v>0.53445291635510916</v>
      </c>
      <c r="N309" s="31">
        <f t="shared" si="76"/>
        <v>12131606</v>
      </c>
      <c r="O309" s="36">
        <f t="shared" si="77"/>
        <v>0.85853329274062895</v>
      </c>
      <c r="P309" s="31">
        <v>0</v>
      </c>
      <c r="Q309" s="31">
        <v>4168</v>
      </c>
      <c r="R309" s="31">
        <v>9604168</v>
      </c>
      <c r="S309" s="31">
        <v>0</v>
      </c>
      <c r="T309" s="36">
        <f t="shared" si="78"/>
        <v>0</v>
      </c>
      <c r="U309" s="36">
        <f t="shared" si="79"/>
        <v>0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312871876</v>
      </c>
      <c r="E310" s="32">
        <f>SUM(E304:E309)</f>
        <v>316948604</v>
      </c>
      <c r="F310" s="32">
        <f>SUM(F304:F309)</f>
        <v>50775334</v>
      </c>
      <c r="G310" s="37">
        <f t="shared" si="72"/>
        <v>0.16228794562538437</v>
      </c>
      <c r="H310" s="32">
        <f>SUM(H304:H309)</f>
        <v>67687590</v>
      </c>
      <c r="I310" s="37">
        <f t="shared" si="73"/>
        <v>0.21634283932890153</v>
      </c>
      <c r="J310" s="32">
        <f>SUM(J304:J309)</f>
        <v>59484719</v>
      </c>
      <c r="K310" s="37">
        <f t="shared" si="74"/>
        <v>0.18767938476233201</v>
      </c>
      <c r="L310" s="32">
        <f>SUM(L304:L309)</f>
        <v>72690381</v>
      </c>
      <c r="M310" s="37">
        <f t="shared" si="75"/>
        <v>0.22934437975943886</v>
      </c>
      <c r="N310" s="32">
        <f t="shared" si="76"/>
        <v>250638024</v>
      </c>
      <c r="O310" s="37">
        <f t="shared" si="77"/>
        <v>0.79078443898115414</v>
      </c>
      <c r="P310" s="32">
        <f>SUM(P304:P309)</f>
        <v>65981287</v>
      </c>
      <c r="Q310" s="32">
        <f>SUM(Q304:Q309)</f>
        <v>253612701</v>
      </c>
      <c r="R310" s="32">
        <f>SUM(R304:R309)</f>
        <v>281846696</v>
      </c>
      <c r="S310" s="32">
        <f>SUM(S304:S309)</f>
        <v>236305513</v>
      </c>
      <c r="T310" s="37">
        <f t="shared" si="78"/>
        <v>0.83841860257251344</v>
      </c>
      <c r="U310" s="37">
        <f t="shared" si="79"/>
        <v>0.10168176925678951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76652331</v>
      </c>
      <c r="E311" s="31">
        <v>76481288</v>
      </c>
      <c r="F311" s="31">
        <v>11428952</v>
      </c>
      <c r="G311" s="36">
        <f t="shared" si="72"/>
        <v>0.1491011669299398</v>
      </c>
      <c r="H311" s="31">
        <v>9154841</v>
      </c>
      <c r="I311" s="36">
        <f t="shared" si="73"/>
        <v>0.11943330203487224</v>
      </c>
      <c r="J311" s="31">
        <v>11900512</v>
      </c>
      <c r="K311" s="36">
        <f t="shared" si="74"/>
        <v>0.15560030840484798</v>
      </c>
      <c r="L311" s="31">
        <v>16598705</v>
      </c>
      <c r="M311" s="36">
        <f t="shared" si="75"/>
        <v>0.21702962167687342</v>
      </c>
      <c r="N311" s="31">
        <f t="shared" si="76"/>
        <v>49083010</v>
      </c>
      <c r="O311" s="36">
        <f t="shared" si="77"/>
        <v>0.64176495040198589</v>
      </c>
      <c r="P311" s="31">
        <v>31632041</v>
      </c>
      <c r="Q311" s="31">
        <v>70940921</v>
      </c>
      <c r="R311" s="31">
        <v>71645914</v>
      </c>
      <c r="S311" s="31">
        <v>59426313</v>
      </c>
      <c r="T311" s="36">
        <f t="shared" si="78"/>
        <v>0.82944455143666673</v>
      </c>
      <c r="U311" s="36">
        <f t="shared" si="79"/>
        <v>-0.47525659188415947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117119330</v>
      </c>
      <c r="E312" s="31">
        <v>139147952</v>
      </c>
      <c r="F312" s="31">
        <v>28242079</v>
      </c>
      <c r="G312" s="36">
        <f t="shared" si="72"/>
        <v>0.24113934907243748</v>
      </c>
      <c r="H312" s="31">
        <v>29087085</v>
      </c>
      <c r="I312" s="36">
        <f t="shared" si="73"/>
        <v>0.2483542639801645</v>
      </c>
      <c r="J312" s="31">
        <v>32985396</v>
      </c>
      <c r="K312" s="36">
        <f t="shared" si="74"/>
        <v>0.23705268763136378</v>
      </c>
      <c r="L312" s="31">
        <v>50689136</v>
      </c>
      <c r="M312" s="36">
        <f t="shared" si="75"/>
        <v>0.36428230003701384</v>
      </c>
      <c r="N312" s="31">
        <f t="shared" si="76"/>
        <v>141003696</v>
      </c>
      <c r="O312" s="36">
        <f t="shared" si="77"/>
        <v>1.013336480870376</v>
      </c>
      <c r="P312" s="31">
        <v>46905581</v>
      </c>
      <c r="Q312" s="31">
        <v>100694888</v>
      </c>
      <c r="R312" s="31">
        <v>129883808</v>
      </c>
      <c r="S312" s="31">
        <v>118352138</v>
      </c>
      <c r="T312" s="36">
        <f t="shared" si="78"/>
        <v>0.91121549192644546</v>
      </c>
      <c r="U312" s="36">
        <f t="shared" si="79"/>
        <v>8.0663215748249639E-2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161114065</v>
      </c>
      <c r="E313" s="31">
        <v>167635869</v>
      </c>
      <c r="F313" s="31">
        <v>12393355</v>
      </c>
      <c r="G313" s="36">
        <f t="shared" si="72"/>
        <v>7.6922862072904691E-2</v>
      </c>
      <c r="H313" s="31">
        <v>25226753</v>
      </c>
      <c r="I313" s="36">
        <f t="shared" si="73"/>
        <v>0.15657697544903978</v>
      </c>
      <c r="J313" s="31">
        <v>55328561</v>
      </c>
      <c r="K313" s="36">
        <f t="shared" si="74"/>
        <v>0.33005204274032784</v>
      </c>
      <c r="L313" s="31">
        <v>39945014</v>
      </c>
      <c r="M313" s="36">
        <f t="shared" si="75"/>
        <v>0.23828440916782553</v>
      </c>
      <c r="N313" s="31">
        <f t="shared" si="76"/>
        <v>132893683</v>
      </c>
      <c r="O313" s="36">
        <f t="shared" si="77"/>
        <v>0.792752075034729</v>
      </c>
      <c r="P313" s="31">
        <v>43484077</v>
      </c>
      <c r="Q313" s="31">
        <v>150615900</v>
      </c>
      <c r="R313" s="31">
        <v>175707754</v>
      </c>
      <c r="S313" s="31">
        <v>132146147</v>
      </c>
      <c r="T313" s="36">
        <f t="shared" si="78"/>
        <v>0.75207919964647663</v>
      </c>
      <c r="U313" s="36">
        <f t="shared" si="79"/>
        <v>-8.1387561704483247E-2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69529244</v>
      </c>
      <c r="E314" s="31">
        <v>69788644</v>
      </c>
      <c r="F314" s="31">
        <v>11559865</v>
      </c>
      <c r="G314" s="36">
        <f t="shared" si="72"/>
        <v>0.16625903483144444</v>
      </c>
      <c r="H314" s="31">
        <v>14926831</v>
      </c>
      <c r="I314" s="36">
        <f t="shared" si="73"/>
        <v>0.21468421258830314</v>
      </c>
      <c r="J314" s="31">
        <v>14554556</v>
      </c>
      <c r="K314" s="36">
        <f t="shared" si="74"/>
        <v>0.20855192429301248</v>
      </c>
      <c r="L314" s="31">
        <v>13460050</v>
      </c>
      <c r="M314" s="36">
        <f t="shared" si="75"/>
        <v>0.1928687710281346</v>
      </c>
      <c r="N314" s="31">
        <f t="shared" si="76"/>
        <v>54501302</v>
      </c>
      <c r="O314" s="36">
        <f t="shared" si="77"/>
        <v>0.78094800065179659</v>
      </c>
      <c r="P314" s="31">
        <v>14025426</v>
      </c>
      <c r="Q314" s="31">
        <v>52597279</v>
      </c>
      <c r="R314" s="31">
        <v>62643589</v>
      </c>
      <c r="S314" s="31">
        <v>45620675</v>
      </c>
      <c r="T314" s="36">
        <f t="shared" si="78"/>
        <v>0.72825768332015584</v>
      </c>
      <c r="U314" s="36">
        <f t="shared" si="79"/>
        <v>-4.0310789846953687E-2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41346929</v>
      </c>
      <c r="E315" s="31">
        <v>51429854</v>
      </c>
      <c r="F315" s="31">
        <v>9553194</v>
      </c>
      <c r="G315" s="36">
        <f t="shared" si="72"/>
        <v>0.23104966272102095</v>
      </c>
      <c r="H315" s="31">
        <v>12654041</v>
      </c>
      <c r="I315" s="36">
        <f t="shared" si="73"/>
        <v>0.30604548647373547</v>
      </c>
      <c r="J315" s="31">
        <v>10744904</v>
      </c>
      <c r="K315" s="36">
        <f t="shared" si="74"/>
        <v>0.20892347856947058</v>
      </c>
      <c r="L315" s="31">
        <v>11247431</v>
      </c>
      <c r="M315" s="36">
        <f t="shared" si="75"/>
        <v>0.21869459322206125</v>
      </c>
      <c r="N315" s="31">
        <f t="shared" si="76"/>
        <v>44199570</v>
      </c>
      <c r="O315" s="36">
        <f t="shared" si="77"/>
        <v>0.85941465048685539</v>
      </c>
      <c r="P315" s="31">
        <v>11403974</v>
      </c>
      <c r="Q315" s="31">
        <v>58304730</v>
      </c>
      <c r="R315" s="31">
        <v>40129932</v>
      </c>
      <c r="S315" s="31">
        <v>42684261</v>
      </c>
      <c r="T315" s="36">
        <f t="shared" si="78"/>
        <v>1.0636514659431768</v>
      </c>
      <c r="U315" s="36">
        <f t="shared" si="79"/>
        <v>-1.372705690139242E-2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0</v>
      </c>
      <c r="E316" s="31">
        <v>2032000</v>
      </c>
      <c r="F316" s="31">
        <v>0</v>
      </c>
      <c r="G316" s="36">
        <f t="shared" si="72"/>
        <v>0</v>
      </c>
      <c r="H316" s="31">
        <v>15953</v>
      </c>
      <c r="I316" s="36">
        <f t="shared" si="73"/>
        <v>0</v>
      </c>
      <c r="J316" s="31">
        <v>817670</v>
      </c>
      <c r="K316" s="36">
        <f t="shared" si="74"/>
        <v>0.40239665354330706</v>
      </c>
      <c r="L316" s="31">
        <v>1173740</v>
      </c>
      <c r="M316" s="36">
        <f t="shared" si="75"/>
        <v>0.5776279527559055</v>
      </c>
      <c r="N316" s="31">
        <f t="shared" si="76"/>
        <v>2007363</v>
      </c>
      <c r="O316" s="36">
        <f t="shared" si="77"/>
        <v>0.98787549212598424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465761899</v>
      </c>
      <c r="E317" s="32">
        <f>SUM(E311:E316)</f>
        <v>506515607</v>
      </c>
      <c r="F317" s="32">
        <f>SUM(F311:F316)</f>
        <v>73177445</v>
      </c>
      <c r="G317" s="37">
        <f t="shared" si="72"/>
        <v>0.15711342030576872</v>
      </c>
      <c r="H317" s="32">
        <f>SUM(H311:H316)</f>
        <v>91065504</v>
      </c>
      <c r="I317" s="37">
        <f t="shared" si="73"/>
        <v>0.19551943642345893</v>
      </c>
      <c r="J317" s="32">
        <f>SUM(J311:J316)</f>
        <v>126331599</v>
      </c>
      <c r="K317" s="37">
        <f t="shared" si="74"/>
        <v>0.24941304325890198</v>
      </c>
      <c r="L317" s="32">
        <f>SUM(L311:L316)</f>
        <v>133114076</v>
      </c>
      <c r="M317" s="37">
        <f t="shared" si="75"/>
        <v>0.26280350330843805</v>
      </c>
      <c r="N317" s="32">
        <f t="shared" si="76"/>
        <v>423688624</v>
      </c>
      <c r="O317" s="37">
        <f t="shared" si="77"/>
        <v>0.83647693801466616</v>
      </c>
      <c r="P317" s="32">
        <f>SUM(P311:P316)</f>
        <v>147451099</v>
      </c>
      <c r="Q317" s="32">
        <f>SUM(Q311:Q316)</f>
        <v>433153718</v>
      </c>
      <c r="R317" s="32">
        <f>SUM(R311:R316)</f>
        <v>480010997</v>
      </c>
      <c r="S317" s="32">
        <f>SUM(S311:S316)</f>
        <v>398229534</v>
      </c>
      <c r="T317" s="37">
        <f t="shared" si="78"/>
        <v>0.82962585542597478</v>
      </c>
      <c r="U317" s="37">
        <f t="shared" si="79"/>
        <v>-9.723239160123176E-2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74037492</v>
      </c>
      <c r="E318" s="31">
        <v>72367105</v>
      </c>
      <c r="F318" s="31">
        <v>12192981</v>
      </c>
      <c r="G318" s="36">
        <f t="shared" si="72"/>
        <v>0.16468657528269595</v>
      </c>
      <c r="H318" s="31">
        <v>15103174</v>
      </c>
      <c r="I318" s="36">
        <f t="shared" si="73"/>
        <v>0.20399359286778651</v>
      </c>
      <c r="J318" s="31">
        <v>18197190</v>
      </c>
      <c r="K318" s="36">
        <f t="shared" si="74"/>
        <v>0.25145665285353064</v>
      </c>
      <c r="L318" s="31">
        <v>16446990</v>
      </c>
      <c r="M318" s="36">
        <f t="shared" si="75"/>
        <v>0.2272716312197372</v>
      </c>
      <c r="N318" s="31">
        <f t="shared" si="76"/>
        <v>61940335</v>
      </c>
      <c r="O318" s="36">
        <f t="shared" si="77"/>
        <v>0.85591837617381539</v>
      </c>
      <c r="P318" s="31">
        <v>20626471</v>
      </c>
      <c r="Q318" s="31">
        <v>63902856</v>
      </c>
      <c r="R318" s="31">
        <v>75816321</v>
      </c>
      <c r="S318" s="31">
        <v>60822095</v>
      </c>
      <c r="T318" s="36">
        <f t="shared" si="78"/>
        <v>0.80222957534433781</v>
      </c>
      <c r="U318" s="36">
        <f t="shared" si="79"/>
        <v>-0.20262705142338699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112633192</v>
      </c>
      <c r="E319" s="31">
        <v>120072508</v>
      </c>
      <c r="F319" s="31">
        <v>20838331</v>
      </c>
      <c r="G319" s="36">
        <f t="shared" si="72"/>
        <v>0.1850105695308715</v>
      </c>
      <c r="H319" s="31">
        <v>30723540</v>
      </c>
      <c r="I319" s="36">
        <f t="shared" si="73"/>
        <v>0.27277518690937924</v>
      </c>
      <c r="J319" s="31">
        <v>27204342</v>
      </c>
      <c r="K319" s="36">
        <f t="shared" si="74"/>
        <v>0.22656595130002616</v>
      </c>
      <c r="L319" s="31">
        <v>24704949</v>
      </c>
      <c r="M319" s="36">
        <f t="shared" si="75"/>
        <v>0.2057502538382891</v>
      </c>
      <c r="N319" s="31">
        <f t="shared" si="76"/>
        <v>103471162</v>
      </c>
      <c r="O319" s="36">
        <f t="shared" si="77"/>
        <v>0.86173899190978842</v>
      </c>
      <c r="P319" s="31">
        <v>27553366</v>
      </c>
      <c r="Q319" s="31">
        <v>95874287</v>
      </c>
      <c r="R319" s="31">
        <v>107585576</v>
      </c>
      <c r="S319" s="31">
        <v>104988449</v>
      </c>
      <c r="T319" s="36">
        <f t="shared" si="78"/>
        <v>0.97585989593995393</v>
      </c>
      <c r="U319" s="36">
        <f t="shared" si="79"/>
        <v>-0.10337818617151895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33333638</v>
      </c>
      <c r="E320" s="31">
        <v>37926606</v>
      </c>
      <c r="F320" s="31">
        <v>3891418</v>
      </c>
      <c r="G320" s="36">
        <f t="shared" si="72"/>
        <v>0.11674147298293694</v>
      </c>
      <c r="H320" s="31">
        <v>5423570</v>
      </c>
      <c r="I320" s="36">
        <f t="shared" si="73"/>
        <v>0.16270561287069837</v>
      </c>
      <c r="J320" s="31">
        <v>7896622</v>
      </c>
      <c r="K320" s="36">
        <f t="shared" si="74"/>
        <v>0.20820797937996349</v>
      </c>
      <c r="L320" s="31">
        <v>8361931</v>
      </c>
      <c r="M320" s="36">
        <f t="shared" si="75"/>
        <v>0.22047664903102587</v>
      </c>
      <c r="N320" s="31">
        <f t="shared" si="76"/>
        <v>25573541</v>
      </c>
      <c r="O320" s="36">
        <f t="shared" si="77"/>
        <v>0.67429025945532806</v>
      </c>
      <c r="P320" s="31">
        <v>6601050</v>
      </c>
      <c r="Q320" s="31">
        <v>30220470</v>
      </c>
      <c r="R320" s="31">
        <v>30765070</v>
      </c>
      <c r="S320" s="31">
        <v>22032336</v>
      </c>
      <c r="T320" s="36">
        <f t="shared" si="78"/>
        <v>0.71614776108099221</v>
      </c>
      <c r="U320" s="36">
        <f t="shared" si="79"/>
        <v>0.26675771278811711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29061847</v>
      </c>
      <c r="E321" s="31">
        <v>29842183</v>
      </c>
      <c r="F321" s="31">
        <v>4520678</v>
      </c>
      <c r="G321" s="36">
        <f t="shared" si="72"/>
        <v>0.1555537058604706</v>
      </c>
      <c r="H321" s="31">
        <v>5517379</v>
      </c>
      <c r="I321" s="36">
        <f t="shared" si="73"/>
        <v>0.18984956461989494</v>
      </c>
      <c r="J321" s="31">
        <v>5733846</v>
      </c>
      <c r="K321" s="36">
        <f t="shared" si="74"/>
        <v>0.19213895980733045</v>
      </c>
      <c r="L321" s="31">
        <v>6632277</v>
      </c>
      <c r="M321" s="36">
        <f t="shared" si="75"/>
        <v>0.22224503482201688</v>
      </c>
      <c r="N321" s="31">
        <f t="shared" si="76"/>
        <v>22404180</v>
      </c>
      <c r="O321" s="36">
        <f t="shared" si="77"/>
        <v>0.75075539882588349</v>
      </c>
      <c r="P321" s="31">
        <v>3822803</v>
      </c>
      <c r="Q321" s="31">
        <v>22346452</v>
      </c>
      <c r="R321" s="31">
        <v>22167226</v>
      </c>
      <c r="S321" s="31">
        <v>15204725</v>
      </c>
      <c r="T321" s="36">
        <f t="shared" si="78"/>
        <v>0.68591013598183193</v>
      </c>
      <c r="U321" s="36">
        <f t="shared" si="79"/>
        <v>0.73492513216087785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9287391</v>
      </c>
      <c r="E322" s="31">
        <v>9182391</v>
      </c>
      <c r="F322" s="31">
        <v>1372001</v>
      </c>
      <c r="G322" s="36">
        <f t="shared" si="72"/>
        <v>0.14772727884504916</v>
      </c>
      <c r="H322" s="31">
        <v>2140820</v>
      </c>
      <c r="I322" s="36">
        <f t="shared" si="73"/>
        <v>0.23050822346124977</v>
      </c>
      <c r="J322" s="31">
        <v>1429271</v>
      </c>
      <c r="K322" s="36">
        <f t="shared" si="74"/>
        <v>0.15565346759901641</v>
      </c>
      <c r="L322" s="31">
        <v>2191091</v>
      </c>
      <c r="M322" s="36">
        <f t="shared" si="75"/>
        <v>0.23861878676261988</v>
      </c>
      <c r="N322" s="31">
        <f t="shared" si="76"/>
        <v>7133183</v>
      </c>
      <c r="O322" s="36">
        <f t="shared" si="77"/>
        <v>0.77683285322962181</v>
      </c>
      <c r="P322" s="31">
        <v>2020777</v>
      </c>
      <c r="Q322" s="31">
        <v>9966919</v>
      </c>
      <c r="R322" s="31">
        <v>9339017</v>
      </c>
      <c r="S322" s="31">
        <v>7804736</v>
      </c>
      <c r="T322" s="36">
        <f t="shared" si="78"/>
        <v>0.83571279504042018</v>
      </c>
      <c r="U322" s="36">
        <f t="shared" si="79"/>
        <v>8.4281442237317705E-2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258353560</v>
      </c>
      <c r="E323" s="32">
        <f>SUM(E318:E322)</f>
        <v>269390793</v>
      </c>
      <c r="F323" s="32">
        <f>SUM(F318:F322)</f>
        <v>42815409</v>
      </c>
      <c r="G323" s="37">
        <f t="shared" si="72"/>
        <v>0.16572409143500869</v>
      </c>
      <c r="H323" s="32">
        <f>SUM(H318:H322)</f>
        <v>58908483</v>
      </c>
      <c r="I323" s="37">
        <f t="shared" si="73"/>
        <v>0.2280149845815943</v>
      </c>
      <c r="J323" s="32">
        <f>SUM(J318:J322)</f>
        <v>60461271</v>
      </c>
      <c r="K323" s="37">
        <f t="shared" si="74"/>
        <v>0.2244370356042569</v>
      </c>
      <c r="L323" s="32">
        <f>SUM(L318:L322)</f>
        <v>58337238</v>
      </c>
      <c r="M323" s="37">
        <f t="shared" si="75"/>
        <v>0.21655245656446767</v>
      </c>
      <c r="N323" s="32">
        <f t="shared" si="76"/>
        <v>220522401</v>
      </c>
      <c r="O323" s="37">
        <f t="shared" si="77"/>
        <v>0.81859665114835611</v>
      </c>
      <c r="P323" s="32">
        <f>SUM(P318:P322)</f>
        <v>60624467</v>
      </c>
      <c r="Q323" s="32">
        <f>SUM(Q318:Q322)</f>
        <v>222310984</v>
      </c>
      <c r="R323" s="32">
        <f>SUM(R318:R322)</f>
        <v>245673210</v>
      </c>
      <c r="S323" s="32">
        <f>SUM(S318:S322)</f>
        <v>210852341</v>
      </c>
      <c r="T323" s="37">
        <f t="shared" si="78"/>
        <v>0.85826346714808666</v>
      </c>
      <c r="U323" s="37">
        <f t="shared" si="79"/>
        <v>-3.7727820353455677E-2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10419179</v>
      </c>
      <c r="E324" s="31">
        <v>10419179</v>
      </c>
      <c r="F324" s="31">
        <v>1251218</v>
      </c>
      <c r="G324" s="36">
        <f t="shared" si="72"/>
        <v>0.12008796470432076</v>
      </c>
      <c r="H324" s="31">
        <v>2067654</v>
      </c>
      <c r="I324" s="36">
        <f t="shared" si="73"/>
        <v>0.198446921777618</v>
      </c>
      <c r="J324" s="31">
        <v>1921820</v>
      </c>
      <c r="K324" s="36">
        <f t="shared" si="74"/>
        <v>0.18445023355487031</v>
      </c>
      <c r="L324" s="31">
        <v>1676789</v>
      </c>
      <c r="M324" s="36">
        <f t="shared" si="75"/>
        <v>0.16093292955231886</v>
      </c>
      <c r="N324" s="31">
        <f t="shared" si="76"/>
        <v>6917481</v>
      </c>
      <c r="O324" s="36">
        <f t="shared" si="77"/>
        <v>0.66391804958912792</v>
      </c>
      <c r="P324" s="31">
        <v>1430540</v>
      </c>
      <c r="Q324" s="31">
        <v>10656720</v>
      </c>
      <c r="R324" s="31">
        <v>10871220</v>
      </c>
      <c r="S324" s="31">
        <v>11424289</v>
      </c>
      <c r="T324" s="36">
        <f t="shared" si="78"/>
        <v>1.0508746028504621</v>
      </c>
      <c r="U324" s="36">
        <f t="shared" si="79"/>
        <v>0.1721370950829757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39194309</v>
      </c>
      <c r="E325" s="31">
        <v>42513192</v>
      </c>
      <c r="F325" s="31">
        <v>3668229</v>
      </c>
      <c r="G325" s="36">
        <f t="shared" si="72"/>
        <v>9.3590857795196741E-2</v>
      </c>
      <c r="H325" s="31">
        <v>10077415</v>
      </c>
      <c r="I325" s="36">
        <f t="shared" si="73"/>
        <v>0.25711424074347122</v>
      </c>
      <c r="J325" s="31">
        <v>7046777</v>
      </c>
      <c r="K325" s="36">
        <f t="shared" si="74"/>
        <v>0.16575506727417691</v>
      </c>
      <c r="L325" s="31">
        <v>7168882</v>
      </c>
      <c r="M325" s="36">
        <f t="shared" si="75"/>
        <v>0.16862723457697554</v>
      </c>
      <c r="N325" s="31">
        <f t="shared" si="76"/>
        <v>27961303</v>
      </c>
      <c r="O325" s="36">
        <f t="shared" si="77"/>
        <v>0.6577088589348925</v>
      </c>
      <c r="P325" s="31">
        <v>6562857</v>
      </c>
      <c r="Q325" s="31">
        <v>38600740</v>
      </c>
      <c r="R325" s="31">
        <v>32482905</v>
      </c>
      <c r="S325" s="31">
        <v>27175314</v>
      </c>
      <c r="T325" s="36">
        <f t="shared" si="78"/>
        <v>0.83660356116548074</v>
      </c>
      <c r="U325" s="36">
        <f t="shared" si="79"/>
        <v>9.2341643281272257E-2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135565578</v>
      </c>
      <c r="E326" s="31">
        <v>139086937</v>
      </c>
      <c r="F326" s="31">
        <v>38502097</v>
      </c>
      <c r="G326" s="36">
        <f t="shared" si="72"/>
        <v>0.28401086446885504</v>
      </c>
      <c r="H326" s="31">
        <v>24862878</v>
      </c>
      <c r="I326" s="36">
        <f t="shared" si="73"/>
        <v>0.18340111381371457</v>
      </c>
      <c r="J326" s="31">
        <v>26994226</v>
      </c>
      <c r="K326" s="36">
        <f t="shared" si="74"/>
        <v>0.19408167713118882</v>
      </c>
      <c r="L326" s="31">
        <v>25342739</v>
      </c>
      <c r="M326" s="36">
        <f t="shared" si="75"/>
        <v>0.18220790209795187</v>
      </c>
      <c r="N326" s="31">
        <f t="shared" si="76"/>
        <v>115701940</v>
      </c>
      <c r="O326" s="36">
        <f t="shared" si="77"/>
        <v>0.83186776914930549</v>
      </c>
      <c r="P326" s="31">
        <v>15529894</v>
      </c>
      <c r="Q326" s="31">
        <v>114468744</v>
      </c>
      <c r="R326" s="31">
        <v>118023856</v>
      </c>
      <c r="S326" s="31">
        <v>90671839</v>
      </c>
      <c r="T326" s="36">
        <f t="shared" si="78"/>
        <v>0.76825009852245463</v>
      </c>
      <c r="U326" s="36">
        <f t="shared" si="79"/>
        <v>0.63186812479209453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142957349</v>
      </c>
      <c r="E327" s="31">
        <v>142957349</v>
      </c>
      <c r="F327" s="31">
        <v>25465723</v>
      </c>
      <c r="G327" s="36">
        <f t="shared" si="72"/>
        <v>0.17813510937447505</v>
      </c>
      <c r="H327" s="31">
        <v>34862673</v>
      </c>
      <c r="I327" s="36">
        <f t="shared" si="73"/>
        <v>0.2438676517427586</v>
      </c>
      <c r="J327" s="31">
        <v>38564678</v>
      </c>
      <c r="K327" s="36">
        <f t="shared" si="74"/>
        <v>0.26976352226565142</v>
      </c>
      <c r="L327" s="31">
        <v>46239386</v>
      </c>
      <c r="M327" s="36">
        <f t="shared" si="75"/>
        <v>0.32344882108858913</v>
      </c>
      <c r="N327" s="31">
        <f t="shared" si="76"/>
        <v>145132460</v>
      </c>
      <c r="O327" s="36">
        <f t="shared" si="77"/>
        <v>1.0152151044714741</v>
      </c>
      <c r="P327" s="31">
        <v>35998623</v>
      </c>
      <c r="Q327" s="31">
        <v>119506174</v>
      </c>
      <c r="R327" s="31">
        <v>129786294</v>
      </c>
      <c r="S327" s="31">
        <v>131789718</v>
      </c>
      <c r="T327" s="36">
        <f t="shared" si="78"/>
        <v>1.0154363295094935</v>
      </c>
      <c r="U327" s="36">
        <f t="shared" si="79"/>
        <v>0.28447652011578328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38520200</v>
      </c>
      <c r="E328" s="31">
        <v>43032400</v>
      </c>
      <c r="F328" s="31">
        <v>7644949</v>
      </c>
      <c r="G328" s="36">
        <f t="shared" si="72"/>
        <v>0.19846597369691746</v>
      </c>
      <c r="H328" s="31">
        <v>10542143</v>
      </c>
      <c r="I328" s="36">
        <f t="shared" si="73"/>
        <v>0.27367830385096653</v>
      </c>
      <c r="J328" s="31">
        <v>10233470</v>
      </c>
      <c r="K328" s="36">
        <f t="shared" si="74"/>
        <v>0.23780848848774411</v>
      </c>
      <c r="L328" s="31">
        <v>10934576</v>
      </c>
      <c r="M328" s="36">
        <f t="shared" si="75"/>
        <v>0.2541010029652076</v>
      </c>
      <c r="N328" s="31">
        <f t="shared" si="76"/>
        <v>39355138</v>
      </c>
      <c r="O328" s="36">
        <f t="shared" si="77"/>
        <v>0.91454666716241717</v>
      </c>
      <c r="P328" s="31">
        <v>8952689</v>
      </c>
      <c r="Q328" s="31">
        <v>36822500</v>
      </c>
      <c r="R328" s="31">
        <v>38467500</v>
      </c>
      <c r="S328" s="31">
        <v>35063210</v>
      </c>
      <c r="T328" s="36">
        <f t="shared" si="78"/>
        <v>0.91150217716253978</v>
      </c>
      <c r="U328" s="36">
        <f t="shared" si="79"/>
        <v>0.22137337731713891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64728003</v>
      </c>
      <c r="E329" s="31">
        <v>60748024</v>
      </c>
      <c r="F329" s="31">
        <v>10457014</v>
      </c>
      <c r="G329" s="36">
        <f t="shared" si="72"/>
        <v>0.16155316888117188</v>
      </c>
      <c r="H329" s="31">
        <v>11962549</v>
      </c>
      <c r="I329" s="36">
        <f t="shared" si="73"/>
        <v>0.18481257640530019</v>
      </c>
      <c r="J329" s="31">
        <v>12927629</v>
      </c>
      <c r="K329" s="36">
        <f t="shared" si="74"/>
        <v>0.21280739929911135</v>
      </c>
      <c r="L329" s="31">
        <v>17877066</v>
      </c>
      <c r="M329" s="36">
        <f t="shared" si="75"/>
        <v>0.29428226340333308</v>
      </c>
      <c r="N329" s="31">
        <f t="shared" si="76"/>
        <v>53224258</v>
      </c>
      <c r="O329" s="36">
        <f t="shared" si="77"/>
        <v>0.87614797149615931</v>
      </c>
      <c r="P329" s="31">
        <v>15791514</v>
      </c>
      <c r="Q329" s="31">
        <v>71964979</v>
      </c>
      <c r="R329" s="31">
        <v>72510661</v>
      </c>
      <c r="S329" s="31">
        <v>58129710</v>
      </c>
      <c r="T329" s="36">
        <f t="shared" si="78"/>
        <v>0.80167121907770222</v>
      </c>
      <c r="U329" s="36">
        <f t="shared" si="79"/>
        <v>0.13206789418671327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65341444</v>
      </c>
      <c r="E330" s="31">
        <v>65240367</v>
      </c>
      <c r="F330" s="31">
        <v>16432636</v>
      </c>
      <c r="G330" s="36">
        <f t="shared" si="72"/>
        <v>0.25148871824748775</v>
      </c>
      <c r="H330" s="31">
        <v>16696974</v>
      </c>
      <c r="I330" s="36">
        <f t="shared" si="73"/>
        <v>0.25553420582501973</v>
      </c>
      <c r="J330" s="31">
        <v>14034928</v>
      </c>
      <c r="K330" s="36">
        <f t="shared" si="74"/>
        <v>0.21512644157872379</v>
      </c>
      <c r="L330" s="31">
        <v>18611383</v>
      </c>
      <c r="M330" s="36">
        <f t="shared" si="75"/>
        <v>0.28527403900103748</v>
      </c>
      <c r="N330" s="31">
        <f t="shared" si="76"/>
        <v>65775921</v>
      </c>
      <c r="O330" s="36">
        <f t="shared" si="77"/>
        <v>1.0082089360410864</v>
      </c>
      <c r="P330" s="31">
        <v>16532010</v>
      </c>
      <c r="Q330" s="31">
        <v>45917970</v>
      </c>
      <c r="R330" s="31">
        <v>53780812</v>
      </c>
      <c r="S330" s="31">
        <v>54322926</v>
      </c>
      <c r="T330" s="36">
        <f t="shared" si="78"/>
        <v>1.0100800634992273</v>
      </c>
      <c r="U330" s="36">
        <f t="shared" si="79"/>
        <v>0.1257785955851709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2725547</v>
      </c>
      <c r="E331" s="31">
        <v>13484365</v>
      </c>
      <c r="F331" s="31">
        <v>645458</v>
      </c>
      <c r="G331" s="36">
        <f t="shared" si="72"/>
        <v>0.23681778373295342</v>
      </c>
      <c r="H331" s="31">
        <v>790070</v>
      </c>
      <c r="I331" s="36">
        <f t="shared" si="73"/>
        <v>0.28987575704986923</v>
      </c>
      <c r="J331" s="31">
        <v>653534</v>
      </c>
      <c r="K331" s="36">
        <f t="shared" si="74"/>
        <v>4.8466056799856723E-2</v>
      </c>
      <c r="L331" s="31">
        <v>4343169</v>
      </c>
      <c r="M331" s="36">
        <f t="shared" si="75"/>
        <v>0.32208924928982569</v>
      </c>
      <c r="N331" s="31">
        <f t="shared" si="76"/>
        <v>6432231</v>
      </c>
      <c r="O331" s="36">
        <f t="shared" si="77"/>
        <v>0.47701400844607811</v>
      </c>
      <c r="P331" s="31">
        <v>718708</v>
      </c>
      <c r="Q331" s="31">
        <v>38046925</v>
      </c>
      <c r="R331" s="31">
        <v>3939164</v>
      </c>
      <c r="S331" s="31">
        <v>3278910</v>
      </c>
      <c r="T331" s="36">
        <f t="shared" si="78"/>
        <v>0.83238727811281787</v>
      </c>
      <c r="U331" s="36">
        <f t="shared" si="79"/>
        <v>5.0430230357808732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499451609</v>
      </c>
      <c r="E332" s="32">
        <f>SUM(E324:E331)</f>
        <v>517481813</v>
      </c>
      <c r="F332" s="32">
        <f>SUM(F324:F331)</f>
        <v>104067324</v>
      </c>
      <c r="G332" s="37">
        <f t="shared" si="72"/>
        <v>0.20836317698197665</v>
      </c>
      <c r="H332" s="32">
        <f>SUM(H324:H331)</f>
        <v>111862356</v>
      </c>
      <c r="I332" s="37">
        <f t="shared" si="73"/>
        <v>0.22397035865790954</v>
      </c>
      <c r="J332" s="32">
        <f>SUM(J324:J331)</f>
        <v>112377062</v>
      </c>
      <c r="K332" s="37">
        <f t="shared" si="74"/>
        <v>0.21716137490613607</v>
      </c>
      <c r="L332" s="32">
        <f>SUM(L324:L331)</f>
        <v>132193990</v>
      </c>
      <c r="M332" s="37">
        <f t="shared" si="75"/>
        <v>0.25545630141788189</v>
      </c>
      <c r="N332" s="32">
        <f t="shared" si="76"/>
        <v>460500732</v>
      </c>
      <c r="O332" s="37">
        <f t="shared" si="77"/>
        <v>0.88988776113760737</v>
      </c>
      <c r="P332" s="32">
        <f>SUM(P324:P331)</f>
        <v>101516835</v>
      </c>
      <c r="Q332" s="32">
        <f>SUM(Q324:Q331)</f>
        <v>475984752</v>
      </c>
      <c r="R332" s="32">
        <f>SUM(R324:R331)</f>
        <v>459862412</v>
      </c>
      <c r="S332" s="32">
        <f>SUM(S324:S331)</f>
        <v>411855916</v>
      </c>
      <c r="T332" s="37">
        <f t="shared" si="78"/>
        <v>0.89560682772220135</v>
      </c>
      <c r="U332" s="37">
        <f t="shared" si="79"/>
        <v>0.30218785879209098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2399998</v>
      </c>
      <c r="E333" s="31">
        <v>6501765</v>
      </c>
      <c r="F333" s="31">
        <v>308615</v>
      </c>
      <c r="G333" s="36">
        <f t="shared" si="72"/>
        <v>0.12858969049140875</v>
      </c>
      <c r="H333" s="31">
        <v>477008</v>
      </c>
      <c r="I333" s="36">
        <f t="shared" si="73"/>
        <v>0.19875349896124914</v>
      </c>
      <c r="J333" s="31">
        <v>475621</v>
      </c>
      <c r="K333" s="36">
        <f t="shared" si="74"/>
        <v>7.3152597794598845E-2</v>
      </c>
      <c r="L333" s="31">
        <v>459127</v>
      </c>
      <c r="M333" s="36">
        <f t="shared" si="75"/>
        <v>7.0615748185300448E-2</v>
      </c>
      <c r="N333" s="31">
        <f t="shared" si="76"/>
        <v>1720371</v>
      </c>
      <c r="O333" s="36">
        <f t="shared" si="77"/>
        <v>0.26460061229527676</v>
      </c>
      <c r="P333" s="31">
        <v>435596</v>
      </c>
      <c r="Q333" s="31">
        <v>2587800</v>
      </c>
      <c r="R333" s="31">
        <v>2719932</v>
      </c>
      <c r="S333" s="31">
        <v>1463376</v>
      </c>
      <c r="T333" s="36">
        <f t="shared" si="78"/>
        <v>0.53801933283626213</v>
      </c>
      <c r="U333" s="36">
        <f t="shared" si="79"/>
        <v>5.402023893699659E-2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3823979</v>
      </c>
      <c r="E334" s="31">
        <v>6103735</v>
      </c>
      <c r="F334" s="31">
        <v>901272</v>
      </c>
      <c r="G334" s="36">
        <f t="shared" si="72"/>
        <v>0.23568957883921435</v>
      </c>
      <c r="H334" s="31">
        <v>657855</v>
      </c>
      <c r="I334" s="36">
        <f t="shared" si="73"/>
        <v>0.172034156045313</v>
      </c>
      <c r="J334" s="31">
        <v>962511</v>
      </c>
      <c r="K334" s="36">
        <f t="shared" si="74"/>
        <v>0.15769213440622831</v>
      </c>
      <c r="L334" s="31">
        <v>737711</v>
      </c>
      <c r="M334" s="36">
        <f t="shared" si="75"/>
        <v>0.12086222616152241</v>
      </c>
      <c r="N334" s="31">
        <f t="shared" si="76"/>
        <v>3259349</v>
      </c>
      <c r="O334" s="36">
        <f t="shared" si="77"/>
        <v>0.53399254718627198</v>
      </c>
      <c r="P334" s="31">
        <v>479725</v>
      </c>
      <c r="Q334" s="31">
        <v>3239742</v>
      </c>
      <c r="R334" s="31">
        <v>2611647</v>
      </c>
      <c r="S334" s="31">
        <v>2892766</v>
      </c>
      <c r="T334" s="36">
        <f t="shared" si="78"/>
        <v>1.1076405042488513</v>
      </c>
      <c r="U334" s="36">
        <f t="shared" si="79"/>
        <v>0.53777893584866332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18195901</v>
      </c>
      <c r="E335" s="31">
        <v>17863310</v>
      </c>
      <c r="F335" s="31">
        <v>3355865</v>
      </c>
      <c r="G335" s="36">
        <f t="shared" si="72"/>
        <v>0.1844297240351</v>
      </c>
      <c r="H335" s="31">
        <v>4784549</v>
      </c>
      <c r="I335" s="36">
        <f t="shared" si="73"/>
        <v>0.26294652845165511</v>
      </c>
      <c r="J335" s="31">
        <v>-1393232</v>
      </c>
      <c r="K335" s="36">
        <f t="shared" si="74"/>
        <v>-7.7994055972829227E-2</v>
      </c>
      <c r="L335" s="31">
        <v>3901371</v>
      </c>
      <c r="M335" s="36">
        <f t="shared" si="75"/>
        <v>0.2184013489101404</v>
      </c>
      <c r="N335" s="31">
        <f t="shared" si="76"/>
        <v>10648553</v>
      </c>
      <c r="O335" s="36">
        <f t="shared" si="77"/>
        <v>0.59611309438172433</v>
      </c>
      <c r="P335" s="31">
        <v>7898050</v>
      </c>
      <c r="Q335" s="31">
        <v>17111172</v>
      </c>
      <c r="R335" s="31">
        <v>18134135</v>
      </c>
      <c r="S335" s="31">
        <v>22885172</v>
      </c>
      <c r="T335" s="36">
        <f t="shared" si="78"/>
        <v>1.2619941342666745</v>
      </c>
      <c r="U335" s="36">
        <f t="shared" si="79"/>
        <v>-0.50603364121523664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24419878</v>
      </c>
      <c r="E337" s="32">
        <f>SUM(E333:E336)</f>
        <v>30468810</v>
      </c>
      <c r="F337" s="32">
        <f>SUM(F333:F336)</f>
        <v>4565752</v>
      </c>
      <c r="G337" s="37">
        <f t="shared" si="72"/>
        <v>0.18696866544542115</v>
      </c>
      <c r="H337" s="32">
        <f>SUM(H333:H336)</f>
        <v>5919412</v>
      </c>
      <c r="I337" s="37">
        <f t="shared" si="73"/>
        <v>0.24240137481440324</v>
      </c>
      <c r="J337" s="32">
        <f>SUM(J333:J336)</f>
        <v>44900</v>
      </c>
      <c r="K337" s="37">
        <f t="shared" si="74"/>
        <v>1.4736381237074898E-3</v>
      </c>
      <c r="L337" s="32">
        <f>SUM(L333:L336)</f>
        <v>5098209</v>
      </c>
      <c r="M337" s="37">
        <f t="shared" si="75"/>
        <v>0.16732550434362223</v>
      </c>
      <c r="N337" s="32">
        <f t="shared" si="76"/>
        <v>15628273</v>
      </c>
      <c r="O337" s="37">
        <f t="shared" si="77"/>
        <v>0.51292692428749265</v>
      </c>
      <c r="P337" s="32">
        <f>SUM(P333:P336)</f>
        <v>8813371</v>
      </c>
      <c r="Q337" s="32">
        <f>SUM(Q333:Q336)</f>
        <v>22938714</v>
      </c>
      <c r="R337" s="32">
        <f>SUM(R333:R336)</f>
        <v>23465714</v>
      </c>
      <c r="S337" s="32">
        <f>SUM(S333:S336)</f>
        <v>27241314</v>
      </c>
      <c r="T337" s="37">
        <f t="shared" si="78"/>
        <v>1.1608985773882696</v>
      </c>
      <c r="U337" s="37">
        <f t="shared" si="79"/>
        <v>-0.42153700326469856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4461114336</v>
      </c>
      <c r="E338" s="32">
        <f>SUM(E302,E304:E309,E311:E316,E318:E322,E324:E331,E333:E336)</f>
        <v>4651324256</v>
      </c>
      <c r="F338" s="32">
        <f>SUM(F302,F304:F309,F311:F316,F318:F322,F324:F331,F333:F336)</f>
        <v>851943327</v>
      </c>
      <c r="G338" s="37">
        <f t="shared" si="72"/>
        <v>0.19097096887319051</v>
      </c>
      <c r="H338" s="32">
        <f>SUM(H302,H304:H309,H311:H316,H318:H322,H324:H331,H333:H336)</f>
        <v>1150249198</v>
      </c>
      <c r="I338" s="37">
        <f t="shared" si="73"/>
        <v>0.25783898626354329</v>
      </c>
      <c r="J338" s="32">
        <f>SUM(J302,J304:J309,J311:J316,J318:J322,J324:J331,J333:J336)</f>
        <v>1072676057</v>
      </c>
      <c r="K338" s="37">
        <f t="shared" si="74"/>
        <v>0.23061734636459627</v>
      </c>
      <c r="L338" s="32">
        <f>SUM(L302,L304:L309,L311:L316,L318:L322,L324:L331,L333:L336)</f>
        <v>1225712779</v>
      </c>
      <c r="M338" s="37">
        <f t="shared" si="75"/>
        <v>0.26351909940892326</v>
      </c>
      <c r="N338" s="32">
        <f t="shared" si="76"/>
        <v>4300581361</v>
      </c>
      <c r="O338" s="37">
        <f t="shared" si="77"/>
        <v>0.9245928953356547</v>
      </c>
      <c r="P338" s="32">
        <f>SUM(P302,P304:P309,P311:P316,P318:P322,P324:P331,P333:P336)</f>
        <v>1189164851</v>
      </c>
      <c r="Q338" s="32">
        <f>SUM(Q302,Q304:Q309,Q311:Q316,Q318:Q322,Q324:Q331,Q333:Q336)</f>
        <v>4179570061</v>
      </c>
      <c r="R338" s="32">
        <f>SUM(R302,R304:R309,R311:R316,R318:R322,R324:R331,R333:R336)</f>
        <v>4263008846</v>
      </c>
      <c r="S338" s="32">
        <f>SUM(S302,S304:S309,S311:S316,S318:S322,S324:S331,S333:S336)</f>
        <v>3990369721</v>
      </c>
      <c r="T338" s="37">
        <f t="shared" si="78"/>
        <v>0.93604537666962184</v>
      </c>
      <c r="U338" s="37">
        <f t="shared" si="79"/>
        <v>3.0734113919753003E-2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23162017969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24910360547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5212696227</v>
      </c>
      <c r="G339" s="39">
        <f t="shared" si="72"/>
        <v>0.22505363021376903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5779689734</v>
      </c>
      <c r="I339" s="39">
        <f t="shared" si="73"/>
        <v>0.24953308220965573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5730657932</v>
      </c>
      <c r="K339" s="39">
        <f t="shared" si="74"/>
        <v>0.23005118377100944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5897616803</v>
      </c>
      <c r="M339" s="39">
        <f t="shared" si="75"/>
        <v>0.23675357054236859</v>
      </c>
      <c r="N339" s="34">
        <f t="shared" si="76"/>
        <v>22620660696</v>
      </c>
      <c r="O339" s="39">
        <f t="shared" si="77"/>
        <v>0.90808242832616271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4819198934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21415679370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22678056900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20239224047</v>
      </c>
      <c r="T339" s="39">
        <f t="shared" si="78"/>
        <v>0.89245847367990327</v>
      </c>
      <c r="U339" s="39">
        <f t="shared" si="79"/>
        <v>0.22377533772088931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617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182788597</v>
      </c>
      <c r="E8" s="31">
        <v>174665089</v>
      </c>
      <c r="F8" s="31">
        <v>36041765</v>
      </c>
      <c r="G8" s="36">
        <f>IF(($D8       =0),0,($F8       /$D8       ))</f>
        <v>0.19717731626333343</v>
      </c>
      <c r="H8" s="31">
        <v>43098019</v>
      </c>
      <c r="I8" s="36">
        <f>IF(($D8       =0),0,($H8       /$D8       ))</f>
        <v>0.23578067618736634</v>
      </c>
      <c r="J8" s="31">
        <v>27421572</v>
      </c>
      <c r="K8" s="36">
        <f>IF(($E8       =0),0,($J8       /$E8       ))</f>
        <v>0.15699515087413948</v>
      </c>
      <c r="L8" s="31">
        <v>21177789</v>
      </c>
      <c r="M8" s="36">
        <f>IF(($E8       =0),0,($L8       /$E8       ))</f>
        <v>0.12124797875321267</v>
      </c>
      <c r="N8" s="31">
        <f>$F8       +$H8       +$J8       +$L8</f>
        <v>127739145</v>
      </c>
      <c r="O8" s="36">
        <f>IF(($E8       =0),0,($N8       /$E8       ))</f>
        <v>0.73133758858932596</v>
      </c>
      <c r="P8" s="31">
        <v>23278273</v>
      </c>
      <c r="Q8" s="31">
        <v>152729457</v>
      </c>
      <c r="R8" s="31">
        <v>210423492</v>
      </c>
      <c r="S8" s="31">
        <v>141370750</v>
      </c>
      <c r="T8" s="36">
        <f>IF(($R8       =0),0,($S8       /$R8       ))</f>
        <v>0.67183919749796761</v>
      </c>
      <c r="U8" s="36">
        <f>IF(($P8       =0),0,(($L8       /$P8       )-1))</f>
        <v>-9.0233669825935947E-2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109433260</v>
      </c>
      <c r="E9" s="31">
        <v>90441930</v>
      </c>
      <c r="F9" s="31">
        <v>14981130</v>
      </c>
      <c r="G9" s="36">
        <f>IF(($D9       =0),0,($F9       /$D9       ))</f>
        <v>0.13689741126235297</v>
      </c>
      <c r="H9" s="31">
        <v>18778621</v>
      </c>
      <c r="I9" s="36">
        <f>IF(($D9       =0),0,($H9       /$D9       ))</f>
        <v>0.17159884481189722</v>
      </c>
      <c r="J9" s="31">
        <v>16094177</v>
      </c>
      <c r="K9" s="36">
        <f>IF(($E9       =0),0,($J9       /$E9       ))</f>
        <v>0.17795039314176511</v>
      </c>
      <c r="L9" s="31">
        <v>15764866</v>
      </c>
      <c r="M9" s="36">
        <f>IF(($E9       =0),0,($L9       /$E9       ))</f>
        <v>0.17430926120218795</v>
      </c>
      <c r="N9" s="31">
        <f>$F9       +$H9       +$J9       +$L9</f>
        <v>65618794</v>
      </c>
      <c r="O9" s="36">
        <f>IF(($E9       =0),0,($N9       /$E9       ))</f>
        <v>0.72553509196453458</v>
      </c>
      <c r="P9" s="31">
        <v>16150120</v>
      </c>
      <c r="Q9" s="31">
        <v>84658710</v>
      </c>
      <c r="R9" s="31">
        <v>92014020</v>
      </c>
      <c r="S9" s="31">
        <v>63680223</v>
      </c>
      <c r="T9" s="36">
        <f>IF(($R9       =0),0,($S9       /$R9       ))</f>
        <v>0.69207087137373191</v>
      </c>
      <c r="U9" s="36">
        <f>IF(($P9       =0),0,(($L9       /$P9       )-1))</f>
        <v>-2.3854559594603586E-2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292221857</v>
      </c>
      <c r="E10" s="32">
        <f>SUM(E8:E9)</f>
        <v>265107019</v>
      </c>
      <c r="F10" s="32">
        <f>SUM(F8:F9)</f>
        <v>51022895</v>
      </c>
      <c r="G10" s="37">
        <f t="shared" ref="G10:G54" si="0">IF(($D10      =0),0,($F10      /$D10      ))</f>
        <v>0.17460328095854924</v>
      </c>
      <c r="H10" s="32">
        <f>SUM(H8:H9)</f>
        <v>61876640</v>
      </c>
      <c r="I10" s="37">
        <f t="shared" ref="I10:I54" si="1">IF(($D10      =0),0,($H10      /$D10      ))</f>
        <v>0.21174542053505602</v>
      </c>
      <c r="J10" s="32">
        <f>SUM(J8:J9)</f>
        <v>43515749</v>
      </c>
      <c r="K10" s="37">
        <f t="shared" ref="K10:K54" si="2">IF(($E10      =0),0,($J10      /$E10      ))</f>
        <v>0.16414408477053563</v>
      </c>
      <c r="L10" s="32">
        <f>SUM(L8:L9)</f>
        <v>36942655</v>
      </c>
      <c r="M10" s="37">
        <f t="shared" ref="M10:M54" si="3">IF(($E10      =0),0,($L10      /$E10      ))</f>
        <v>0.13934996945516559</v>
      </c>
      <c r="N10" s="32">
        <f t="shared" ref="N10:N54" si="4">$F10      +$H10      +$J10      +$L10</f>
        <v>193357939</v>
      </c>
      <c r="O10" s="37">
        <f t="shared" ref="O10:O54" si="5">IF(($E10      =0),0,($N10      /$E10      ))</f>
        <v>0.72935805219099081</v>
      </c>
      <c r="P10" s="32">
        <f>SUM(P8:P9)</f>
        <v>39428393</v>
      </c>
      <c r="Q10" s="32">
        <f>SUM(Q8:Q9)</f>
        <v>237388167</v>
      </c>
      <c r="R10" s="32">
        <f>SUM(R8:R9)</f>
        <v>302437512</v>
      </c>
      <c r="S10" s="32">
        <f>SUM(S8:S9)</f>
        <v>205050973</v>
      </c>
      <c r="T10" s="37">
        <f t="shared" ref="T10:T54" si="6">IF(($R10      =0),0,($S10      /$R10      ))</f>
        <v>0.67799451081319573</v>
      </c>
      <c r="U10" s="37">
        <f t="shared" ref="U10:U54" si="7">IF(($P10      =0),0,(($L10      /$P10      )-1))</f>
        <v>-6.3044365008738779E-2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2437637</v>
      </c>
      <c r="E11" s="31">
        <v>6230813</v>
      </c>
      <c r="F11" s="31">
        <v>194400</v>
      </c>
      <c r="G11" s="36">
        <f t="shared" si="0"/>
        <v>7.9749363830627779E-2</v>
      </c>
      <c r="H11" s="31">
        <v>704486</v>
      </c>
      <c r="I11" s="36">
        <f t="shared" si="1"/>
        <v>0.28900365394847549</v>
      </c>
      <c r="J11" s="31">
        <v>948489</v>
      </c>
      <c r="K11" s="36">
        <f t="shared" si="2"/>
        <v>0.15222556029205178</v>
      </c>
      <c r="L11" s="31">
        <v>258710</v>
      </c>
      <c r="M11" s="36">
        <f t="shared" si="3"/>
        <v>4.1521066352015377E-2</v>
      </c>
      <c r="N11" s="31">
        <f t="shared" si="4"/>
        <v>2106085</v>
      </c>
      <c r="O11" s="36">
        <f t="shared" si="5"/>
        <v>0.33801126755047856</v>
      </c>
      <c r="P11" s="31">
        <v>127276</v>
      </c>
      <c r="Q11" s="31">
        <v>2240524</v>
      </c>
      <c r="R11" s="31">
        <v>2537636</v>
      </c>
      <c r="S11" s="31">
        <v>1764784</v>
      </c>
      <c r="T11" s="36">
        <f t="shared" si="6"/>
        <v>0.69544410624691644</v>
      </c>
      <c r="U11" s="36">
        <f t="shared" si="7"/>
        <v>1.0326691599358875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0</v>
      </c>
      <c r="E12" s="31">
        <v>0</v>
      </c>
      <c r="F12" s="31">
        <v>0</v>
      </c>
      <c r="G12" s="36">
        <f t="shared" si="0"/>
        <v>0</v>
      </c>
      <c r="H12" s="31">
        <v>0</v>
      </c>
      <c r="I12" s="36">
        <f t="shared" si="1"/>
        <v>0</v>
      </c>
      <c r="J12" s="31">
        <v>0</v>
      </c>
      <c r="K12" s="36">
        <f t="shared" si="2"/>
        <v>0</v>
      </c>
      <c r="L12" s="31">
        <v>0</v>
      </c>
      <c r="M12" s="36">
        <f t="shared" si="3"/>
        <v>0</v>
      </c>
      <c r="N12" s="31">
        <f t="shared" si="4"/>
        <v>0</v>
      </c>
      <c r="O12" s="36">
        <f t="shared" si="5"/>
        <v>0</v>
      </c>
      <c r="P12" s="31">
        <v>0</v>
      </c>
      <c r="Q12" s="31">
        <v>0</v>
      </c>
      <c r="R12" s="31">
        <v>0</v>
      </c>
      <c r="S12" s="31">
        <v>0</v>
      </c>
      <c r="T12" s="36">
        <f t="shared" si="6"/>
        <v>0</v>
      </c>
      <c r="U12" s="36">
        <f t="shared" si="7"/>
        <v>0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0</v>
      </c>
      <c r="E13" s="31">
        <v>0</v>
      </c>
      <c r="F13" s="31">
        <v>0</v>
      </c>
      <c r="G13" s="36">
        <f t="shared" si="0"/>
        <v>0</v>
      </c>
      <c r="H13" s="31">
        <v>0</v>
      </c>
      <c r="I13" s="36">
        <f t="shared" si="1"/>
        <v>0</v>
      </c>
      <c r="J13" s="31">
        <v>0</v>
      </c>
      <c r="K13" s="36">
        <f t="shared" si="2"/>
        <v>0</v>
      </c>
      <c r="L13" s="31">
        <v>0</v>
      </c>
      <c r="M13" s="36">
        <f t="shared" si="3"/>
        <v>0</v>
      </c>
      <c r="N13" s="31">
        <f t="shared" si="4"/>
        <v>0</v>
      </c>
      <c r="O13" s="36">
        <f t="shared" si="5"/>
        <v>0</v>
      </c>
      <c r="P13" s="31">
        <v>0</v>
      </c>
      <c r="Q13" s="31">
        <v>0</v>
      </c>
      <c r="R13" s="31">
        <v>0</v>
      </c>
      <c r="S13" s="31">
        <v>0</v>
      </c>
      <c r="T13" s="36">
        <f t="shared" si="6"/>
        <v>0</v>
      </c>
      <c r="U13" s="36">
        <f t="shared" si="7"/>
        <v>0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3349874</v>
      </c>
      <c r="E14" s="31">
        <v>3372874</v>
      </c>
      <c r="F14" s="31">
        <v>582500</v>
      </c>
      <c r="G14" s="36">
        <f t="shared" si="0"/>
        <v>0.1738871372475502</v>
      </c>
      <c r="H14" s="31">
        <v>816638</v>
      </c>
      <c r="I14" s="36">
        <f t="shared" si="1"/>
        <v>0.24378170641642044</v>
      </c>
      <c r="J14" s="31">
        <v>637373</v>
      </c>
      <c r="K14" s="36">
        <f t="shared" si="2"/>
        <v>0.18897029654828493</v>
      </c>
      <c r="L14" s="31">
        <v>541904</v>
      </c>
      <c r="M14" s="36">
        <f t="shared" si="3"/>
        <v>0.16066535542092589</v>
      </c>
      <c r="N14" s="31">
        <f t="shared" si="4"/>
        <v>2578415</v>
      </c>
      <c r="O14" s="36">
        <f t="shared" si="5"/>
        <v>0.76445636569880759</v>
      </c>
      <c r="P14" s="31">
        <v>675150</v>
      </c>
      <c r="Q14" s="31">
        <v>3016118</v>
      </c>
      <c r="R14" s="31">
        <v>3287809</v>
      </c>
      <c r="S14" s="31">
        <v>3384108</v>
      </c>
      <c r="T14" s="36">
        <f t="shared" si="6"/>
        <v>1.0292897184720888</v>
      </c>
      <c r="U14" s="36">
        <f t="shared" si="7"/>
        <v>-0.19735762423165226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182435</v>
      </c>
      <c r="E15" s="31">
        <v>0</v>
      </c>
      <c r="F15" s="31">
        <v>54064</v>
      </c>
      <c r="G15" s="36">
        <f t="shared" si="0"/>
        <v>0.29634664401019539</v>
      </c>
      <c r="H15" s="31">
        <v>46686</v>
      </c>
      <c r="I15" s="36">
        <f t="shared" si="1"/>
        <v>0.25590484282073067</v>
      </c>
      <c r="J15" s="31">
        <v>50338</v>
      </c>
      <c r="K15" s="36">
        <f t="shared" si="2"/>
        <v>0</v>
      </c>
      <c r="L15" s="31">
        <v>-104352</v>
      </c>
      <c r="M15" s="36">
        <f t="shared" si="3"/>
        <v>0</v>
      </c>
      <c r="N15" s="31">
        <f t="shared" si="4"/>
        <v>46736</v>
      </c>
      <c r="O15" s="36">
        <f t="shared" si="5"/>
        <v>0</v>
      </c>
      <c r="P15" s="31">
        <v>68992</v>
      </c>
      <c r="Q15" s="31">
        <v>0</v>
      </c>
      <c r="R15" s="31">
        <v>224004</v>
      </c>
      <c r="S15" s="31">
        <v>329818</v>
      </c>
      <c r="T15" s="36">
        <f t="shared" si="6"/>
        <v>1.4723754932947626</v>
      </c>
      <c r="U15" s="36">
        <f t="shared" si="7"/>
        <v>-2.51252319109462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0</v>
      </c>
      <c r="E16" s="31">
        <v>0</v>
      </c>
      <c r="F16" s="31">
        <v>2809</v>
      </c>
      <c r="G16" s="36">
        <f t="shared" si="0"/>
        <v>0</v>
      </c>
      <c r="H16" s="31">
        <v>0</v>
      </c>
      <c r="I16" s="36">
        <f t="shared" si="1"/>
        <v>0</v>
      </c>
      <c r="J16" s="31">
        <v>0</v>
      </c>
      <c r="K16" s="36">
        <f t="shared" si="2"/>
        <v>0</v>
      </c>
      <c r="L16" s="31">
        <v>0</v>
      </c>
      <c r="M16" s="36">
        <f t="shared" si="3"/>
        <v>0</v>
      </c>
      <c r="N16" s="31">
        <f t="shared" si="4"/>
        <v>2809</v>
      </c>
      <c r="O16" s="36">
        <f t="shared" si="5"/>
        <v>0</v>
      </c>
      <c r="P16" s="31">
        <v>3080159</v>
      </c>
      <c r="Q16" s="31">
        <v>7227237</v>
      </c>
      <c r="R16" s="31">
        <v>8009790</v>
      </c>
      <c r="S16" s="31">
        <v>6500623</v>
      </c>
      <c r="T16" s="36">
        <f t="shared" si="6"/>
        <v>0.81158469822554646</v>
      </c>
      <c r="U16" s="36">
        <f t="shared" si="7"/>
        <v>-1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0</v>
      </c>
      <c r="E17" s="31">
        <v>0</v>
      </c>
      <c r="F17" s="31">
        <v>0</v>
      </c>
      <c r="G17" s="36">
        <f t="shared" si="0"/>
        <v>0</v>
      </c>
      <c r="H17" s="31">
        <v>0</v>
      </c>
      <c r="I17" s="36">
        <f t="shared" si="1"/>
        <v>0</v>
      </c>
      <c r="J17" s="31">
        <v>0</v>
      </c>
      <c r="K17" s="36">
        <f t="shared" si="2"/>
        <v>0</v>
      </c>
      <c r="L17" s="31">
        <v>0</v>
      </c>
      <c r="M17" s="36">
        <f t="shared" si="3"/>
        <v>0</v>
      </c>
      <c r="N17" s="31">
        <f t="shared" si="4"/>
        <v>0</v>
      </c>
      <c r="O17" s="36">
        <f t="shared" si="5"/>
        <v>0</v>
      </c>
      <c r="P17" s="31">
        <v>0</v>
      </c>
      <c r="Q17" s="31">
        <v>0</v>
      </c>
      <c r="R17" s="31">
        <v>0</v>
      </c>
      <c r="S17" s="31">
        <v>0</v>
      </c>
      <c r="T17" s="36">
        <f t="shared" si="6"/>
        <v>0</v>
      </c>
      <c r="U17" s="36">
        <f t="shared" si="7"/>
        <v>0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10048060</v>
      </c>
      <c r="E18" s="31">
        <v>12552962</v>
      </c>
      <c r="F18" s="31">
        <v>3573435</v>
      </c>
      <c r="G18" s="36">
        <f t="shared" si="0"/>
        <v>0.35563432145110596</v>
      </c>
      <c r="H18" s="31">
        <v>2720831</v>
      </c>
      <c r="I18" s="36">
        <f t="shared" si="1"/>
        <v>0.27078172303907422</v>
      </c>
      <c r="J18" s="31">
        <v>3866972</v>
      </c>
      <c r="K18" s="36">
        <f t="shared" si="2"/>
        <v>0.30805255365227746</v>
      </c>
      <c r="L18" s="31">
        <v>1308818</v>
      </c>
      <c r="M18" s="36">
        <f t="shared" si="3"/>
        <v>0.10426367896278185</v>
      </c>
      <c r="N18" s="31">
        <f t="shared" si="4"/>
        <v>11470056</v>
      </c>
      <c r="O18" s="36">
        <f t="shared" si="5"/>
        <v>0.91373302970247183</v>
      </c>
      <c r="P18" s="31">
        <v>1322932</v>
      </c>
      <c r="Q18" s="31">
        <v>8345310</v>
      </c>
      <c r="R18" s="31">
        <v>10463630</v>
      </c>
      <c r="S18" s="31">
        <v>9680926</v>
      </c>
      <c r="T18" s="36">
        <f t="shared" si="6"/>
        <v>0.92519766085001098</v>
      </c>
      <c r="U18" s="36">
        <f t="shared" si="7"/>
        <v>-1.0668726737277479E-2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16018006</v>
      </c>
      <c r="E19" s="32">
        <f>SUM(E11:E18)</f>
        <v>22156649</v>
      </c>
      <c r="F19" s="32">
        <f>SUM(F11:F18)</f>
        <v>4407208</v>
      </c>
      <c r="G19" s="37">
        <f t="shared" si="0"/>
        <v>0.27514086335090648</v>
      </c>
      <c r="H19" s="32">
        <f>SUM(H11:H18)</f>
        <v>4288641</v>
      </c>
      <c r="I19" s="37">
        <f t="shared" si="1"/>
        <v>0.26773875599746932</v>
      </c>
      <c r="J19" s="32">
        <f>SUM(J11:J18)</f>
        <v>5503172</v>
      </c>
      <c r="K19" s="37">
        <f t="shared" si="2"/>
        <v>0.24837564561319719</v>
      </c>
      <c r="L19" s="32">
        <f>SUM(L11:L18)</f>
        <v>2005080</v>
      </c>
      <c r="M19" s="37">
        <f t="shared" si="3"/>
        <v>9.0495634064519409E-2</v>
      </c>
      <c r="N19" s="32">
        <f t="shared" si="4"/>
        <v>16204101</v>
      </c>
      <c r="O19" s="37">
        <f t="shared" si="5"/>
        <v>0.73134258704915167</v>
      </c>
      <c r="P19" s="32">
        <f>SUM(P11:P18)</f>
        <v>5274509</v>
      </c>
      <c r="Q19" s="32">
        <f>SUM(Q11:Q18)</f>
        <v>20829189</v>
      </c>
      <c r="R19" s="32">
        <f>SUM(R11:R18)</f>
        <v>24522869</v>
      </c>
      <c r="S19" s="32">
        <f>SUM(S11:S18)</f>
        <v>21660259</v>
      </c>
      <c r="T19" s="37">
        <f t="shared" si="6"/>
        <v>0.88326773673993852</v>
      </c>
      <c r="U19" s="37">
        <f t="shared" si="7"/>
        <v>-0.61985466324922378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0</v>
      </c>
      <c r="E20" s="31">
        <v>0</v>
      </c>
      <c r="F20" s="31">
        <v>0</v>
      </c>
      <c r="G20" s="36">
        <f t="shared" si="0"/>
        <v>0</v>
      </c>
      <c r="H20" s="31">
        <v>0</v>
      </c>
      <c r="I20" s="36">
        <f t="shared" si="1"/>
        <v>0</v>
      </c>
      <c r="J20" s="31">
        <v>0</v>
      </c>
      <c r="K20" s="36">
        <f t="shared" si="2"/>
        <v>0</v>
      </c>
      <c r="L20" s="31">
        <v>0</v>
      </c>
      <c r="M20" s="36">
        <f t="shared" si="3"/>
        <v>0</v>
      </c>
      <c r="N20" s="31">
        <f t="shared" si="4"/>
        <v>0</v>
      </c>
      <c r="O20" s="36">
        <f t="shared" si="5"/>
        <v>0</v>
      </c>
      <c r="P20" s="31">
        <v>0</v>
      </c>
      <c r="Q20" s="31">
        <v>0</v>
      </c>
      <c r="R20" s="31">
        <v>0</v>
      </c>
      <c r="S20" s="31">
        <v>0</v>
      </c>
      <c r="T20" s="36">
        <f t="shared" si="6"/>
        <v>0</v>
      </c>
      <c r="U20" s="36">
        <f t="shared" si="7"/>
        <v>0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0</v>
      </c>
      <c r="E23" s="31">
        <v>0</v>
      </c>
      <c r="F23" s="31">
        <v>0</v>
      </c>
      <c r="G23" s="36">
        <f t="shared" si="0"/>
        <v>0</v>
      </c>
      <c r="H23" s="31">
        <v>0</v>
      </c>
      <c r="I23" s="36">
        <f t="shared" si="1"/>
        <v>0</v>
      </c>
      <c r="J23" s="31">
        <v>0</v>
      </c>
      <c r="K23" s="36">
        <f t="shared" si="2"/>
        <v>0</v>
      </c>
      <c r="L23" s="31">
        <v>0</v>
      </c>
      <c r="M23" s="36">
        <f t="shared" si="3"/>
        <v>0</v>
      </c>
      <c r="N23" s="31">
        <f t="shared" si="4"/>
        <v>0</v>
      </c>
      <c r="O23" s="36">
        <f t="shared" si="5"/>
        <v>0</v>
      </c>
      <c r="P23" s="31">
        <v>0</v>
      </c>
      <c r="Q23" s="31">
        <v>0</v>
      </c>
      <c r="R23" s="31">
        <v>0</v>
      </c>
      <c r="S23" s="31">
        <v>0</v>
      </c>
      <c r="T23" s="36">
        <f t="shared" si="6"/>
        <v>0</v>
      </c>
      <c r="U23" s="36">
        <f t="shared" si="7"/>
        <v>0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3339149</v>
      </c>
      <c r="E24" s="31">
        <v>3446149</v>
      </c>
      <c r="F24" s="31">
        <v>476379</v>
      </c>
      <c r="G24" s="36">
        <f t="shared" si="0"/>
        <v>0.14266479273611329</v>
      </c>
      <c r="H24" s="31">
        <v>1506427</v>
      </c>
      <c r="I24" s="36">
        <f t="shared" si="1"/>
        <v>0.45114099430723215</v>
      </c>
      <c r="J24" s="31">
        <v>705465</v>
      </c>
      <c r="K24" s="36">
        <f t="shared" si="2"/>
        <v>0.20471111376786089</v>
      </c>
      <c r="L24" s="31">
        <v>474734</v>
      </c>
      <c r="M24" s="36">
        <f t="shared" si="3"/>
        <v>0.13775782765051656</v>
      </c>
      <c r="N24" s="31">
        <f t="shared" si="4"/>
        <v>3163005</v>
      </c>
      <c r="O24" s="36">
        <f t="shared" si="5"/>
        <v>0.91783756303050157</v>
      </c>
      <c r="P24" s="31">
        <v>465989</v>
      </c>
      <c r="Q24" s="31">
        <v>2983095</v>
      </c>
      <c r="R24" s="31">
        <v>2347291</v>
      </c>
      <c r="S24" s="31">
        <v>1967757</v>
      </c>
      <c r="T24" s="36">
        <f t="shared" si="6"/>
        <v>0.8383097792306109</v>
      </c>
      <c r="U24" s="36">
        <f t="shared" si="7"/>
        <v>1.8766537407535422E-2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0</v>
      </c>
      <c r="E26" s="31">
        <v>0</v>
      </c>
      <c r="F26" s="31">
        <v>0</v>
      </c>
      <c r="G26" s="36">
        <f t="shared" si="0"/>
        <v>0</v>
      </c>
      <c r="H26" s="31">
        <v>0</v>
      </c>
      <c r="I26" s="36">
        <f t="shared" si="1"/>
        <v>0</v>
      </c>
      <c r="J26" s="31">
        <v>0</v>
      </c>
      <c r="K26" s="36">
        <f t="shared" si="2"/>
        <v>0</v>
      </c>
      <c r="L26" s="31">
        <v>0</v>
      </c>
      <c r="M26" s="36">
        <f t="shared" si="3"/>
        <v>0</v>
      </c>
      <c r="N26" s="31">
        <f t="shared" si="4"/>
        <v>0</v>
      </c>
      <c r="O26" s="36">
        <f t="shared" si="5"/>
        <v>0</v>
      </c>
      <c r="P26" s="31">
        <v>0</v>
      </c>
      <c r="Q26" s="31">
        <v>0</v>
      </c>
      <c r="R26" s="31">
        <v>0</v>
      </c>
      <c r="S26" s="31">
        <v>0</v>
      </c>
      <c r="T26" s="36">
        <f t="shared" si="6"/>
        <v>0</v>
      </c>
      <c r="U26" s="36">
        <f t="shared" si="7"/>
        <v>0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3339149</v>
      </c>
      <c r="E27" s="32">
        <f>SUM(E20:E26)</f>
        <v>3446149</v>
      </c>
      <c r="F27" s="32">
        <f>SUM(F20:F26)</f>
        <v>476379</v>
      </c>
      <c r="G27" s="37">
        <f t="shared" si="0"/>
        <v>0.14266479273611329</v>
      </c>
      <c r="H27" s="32">
        <f>SUM(H20:H26)</f>
        <v>1506427</v>
      </c>
      <c r="I27" s="37">
        <f t="shared" si="1"/>
        <v>0.45114099430723215</v>
      </c>
      <c r="J27" s="32">
        <f>SUM(J20:J26)</f>
        <v>705465</v>
      </c>
      <c r="K27" s="37">
        <f t="shared" si="2"/>
        <v>0.20471111376786089</v>
      </c>
      <c r="L27" s="32">
        <f>SUM(L20:L26)</f>
        <v>474734</v>
      </c>
      <c r="M27" s="37">
        <f t="shared" si="3"/>
        <v>0.13775782765051656</v>
      </c>
      <c r="N27" s="32">
        <f t="shared" si="4"/>
        <v>3163005</v>
      </c>
      <c r="O27" s="37">
        <f t="shared" si="5"/>
        <v>0.91783756303050157</v>
      </c>
      <c r="P27" s="32">
        <f>SUM(P20:P26)</f>
        <v>465989</v>
      </c>
      <c r="Q27" s="32">
        <f>SUM(Q20:Q26)</f>
        <v>2983095</v>
      </c>
      <c r="R27" s="32">
        <f>SUM(R20:R26)</f>
        <v>2347291</v>
      </c>
      <c r="S27" s="32">
        <f>SUM(S20:S26)</f>
        <v>1967757</v>
      </c>
      <c r="T27" s="37">
        <f t="shared" si="6"/>
        <v>0.8383097792306109</v>
      </c>
      <c r="U27" s="37">
        <f t="shared" si="7"/>
        <v>1.8766537407535422E-2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0</v>
      </c>
      <c r="E28" s="31">
        <v>496</v>
      </c>
      <c r="F28" s="31">
        <v>0</v>
      </c>
      <c r="G28" s="36">
        <f t="shared" si="0"/>
        <v>0</v>
      </c>
      <c r="H28" s="31">
        <v>0</v>
      </c>
      <c r="I28" s="36">
        <f t="shared" si="1"/>
        <v>0</v>
      </c>
      <c r="J28" s="31">
        <v>739</v>
      </c>
      <c r="K28" s="36">
        <f t="shared" si="2"/>
        <v>1.4899193548387097</v>
      </c>
      <c r="L28" s="31">
        <v>-739</v>
      </c>
      <c r="M28" s="36">
        <f t="shared" si="3"/>
        <v>-1.4899193548387097</v>
      </c>
      <c r="N28" s="31">
        <f t="shared" si="4"/>
        <v>0</v>
      </c>
      <c r="O28" s="36">
        <f t="shared" si="5"/>
        <v>0</v>
      </c>
      <c r="P28" s="31">
        <v>0</v>
      </c>
      <c r="Q28" s="31">
        <v>62520</v>
      </c>
      <c r="R28" s="31">
        <v>62520</v>
      </c>
      <c r="S28" s="31">
        <v>0</v>
      </c>
      <c r="T28" s="36">
        <f t="shared" si="6"/>
        <v>0</v>
      </c>
      <c r="U28" s="36">
        <f t="shared" si="7"/>
        <v>0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434783</v>
      </c>
      <c r="E29" s="31">
        <v>434783</v>
      </c>
      <c r="F29" s="31">
        <v>19908</v>
      </c>
      <c r="G29" s="36">
        <f t="shared" si="0"/>
        <v>4.5788358790477088E-2</v>
      </c>
      <c r="H29" s="31">
        <v>35313</v>
      </c>
      <c r="I29" s="36">
        <f t="shared" si="1"/>
        <v>8.1219826902155789E-2</v>
      </c>
      <c r="J29" s="31">
        <v>196430</v>
      </c>
      <c r="K29" s="36">
        <f t="shared" si="2"/>
        <v>0.45178859339026595</v>
      </c>
      <c r="L29" s="31">
        <v>41422</v>
      </c>
      <c r="M29" s="36">
        <f t="shared" si="3"/>
        <v>9.5270514256537167E-2</v>
      </c>
      <c r="N29" s="31">
        <f t="shared" si="4"/>
        <v>293073</v>
      </c>
      <c r="O29" s="36">
        <f t="shared" si="5"/>
        <v>0.67406729333943605</v>
      </c>
      <c r="P29" s="31">
        <v>107347</v>
      </c>
      <c r="Q29" s="31">
        <v>450000</v>
      </c>
      <c r="R29" s="31">
        <v>300000</v>
      </c>
      <c r="S29" s="31">
        <v>284635</v>
      </c>
      <c r="T29" s="36">
        <f t="shared" si="6"/>
        <v>0.94878333333333331</v>
      </c>
      <c r="U29" s="36">
        <f t="shared" si="7"/>
        <v>-0.61412987787269324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3051849</v>
      </c>
      <c r="E30" s="31">
        <v>1748851</v>
      </c>
      <c r="F30" s="31">
        <v>1750984</v>
      </c>
      <c r="G30" s="36">
        <f t="shared" si="0"/>
        <v>0.57374529342703395</v>
      </c>
      <c r="H30" s="31">
        <v>2223833</v>
      </c>
      <c r="I30" s="36">
        <f t="shared" si="1"/>
        <v>0.728683824134156</v>
      </c>
      <c r="J30" s="31">
        <v>2163671</v>
      </c>
      <c r="K30" s="36">
        <f t="shared" si="2"/>
        <v>1.2371957359431993</v>
      </c>
      <c r="L30" s="31">
        <v>2150904</v>
      </c>
      <c r="M30" s="36">
        <f t="shared" si="3"/>
        <v>1.2298955142547878</v>
      </c>
      <c r="N30" s="31">
        <f t="shared" si="4"/>
        <v>8289392</v>
      </c>
      <c r="O30" s="36">
        <f t="shared" si="5"/>
        <v>4.7399075164207813</v>
      </c>
      <c r="P30" s="31">
        <v>1708817</v>
      </c>
      <c r="Q30" s="31">
        <v>1721509</v>
      </c>
      <c r="R30" s="31">
        <v>1751509</v>
      </c>
      <c r="S30" s="31">
        <v>5192415</v>
      </c>
      <c r="T30" s="36">
        <f t="shared" si="6"/>
        <v>2.9645380069414431</v>
      </c>
      <c r="U30" s="36">
        <f t="shared" si="7"/>
        <v>0.25870938783965758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1666088</v>
      </c>
      <c r="E31" s="31">
        <v>1117147</v>
      </c>
      <c r="F31" s="31">
        <v>154155</v>
      </c>
      <c r="G31" s="36">
        <f t="shared" si="0"/>
        <v>9.2525124723303931E-2</v>
      </c>
      <c r="H31" s="31">
        <v>247167</v>
      </c>
      <c r="I31" s="36">
        <f t="shared" si="1"/>
        <v>0.14835170771291792</v>
      </c>
      <c r="J31" s="31">
        <v>110179</v>
      </c>
      <c r="K31" s="36">
        <f t="shared" si="2"/>
        <v>9.8625337578671382E-2</v>
      </c>
      <c r="L31" s="31">
        <v>239839</v>
      </c>
      <c r="M31" s="36">
        <f t="shared" si="3"/>
        <v>0.21468884578305272</v>
      </c>
      <c r="N31" s="31">
        <f t="shared" si="4"/>
        <v>751340</v>
      </c>
      <c r="O31" s="36">
        <f t="shared" si="5"/>
        <v>0.67255249309177756</v>
      </c>
      <c r="P31" s="31">
        <v>83772</v>
      </c>
      <c r="Q31" s="31">
        <v>2240000</v>
      </c>
      <c r="R31" s="31">
        <v>3480000</v>
      </c>
      <c r="S31" s="31">
        <v>1123561</v>
      </c>
      <c r="T31" s="36">
        <f t="shared" si="6"/>
        <v>0.32286235632183907</v>
      </c>
      <c r="U31" s="36">
        <f t="shared" si="7"/>
        <v>1.8629971828295853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0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0</v>
      </c>
      <c r="E34" s="31">
        <v>0</v>
      </c>
      <c r="F34" s="31">
        <v>0</v>
      </c>
      <c r="G34" s="36">
        <f t="shared" si="0"/>
        <v>0</v>
      </c>
      <c r="H34" s="31">
        <v>0</v>
      </c>
      <c r="I34" s="36">
        <f t="shared" si="1"/>
        <v>0</v>
      </c>
      <c r="J34" s="31">
        <v>0</v>
      </c>
      <c r="K34" s="36">
        <f t="shared" si="2"/>
        <v>0</v>
      </c>
      <c r="L34" s="31">
        <v>0</v>
      </c>
      <c r="M34" s="36">
        <f t="shared" si="3"/>
        <v>0</v>
      </c>
      <c r="N34" s="31">
        <f t="shared" si="4"/>
        <v>0</v>
      </c>
      <c r="O34" s="36">
        <f t="shared" si="5"/>
        <v>0</v>
      </c>
      <c r="P34" s="31">
        <v>0</v>
      </c>
      <c r="Q34" s="31">
        <v>0</v>
      </c>
      <c r="R34" s="31">
        <v>0</v>
      </c>
      <c r="S34" s="31">
        <v>0</v>
      </c>
      <c r="T34" s="36">
        <f t="shared" si="6"/>
        <v>0</v>
      </c>
      <c r="U34" s="36">
        <f t="shared" si="7"/>
        <v>0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5152720</v>
      </c>
      <c r="E35" s="32">
        <f>SUM(E28:E34)</f>
        <v>3301277</v>
      </c>
      <c r="F35" s="32">
        <f>SUM(F28:F34)</f>
        <v>1925047</v>
      </c>
      <c r="G35" s="37">
        <f t="shared" si="0"/>
        <v>0.37359821608781379</v>
      </c>
      <c r="H35" s="32">
        <f>SUM(H28:H34)</f>
        <v>2506313</v>
      </c>
      <c r="I35" s="37">
        <f t="shared" si="1"/>
        <v>0.48640582061513143</v>
      </c>
      <c r="J35" s="32">
        <f>SUM(J28:J34)</f>
        <v>2471019</v>
      </c>
      <c r="K35" s="37">
        <f t="shared" si="2"/>
        <v>0.74850398800221851</v>
      </c>
      <c r="L35" s="32">
        <f>SUM(L28:L34)</f>
        <v>2431426</v>
      </c>
      <c r="M35" s="37">
        <f t="shared" si="3"/>
        <v>0.73651075023392465</v>
      </c>
      <c r="N35" s="32">
        <f t="shared" si="4"/>
        <v>9333805</v>
      </c>
      <c r="O35" s="37">
        <f t="shared" si="5"/>
        <v>2.8273316658977721</v>
      </c>
      <c r="P35" s="32">
        <f>SUM(P28:P34)</f>
        <v>1899936</v>
      </c>
      <c r="Q35" s="32">
        <f>SUM(Q28:Q34)</f>
        <v>4474029</v>
      </c>
      <c r="R35" s="32">
        <f>SUM(R28:R34)</f>
        <v>5594029</v>
      </c>
      <c r="S35" s="32">
        <f>SUM(S28:S34)</f>
        <v>6600611</v>
      </c>
      <c r="T35" s="37">
        <f t="shared" si="6"/>
        <v>1.1799386452948313</v>
      </c>
      <c r="U35" s="37">
        <f t="shared" si="7"/>
        <v>0.27974100180216599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3972814</v>
      </c>
      <c r="E37" s="31">
        <v>3500124</v>
      </c>
      <c r="F37" s="31">
        <v>277257</v>
      </c>
      <c r="G37" s="36">
        <f t="shared" si="0"/>
        <v>6.9788568002428511E-2</v>
      </c>
      <c r="H37" s="31">
        <v>301872</v>
      </c>
      <c r="I37" s="36">
        <f t="shared" si="1"/>
        <v>7.5984428166030432E-2</v>
      </c>
      <c r="J37" s="31">
        <v>451225</v>
      </c>
      <c r="K37" s="36">
        <f t="shared" si="2"/>
        <v>0.12891686123120211</v>
      </c>
      <c r="L37" s="31">
        <v>496409</v>
      </c>
      <c r="M37" s="36">
        <f t="shared" si="3"/>
        <v>0.14182611816038518</v>
      </c>
      <c r="N37" s="31">
        <f t="shared" si="4"/>
        <v>1526763</v>
      </c>
      <c r="O37" s="36">
        <f t="shared" si="5"/>
        <v>0.43620254596694291</v>
      </c>
      <c r="P37" s="31">
        <v>348229</v>
      </c>
      <c r="Q37" s="31">
        <v>1648063</v>
      </c>
      <c r="R37" s="31">
        <v>2163595</v>
      </c>
      <c r="S37" s="31">
        <v>1437342</v>
      </c>
      <c r="T37" s="36">
        <f t="shared" si="6"/>
        <v>0.66433043152715732</v>
      </c>
      <c r="U37" s="36">
        <f t="shared" si="7"/>
        <v>0.42552458296121221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0</v>
      </c>
      <c r="E38" s="31">
        <v>0</v>
      </c>
      <c r="F38" s="31">
        <v>0</v>
      </c>
      <c r="G38" s="36">
        <f t="shared" si="0"/>
        <v>0</v>
      </c>
      <c r="H38" s="31">
        <v>0</v>
      </c>
      <c r="I38" s="36">
        <f t="shared" si="1"/>
        <v>0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0</v>
      </c>
      <c r="O38" s="36">
        <f t="shared" si="5"/>
        <v>0</v>
      </c>
      <c r="P38" s="31">
        <v>0</v>
      </c>
      <c r="Q38" s="31">
        <v>0</v>
      </c>
      <c r="R38" s="31">
        <v>0</v>
      </c>
      <c r="S38" s="31">
        <v>0</v>
      </c>
      <c r="T38" s="36">
        <f t="shared" si="6"/>
        <v>0</v>
      </c>
      <c r="U38" s="36">
        <f t="shared" si="7"/>
        <v>0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3972814</v>
      </c>
      <c r="E40" s="32">
        <f>SUM(E36:E39)</f>
        <v>3500124</v>
      </c>
      <c r="F40" s="32">
        <f>SUM(F36:F39)</f>
        <v>277257</v>
      </c>
      <c r="G40" s="37">
        <f t="shared" si="0"/>
        <v>6.9788568002428511E-2</v>
      </c>
      <c r="H40" s="32">
        <f>SUM(H36:H39)</f>
        <v>301872</v>
      </c>
      <c r="I40" s="37">
        <f t="shared" si="1"/>
        <v>7.5984428166030432E-2</v>
      </c>
      <c r="J40" s="32">
        <f>SUM(J36:J39)</f>
        <v>451225</v>
      </c>
      <c r="K40" s="37">
        <f t="shared" si="2"/>
        <v>0.12891686123120211</v>
      </c>
      <c r="L40" s="32">
        <f>SUM(L36:L39)</f>
        <v>496409</v>
      </c>
      <c r="M40" s="37">
        <f t="shared" si="3"/>
        <v>0.14182611816038518</v>
      </c>
      <c r="N40" s="32">
        <f t="shared" si="4"/>
        <v>1526763</v>
      </c>
      <c r="O40" s="37">
        <f t="shared" si="5"/>
        <v>0.43620254596694291</v>
      </c>
      <c r="P40" s="32">
        <f>SUM(P36:P39)</f>
        <v>348229</v>
      </c>
      <c r="Q40" s="32">
        <f>SUM(Q36:Q39)</f>
        <v>1648063</v>
      </c>
      <c r="R40" s="32">
        <f>SUM(R36:R39)</f>
        <v>2163595</v>
      </c>
      <c r="S40" s="32">
        <f>SUM(S36:S39)</f>
        <v>1437342</v>
      </c>
      <c r="T40" s="37">
        <f t="shared" si="6"/>
        <v>0.66433043152715732</v>
      </c>
      <c r="U40" s="37">
        <f t="shared" si="7"/>
        <v>0.42552458296121221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4520683</v>
      </c>
      <c r="E43" s="31">
        <v>5904447</v>
      </c>
      <c r="F43" s="31">
        <v>363390</v>
      </c>
      <c r="G43" s="36">
        <f t="shared" si="0"/>
        <v>8.0383871198223808E-2</v>
      </c>
      <c r="H43" s="31">
        <v>656604</v>
      </c>
      <c r="I43" s="36">
        <f t="shared" si="1"/>
        <v>0.14524442434915255</v>
      </c>
      <c r="J43" s="31">
        <v>1502155</v>
      </c>
      <c r="K43" s="36">
        <f t="shared" si="2"/>
        <v>0.2544107856332693</v>
      </c>
      <c r="L43" s="31">
        <v>559779</v>
      </c>
      <c r="M43" s="36">
        <f t="shared" si="3"/>
        <v>9.480633834125364E-2</v>
      </c>
      <c r="N43" s="31">
        <f t="shared" si="4"/>
        <v>3081928</v>
      </c>
      <c r="O43" s="36">
        <f t="shared" si="5"/>
        <v>0.52196725620536522</v>
      </c>
      <c r="P43" s="31">
        <v>1046026</v>
      </c>
      <c r="Q43" s="31">
        <v>4905747</v>
      </c>
      <c r="R43" s="31">
        <v>5372208</v>
      </c>
      <c r="S43" s="31">
        <v>3269366</v>
      </c>
      <c r="T43" s="36">
        <f t="shared" si="6"/>
        <v>0.60857025640109241</v>
      </c>
      <c r="U43" s="36">
        <f t="shared" si="7"/>
        <v>-0.4648517340869156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0</v>
      </c>
      <c r="E45" s="31">
        <v>0</v>
      </c>
      <c r="F45" s="31">
        <v>0</v>
      </c>
      <c r="G45" s="36">
        <f t="shared" si="0"/>
        <v>0</v>
      </c>
      <c r="H45" s="31">
        <v>0</v>
      </c>
      <c r="I45" s="36">
        <f t="shared" si="1"/>
        <v>0</v>
      </c>
      <c r="J45" s="31">
        <v>0</v>
      </c>
      <c r="K45" s="36">
        <f t="shared" si="2"/>
        <v>0</v>
      </c>
      <c r="L45" s="31">
        <v>0</v>
      </c>
      <c r="M45" s="36">
        <f t="shared" si="3"/>
        <v>0</v>
      </c>
      <c r="N45" s="31">
        <f t="shared" si="4"/>
        <v>0</v>
      </c>
      <c r="O45" s="36">
        <f t="shared" si="5"/>
        <v>0</v>
      </c>
      <c r="P45" s="31">
        <v>0</v>
      </c>
      <c r="Q45" s="31">
        <v>0</v>
      </c>
      <c r="R45" s="31">
        <v>0</v>
      </c>
      <c r="S45" s="31">
        <v>0</v>
      </c>
      <c r="T45" s="36">
        <f t="shared" si="6"/>
        <v>0</v>
      </c>
      <c r="U45" s="36">
        <f t="shared" si="7"/>
        <v>0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5341262</v>
      </c>
      <c r="E46" s="31">
        <v>6311262</v>
      </c>
      <c r="F46" s="31">
        <v>902060</v>
      </c>
      <c r="G46" s="36">
        <f t="shared" si="0"/>
        <v>0.16888518106769523</v>
      </c>
      <c r="H46" s="31">
        <v>1197783</v>
      </c>
      <c r="I46" s="36">
        <f t="shared" si="1"/>
        <v>0.22425093545308206</v>
      </c>
      <c r="J46" s="31">
        <v>1071044</v>
      </c>
      <c r="K46" s="36">
        <f t="shared" si="2"/>
        <v>0.16970361870573589</v>
      </c>
      <c r="L46" s="31">
        <v>1957172</v>
      </c>
      <c r="M46" s="36">
        <f t="shared" si="3"/>
        <v>0.31010786749147795</v>
      </c>
      <c r="N46" s="31">
        <f t="shared" si="4"/>
        <v>5128059</v>
      </c>
      <c r="O46" s="36">
        <f t="shared" si="5"/>
        <v>0.81252513364205126</v>
      </c>
      <c r="P46" s="31">
        <v>1245738</v>
      </c>
      <c r="Q46" s="31">
        <v>5111856</v>
      </c>
      <c r="R46" s="31">
        <v>5356856</v>
      </c>
      <c r="S46" s="31">
        <v>3693999</v>
      </c>
      <c r="T46" s="36">
        <f t="shared" si="6"/>
        <v>0.68958340489272063</v>
      </c>
      <c r="U46" s="36">
        <f t="shared" si="7"/>
        <v>0.57109440347809892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9861945</v>
      </c>
      <c r="E47" s="32">
        <f>SUM(E41:E46)</f>
        <v>12215709</v>
      </c>
      <c r="F47" s="32">
        <f>SUM(F41:F46)</f>
        <v>1265450</v>
      </c>
      <c r="G47" s="37">
        <f t="shared" si="0"/>
        <v>0.12831647306895344</v>
      </c>
      <c r="H47" s="32">
        <f>SUM(H41:H46)</f>
        <v>1854387</v>
      </c>
      <c r="I47" s="37">
        <f t="shared" si="1"/>
        <v>0.18803461183366973</v>
      </c>
      <c r="J47" s="32">
        <f>SUM(J41:J46)</f>
        <v>2573199</v>
      </c>
      <c r="K47" s="37">
        <f t="shared" si="2"/>
        <v>0.21064671727199788</v>
      </c>
      <c r="L47" s="32">
        <f>SUM(L41:L46)</f>
        <v>2516951</v>
      </c>
      <c r="M47" s="37">
        <f t="shared" si="3"/>
        <v>0.20604215440953938</v>
      </c>
      <c r="N47" s="32">
        <f t="shared" si="4"/>
        <v>8209987</v>
      </c>
      <c r="O47" s="37">
        <f t="shared" si="5"/>
        <v>0.67208436284787076</v>
      </c>
      <c r="P47" s="32">
        <f>SUM(P41:P46)</f>
        <v>2291764</v>
      </c>
      <c r="Q47" s="32">
        <f>SUM(Q41:Q46)</f>
        <v>10017603</v>
      </c>
      <c r="R47" s="32">
        <f>SUM(R41:R46)</f>
        <v>10729064</v>
      </c>
      <c r="S47" s="32">
        <f>SUM(S41:S46)</f>
        <v>6963365</v>
      </c>
      <c r="T47" s="37">
        <f t="shared" si="6"/>
        <v>0.64901887061163954</v>
      </c>
      <c r="U47" s="37">
        <f t="shared" si="7"/>
        <v>9.8259244843709848E-2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4264392</v>
      </c>
      <c r="E50" s="31">
        <v>4574392</v>
      </c>
      <c r="F50" s="31">
        <v>714492</v>
      </c>
      <c r="G50" s="36">
        <f t="shared" si="0"/>
        <v>0.16754838673367739</v>
      </c>
      <c r="H50" s="31">
        <v>793757</v>
      </c>
      <c r="I50" s="36">
        <f t="shared" si="1"/>
        <v>0.18613603064633832</v>
      </c>
      <c r="J50" s="31">
        <v>1152440</v>
      </c>
      <c r="K50" s="36">
        <f t="shared" si="2"/>
        <v>0.25193293447522641</v>
      </c>
      <c r="L50" s="31">
        <v>1103797</v>
      </c>
      <c r="M50" s="36">
        <f t="shared" si="3"/>
        <v>0.2412991715620349</v>
      </c>
      <c r="N50" s="31">
        <f t="shared" si="4"/>
        <v>3764486</v>
      </c>
      <c r="O50" s="36">
        <f t="shared" si="5"/>
        <v>0.82294783656494674</v>
      </c>
      <c r="P50" s="31">
        <v>960098</v>
      </c>
      <c r="Q50" s="31">
        <v>4299312</v>
      </c>
      <c r="R50" s="31">
        <v>4065974</v>
      </c>
      <c r="S50" s="31">
        <v>3171986</v>
      </c>
      <c r="T50" s="36">
        <f t="shared" si="6"/>
        <v>0.78012943516116928</v>
      </c>
      <c r="U50" s="36">
        <f t="shared" si="7"/>
        <v>0.14967117940043617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175000</v>
      </c>
      <c r="E51" s="31">
        <v>175000</v>
      </c>
      <c r="F51" s="31">
        <v>48700</v>
      </c>
      <c r="G51" s="36">
        <f t="shared" si="0"/>
        <v>0.2782857142857143</v>
      </c>
      <c r="H51" s="31">
        <v>780</v>
      </c>
      <c r="I51" s="36">
        <f t="shared" si="1"/>
        <v>4.4571428571428574E-3</v>
      </c>
      <c r="J51" s="31">
        <v>81000</v>
      </c>
      <c r="K51" s="36">
        <f t="shared" si="2"/>
        <v>0.46285714285714286</v>
      </c>
      <c r="L51" s="31">
        <v>59220</v>
      </c>
      <c r="M51" s="36">
        <f t="shared" si="3"/>
        <v>0.33839999999999998</v>
      </c>
      <c r="N51" s="31">
        <f t="shared" si="4"/>
        <v>189700</v>
      </c>
      <c r="O51" s="36">
        <f t="shared" si="5"/>
        <v>1.0840000000000001</v>
      </c>
      <c r="P51" s="31">
        <v>59145</v>
      </c>
      <c r="Q51" s="31">
        <v>165000</v>
      </c>
      <c r="R51" s="31">
        <v>173913</v>
      </c>
      <c r="S51" s="31">
        <v>185181</v>
      </c>
      <c r="T51" s="36">
        <f t="shared" si="6"/>
        <v>1.0647910161977541</v>
      </c>
      <c r="U51" s="36">
        <f t="shared" si="7"/>
        <v>1.2680699974638721E-3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0</v>
      </c>
      <c r="E52" s="31">
        <v>0</v>
      </c>
      <c r="F52" s="31">
        <v>0</v>
      </c>
      <c r="G52" s="36">
        <f t="shared" si="0"/>
        <v>0</v>
      </c>
      <c r="H52" s="31">
        <v>0</v>
      </c>
      <c r="I52" s="36">
        <f t="shared" si="1"/>
        <v>0</v>
      </c>
      <c r="J52" s="31">
        <v>0</v>
      </c>
      <c r="K52" s="36">
        <f t="shared" si="2"/>
        <v>0</v>
      </c>
      <c r="L52" s="31">
        <v>0</v>
      </c>
      <c r="M52" s="36">
        <f t="shared" si="3"/>
        <v>0</v>
      </c>
      <c r="N52" s="31">
        <f t="shared" si="4"/>
        <v>0</v>
      </c>
      <c r="O52" s="36">
        <f t="shared" si="5"/>
        <v>0</v>
      </c>
      <c r="P52" s="31">
        <v>0</v>
      </c>
      <c r="Q52" s="31">
        <v>0</v>
      </c>
      <c r="R52" s="31">
        <v>0</v>
      </c>
      <c r="S52" s="31">
        <v>0</v>
      </c>
      <c r="T52" s="36">
        <f t="shared" si="6"/>
        <v>0</v>
      </c>
      <c r="U52" s="36">
        <f t="shared" si="7"/>
        <v>0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4439392</v>
      </c>
      <c r="E53" s="32">
        <f>SUM(E48:E52)</f>
        <v>4749392</v>
      </c>
      <c r="F53" s="32">
        <f>SUM(F48:F52)</f>
        <v>763192</v>
      </c>
      <c r="G53" s="37">
        <f t="shared" si="0"/>
        <v>0.17191363141619392</v>
      </c>
      <c r="H53" s="32">
        <f>SUM(H48:H52)</f>
        <v>794537</v>
      </c>
      <c r="I53" s="37">
        <f t="shared" si="1"/>
        <v>0.17897428296487447</v>
      </c>
      <c r="J53" s="32">
        <f>SUM(J48:J52)</f>
        <v>1233440</v>
      </c>
      <c r="K53" s="37">
        <f t="shared" si="2"/>
        <v>0.25970482116447746</v>
      </c>
      <c r="L53" s="32">
        <f>SUM(L48:L52)</f>
        <v>1163017</v>
      </c>
      <c r="M53" s="37">
        <f t="shared" si="3"/>
        <v>0.24487702847017051</v>
      </c>
      <c r="N53" s="32">
        <f t="shared" si="4"/>
        <v>3954186</v>
      </c>
      <c r="O53" s="37">
        <f t="shared" si="5"/>
        <v>0.83256677907403731</v>
      </c>
      <c r="P53" s="32">
        <f>SUM(P48:P52)</f>
        <v>1019243</v>
      </c>
      <c r="Q53" s="32">
        <f>SUM(Q48:Q52)</f>
        <v>4464312</v>
      </c>
      <c r="R53" s="32">
        <f>SUM(R48:R52)</f>
        <v>4239887</v>
      </c>
      <c r="S53" s="32">
        <f>SUM(S48:S52)</f>
        <v>3357167</v>
      </c>
      <c r="T53" s="37">
        <f t="shared" si="6"/>
        <v>0.79180577218213599</v>
      </c>
      <c r="U53" s="37">
        <f t="shared" si="7"/>
        <v>0.14105959030378434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335005883</v>
      </c>
      <c r="E54" s="32">
        <f>SUM(E8:E9,E11:E18,E20:E26,E28:E34,E36:E39,E41:E46,E48:E52)</f>
        <v>314476319</v>
      </c>
      <c r="F54" s="32">
        <f>SUM(F8:F9,F11:F18,F20:F26,F28:F34,F36:F39,F41:F46,F48:F52)</f>
        <v>60137428</v>
      </c>
      <c r="G54" s="37">
        <f t="shared" si="0"/>
        <v>0.17951155801046037</v>
      </c>
      <c r="H54" s="32">
        <f>SUM(H8:H9,H11:H18,H20:H26,H28:H34,H36:H39,H41:H46,H48:H52)</f>
        <v>73128817</v>
      </c>
      <c r="I54" s="37">
        <f t="shared" si="1"/>
        <v>0.21829114266629163</v>
      </c>
      <c r="J54" s="32">
        <f>SUM(J8:J9,J11:J18,J20:J26,J28:J34,J36:J39,J41:J46,J48:J52)</f>
        <v>56453269</v>
      </c>
      <c r="K54" s="37">
        <f t="shared" si="2"/>
        <v>0.17951516724539121</v>
      </c>
      <c r="L54" s="32">
        <f>SUM(L8:L9,L11:L18,L20:L26,L28:L34,L36:L39,L41:L46,L48:L52)</f>
        <v>46030272</v>
      </c>
      <c r="M54" s="37">
        <f t="shared" si="3"/>
        <v>0.14637118669657284</v>
      </c>
      <c r="N54" s="32">
        <f t="shared" si="4"/>
        <v>235749786</v>
      </c>
      <c r="O54" s="37">
        <f t="shared" si="5"/>
        <v>0.74965831051971832</v>
      </c>
      <c r="P54" s="32">
        <f>SUM(P8:P9,P11:P18,P20:P26,P28:P34,P36:P39,P41:P46,P48:P52)</f>
        <v>50728063</v>
      </c>
      <c r="Q54" s="32">
        <f>SUM(Q8:Q9,Q11:Q18,Q20:Q26,Q28:Q34,Q36:Q39,Q41:Q46,Q48:Q52)</f>
        <v>281804458</v>
      </c>
      <c r="R54" s="32">
        <f>SUM(R8:R9,R11:R18,R20:R26,R28:R34,R36:R39,R41:R46,R48:R52)</f>
        <v>352034247</v>
      </c>
      <c r="S54" s="32">
        <f>SUM(S8:S9,S11:S18,S20:S26,S28:S34,S36:S39,S41:S46,S48:S52)</f>
        <v>247037474</v>
      </c>
      <c r="T54" s="37">
        <f t="shared" si="6"/>
        <v>0.70174273129738995</v>
      </c>
      <c r="U54" s="37">
        <f t="shared" si="7"/>
        <v>-9.2607340437974139E-2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4911408</v>
      </c>
      <c r="E57" s="31">
        <v>4437137</v>
      </c>
      <c r="F57" s="31">
        <v>1180112</v>
      </c>
      <c r="G57" s="36">
        <f t="shared" ref="G57:G85" si="8">IF(($D57      =0),0,($F57      /$D57      ))</f>
        <v>0.24027977313226676</v>
      </c>
      <c r="H57" s="31">
        <v>1184578</v>
      </c>
      <c r="I57" s="36">
        <f t="shared" ref="I57:I85" si="9">IF(($D57      =0),0,($H57      /$D57      ))</f>
        <v>0.24118908467795794</v>
      </c>
      <c r="J57" s="31">
        <v>1273230</v>
      </c>
      <c r="K57" s="36">
        <f t="shared" ref="K57:K85" si="10">IF(($E57      =0),0,($J57      /$E57      ))</f>
        <v>0.28694854362170924</v>
      </c>
      <c r="L57" s="31">
        <v>1279135</v>
      </c>
      <c r="M57" s="36">
        <f t="shared" ref="M57:M85" si="11">IF(($E57      =0),0,($L57      /$E57      ))</f>
        <v>0.28827935671132082</v>
      </c>
      <c r="N57" s="31">
        <f t="shared" ref="N57:N85" si="12">$F57      +$H57      +$J57      +$L57</f>
        <v>4917055</v>
      </c>
      <c r="O57" s="36">
        <f t="shared" ref="O57:O85" si="13">IF(($E57      =0),0,($N57      /$E57      ))</f>
        <v>1.1081593829534675</v>
      </c>
      <c r="P57" s="31">
        <v>1264566</v>
      </c>
      <c r="Q57" s="31">
        <v>4357472</v>
      </c>
      <c r="R57" s="31">
        <v>4571989</v>
      </c>
      <c r="S57" s="31">
        <v>4691136</v>
      </c>
      <c r="T57" s="36">
        <f t="shared" ref="T57:T85" si="14">IF(($R57      =0),0,($S57      /$R57      ))</f>
        <v>1.0260602114309549</v>
      </c>
      <c r="U57" s="36">
        <f t="shared" ref="U57:U85" si="15">IF(($P57      =0),0,(($L57      /$P57      )-1))</f>
        <v>1.1520948689115462E-2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4911408</v>
      </c>
      <c r="E58" s="32">
        <f>E57</f>
        <v>4437137</v>
      </c>
      <c r="F58" s="32">
        <f>F57</f>
        <v>1180112</v>
      </c>
      <c r="G58" s="37">
        <f t="shared" si="8"/>
        <v>0.24027977313226676</v>
      </c>
      <c r="H58" s="32">
        <f>H57</f>
        <v>1184578</v>
      </c>
      <c r="I58" s="37">
        <f t="shared" si="9"/>
        <v>0.24118908467795794</v>
      </c>
      <c r="J58" s="32">
        <f>J57</f>
        <v>1273230</v>
      </c>
      <c r="K58" s="37">
        <f t="shared" si="10"/>
        <v>0.28694854362170924</v>
      </c>
      <c r="L58" s="32">
        <f>L57</f>
        <v>1279135</v>
      </c>
      <c r="M58" s="37">
        <f t="shared" si="11"/>
        <v>0.28827935671132082</v>
      </c>
      <c r="N58" s="32">
        <f t="shared" si="12"/>
        <v>4917055</v>
      </c>
      <c r="O58" s="37">
        <f t="shared" si="13"/>
        <v>1.1081593829534675</v>
      </c>
      <c r="P58" s="32">
        <f>P57</f>
        <v>1264566</v>
      </c>
      <c r="Q58" s="32">
        <f>Q57</f>
        <v>4357472</v>
      </c>
      <c r="R58" s="32">
        <f>R57</f>
        <v>4571989</v>
      </c>
      <c r="S58" s="32">
        <f>S57</f>
        <v>4691136</v>
      </c>
      <c r="T58" s="37">
        <f t="shared" si="14"/>
        <v>1.0260602114309549</v>
      </c>
      <c r="U58" s="37">
        <f t="shared" si="15"/>
        <v>1.1520948689115462E-2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0</v>
      </c>
      <c r="E59" s="31">
        <v>0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0</v>
      </c>
      <c r="Q59" s="31">
        <v>0</v>
      </c>
      <c r="R59" s="31">
        <v>0</v>
      </c>
      <c r="S59" s="31">
        <v>0</v>
      </c>
      <c r="T59" s="36">
        <f t="shared" si="14"/>
        <v>0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0</v>
      </c>
      <c r="E61" s="31">
        <v>0</v>
      </c>
      <c r="F61" s="31">
        <v>0</v>
      </c>
      <c r="G61" s="36">
        <f t="shared" si="8"/>
        <v>0</v>
      </c>
      <c r="H61" s="31">
        <v>0</v>
      </c>
      <c r="I61" s="36">
        <f t="shared" si="9"/>
        <v>0</v>
      </c>
      <c r="J61" s="31">
        <v>0</v>
      </c>
      <c r="K61" s="36">
        <f t="shared" si="10"/>
        <v>0</v>
      </c>
      <c r="L61" s="31">
        <v>0</v>
      </c>
      <c r="M61" s="36">
        <f t="shared" si="11"/>
        <v>0</v>
      </c>
      <c r="N61" s="31">
        <f t="shared" si="12"/>
        <v>0</v>
      </c>
      <c r="O61" s="36">
        <f t="shared" si="13"/>
        <v>0</v>
      </c>
      <c r="P61" s="31">
        <v>0</v>
      </c>
      <c r="Q61" s="31">
        <v>0</v>
      </c>
      <c r="R61" s="31">
        <v>0</v>
      </c>
      <c r="S61" s="31">
        <v>0</v>
      </c>
      <c r="T61" s="36">
        <f t="shared" si="14"/>
        <v>0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0</v>
      </c>
      <c r="E63" s="32">
        <f>SUM(E59:E62)</f>
        <v>0</v>
      </c>
      <c r="F63" s="32">
        <f>SUM(F59:F62)</f>
        <v>0</v>
      </c>
      <c r="G63" s="37">
        <f t="shared" si="8"/>
        <v>0</v>
      </c>
      <c r="H63" s="32">
        <f>SUM(H59:H62)</f>
        <v>0</v>
      </c>
      <c r="I63" s="37">
        <f t="shared" si="9"/>
        <v>0</v>
      </c>
      <c r="J63" s="32">
        <f>SUM(J59:J62)</f>
        <v>0</v>
      </c>
      <c r="K63" s="37">
        <f t="shared" si="10"/>
        <v>0</v>
      </c>
      <c r="L63" s="32">
        <f>SUM(L59:L62)</f>
        <v>0</v>
      </c>
      <c r="M63" s="37">
        <f t="shared" si="11"/>
        <v>0</v>
      </c>
      <c r="N63" s="32">
        <f t="shared" si="12"/>
        <v>0</v>
      </c>
      <c r="O63" s="37">
        <f t="shared" si="13"/>
        <v>0</v>
      </c>
      <c r="P63" s="32">
        <f>SUM(P59:P62)</f>
        <v>0</v>
      </c>
      <c r="Q63" s="32">
        <f>SUM(Q59:Q62)</f>
        <v>0</v>
      </c>
      <c r="R63" s="32">
        <f>SUM(R59:R62)</f>
        <v>0</v>
      </c>
      <c r="S63" s="32">
        <f>SUM(S59:S62)</f>
        <v>0</v>
      </c>
      <c r="T63" s="37">
        <f t="shared" si="14"/>
        <v>0</v>
      </c>
      <c r="U63" s="37">
        <f t="shared" si="15"/>
        <v>0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0</v>
      </c>
      <c r="E64" s="31">
        <v>0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0</v>
      </c>
      <c r="R64" s="31">
        <v>0</v>
      </c>
      <c r="S64" s="31">
        <v>0</v>
      </c>
      <c r="T64" s="36">
        <f t="shared" si="14"/>
        <v>0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0</v>
      </c>
      <c r="E65" s="31">
        <v>0</v>
      </c>
      <c r="F65" s="31">
        <v>0</v>
      </c>
      <c r="G65" s="36">
        <f t="shared" si="8"/>
        <v>0</v>
      </c>
      <c r="H65" s="31">
        <v>0</v>
      </c>
      <c r="I65" s="36">
        <f t="shared" si="9"/>
        <v>0</v>
      </c>
      <c r="J65" s="31">
        <v>0</v>
      </c>
      <c r="K65" s="36">
        <f t="shared" si="10"/>
        <v>0</v>
      </c>
      <c r="L65" s="31">
        <v>0</v>
      </c>
      <c r="M65" s="36">
        <f t="shared" si="11"/>
        <v>0</v>
      </c>
      <c r="N65" s="31">
        <f t="shared" si="12"/>
        <v>0</v>
      </c>
      <c r="O65" s="36">
        <f t="shared" si="13"/>
        <v>0</v>
      </c>
      <c r="P65" s="31">
        <v>0</v>
      </c>
      <c r="Q65" s="31">
        <v>0</v>
      </c>
      <c r="R65" s="31">
        <v>0</v>
      </c>
      <c r="S65" s="31">
        <v>0</v>
      </c>
      <c r="T65" s="36">
        <f t="shared" si="14"/>
        <v>0</v>
      </c>
      <c r="U65" s="36">
        <f t="shared" si="15"/>
        <v>0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0</v>
      </c>
      <c r="E66" s="31">
        <v>0</v>
      </c>
      <c r="F66" s="31">
        <v>0</v>
      </c>
      <c r="G66" s="36">
        <f t="shared" si="8"/>
        <v>0</v>
      </c>
      <c r="H66" s="31">
        <v>0</v>
      </c>
      <c r="I66" s="36">
        <f t="shared" si="9"/>
        <v>0</v>
      </c>
      <c r="J66" s="31">
        <v>0</v>
      </c>
      <c r="K66" s="36">
        <f t="shared" si="10"/>
        <v>0</v>
      </c>
      <c r="L66" s="31">
        <v>0</v>
      </c>
      <c r="M66" s="36">
        <f t="shared" si="11"/>
        <v>0</v>
      </c>
      <c r="N66" s="31">
        <f t="shared" si="12"/>
        <v>0</v>
      </c>
      <c r="O66" s="36">
        <f t="shared" si="13"/>
        <v>0</v>
      </c>
      <c r="P66" s="31">
        <v>0</v>
      </c>
      <c r="Q66" s="31">
        <v>0</v>
      </c>
      <c r="R66" s="31">
        <v>0</v>
      </c>
      <c r="S66" s="31">
        <v>0</v>
      </c>
      <c r="T66" s="36">
        <f t="shared" si="14"/>
        <v>0</v>
      </c>
      <c r="U66" s="36">
        <f t="shared" si="15"/>
        <v>0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12574469</v>
      </c>
      <c r="E67" s="31">
        <v>12575390</v>
      </c>
      <c r="F67" s="31">
        <v>998949</v>
      </c>
      <c r="G67" s="36">
        <f t="shared" si="8"/>
        <v>7.9442638889960282E-2</v>
      </c>
      <c r="H67" s="31">
        <v>935683</v>
      </c>
      <c r="I67" s="36">
        <f t="shared" si="9"/>
        <v>7.4411332995452925E-2</v>
      </c>
      <c r="J67" s="31">
        <v>882825</v>
      </c>
      <c r="K67" s="36">
        <f t="shared" si="10"/>
        <v>7.0202594114377362E-2</v>
      </c>
      <c r="L67" s="31">
        <v>1479427</v>
      </c>
      <c r="M67" s="36">
        <f t="shared" si="11"/>
        <v>0.11764462175725762</v>
      </c>
      <c r="N67" s="31">
        <f t="shared" si="12"/>
        <v>4296884</v>
      </c>
      <c r="O67" s="36">
        <f t="shared" si="13"/>
        <v>0.3416899197559678</v>
      </c>
      <c r="P67" s="31">
        <v>624898</v>
      </c>
      <c r="Q67" s="31">
        <v>11938872</v>
      </c>
      <c r="R67" s="31">
        <v>11541214</v>
      </c>
      <c r="S67" s="31">
        <v>3006173</v>
      </c>
      <c r="T67" s="36">
        <f t="shared" si="14"/>
        <v>0.2604728584012046</v>
      </c>
      <c r="U67" s="36">
        <f t="shared" si="15"/>
        <v>1.3674695710339928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0</v>
      </c>
      <c r="E68" s="31">
        <v>0</v>
      </c>
      <c r="F68" s="31">
        <v>0</v>
      </c>
      <c r="G68" s="36">
        <f t="shared" si="8"/>
        <v>0</v>
      </c>
      <c r="H68" s="31">
        <v>0</v>
      </c>
      <c r="I68" s="36">
        <f t="shared" si="9"/>
        <v>0</v>
      </c>
      <c r="J68" s="31">
        <v>0</v>
      </c>
      <c r="K68" s="36">
        <f t="shared" si="10"/>
        <v>0</v>
      </c>
      <c r="L68" s="31">
        <v>0</v>
      </c>
      <c r="M68" s="36">
        <f t="shared" si="11"/>
        <v>0</v>
      </c>
      <c r="N68" s="31">
        <f t="shared" si="12"/>
        <v>0</v>
      </c>
      <c r="O68" s="36">
        <f t="shared" si="13"/>
        <v>0</v>
      </c>
      <c r="P68" s="31">
        <v>0</v>
      </c>
      <c r="Q68" s="31">
        <v>0</v>
      </c>
      <c r="R68" s="31">
        <v>0</v>
      </c>
      <c r="S68" s="31">
        <v>0</v>
      </c>
      <c r="T68" s="36">
        <f t="shared" si="14"/>
        <v>0</v>
      </c>
      <c r="U68" s="36">
        <f t="shared" si="15"/>
        <v>0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875000</v>
      </c>
      <c r="E69" s="31">
        <v>1175000</v>
      </c>
      <c r="F69" s="31">
        <v>0</v>
      </c>
      <c r="G69" s="36">
        <f t="shared" si="8"/>
        <v>0</v>
      </c>
      <c r="H69" s="31">
        <v>247500</v>
      </c>
      <c r="I69" s="36">
        <f t="shared" si="9"/>
        <v>0.28285714285714286</v>
      </c>
      <c r="J69" s="31">
        <v>260580</v>
      </c>
      <c r="K69" s="36">
        <f t="shared" si="10"/>
        <v>0.22177021276595746</v>
      </c>
      <c r="L69" s="31">
        <v>241810</v>
      </c>
      <c r="M69" s="36">
        <f t="shared" si="11"/>
        <v>0.20579574468085107</v>
      </c>
      <c r="N69" s="31">
        <f t="shared" si="12"/>
        <v>749890</v>
      </c>
      <c r="O69" s="36">
        <f t="shared" si="13"/>
        <v>0.63820425531914893</v>
      </c>
      <c r="P69" s="31">
        <v>475893</v>
      </c>
      <c r="Q69" s="31">
        <v>1125000</v>
      </c>
      <c r="R69" s="31">
        <v>1175000</v>
      </c>
      <c r="S69" s="31">
        <v>1076902</v>
      </c>
      <c r="T69" s="36">
        <f t="shared" si="14"/>
        <v>0.91651234042553187</v>
      </c>
      <c r="U69" s="36">
        <f t="shared" si="15"/>
        <v>-0.49188157842204028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13449469</v>
      </c>
      <c r="E70" s="32">
        <f>SUM(E64:E69)</f>
        <v>13750390</v>
      </c>
      <c r="F70" s="32">
        <f>SUM(F64:F69)</f>
        <v>998949</v>
      </c>
      <c r="G70" s="37">
        <f t="shared" si="8"/>
        <v>7.4274233428843914E-2</v>
      </c>
      <c r="H70" s="32">
        <f>SUM(H64:H69)</f>
        <v>1183183</v>
      </c>
      <c r="I70" s="37">
        <f t="shared" si="9"/>
        <v>8.797246939637543E-2</v>
      </c>
      <c r="J70" s="32">
        <f>SUM(J64:J69)</f>
        <v>1143405</v>
      </c>
      <c r="K70" s="37">
        <f t="shared" si="10"/>
        <v>8.3154368712451063E-2</v>
      </c>
      <c r="L70" s="32">
        <f>SUM(L64:L69)</f>
        <v>1721237</v>
      </c>
      <c r="M70" s="37">
        <f t="shared" si="11"/>
        <v>0.12517732224322364</v>
      </c>
      <c r="N70" s="32">
        <f t="shared" si="12"/>
        <v>5046774</v>
      </c>
      <c r="O70" s="37">
        <f t="shared" si="13"/>
        <v>0.3670276988507235</v>
      </c>
      <c r="P70" s="32">
        <f>SUM(P64:P69)</f>
        <v>1100791</v>
      </c>
      <c r="Q70" s="32">
        <f>SUM(Q64:Q69)</f>
        <v>13063872</v>
      </c>
      <c r="R70" s="32">
        <f>SUM(R64:R69)</f>
        <v>12716214</v>
      </c>
      <c r="S70" s="32">
        <f>SUM(S64:S69)</f>
        <v>4083075</v>
      </c>
      <c r="T70" s="37">
        <f t="shared" si="14"/>
        <v>0.32109203258139568</v>
      </c>
      <c r="U70" s="37">
        <f t="shared" si="15"/>
        <v>0.56363651228979883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0</v>
      </c>
      <c r="E71" s="31">
        <v>0</v>
      </c>
      <c r="F71" s="31">
        <v>0</v>
      </c>
      <c r="G71" s="36">
        <f t="shared" si="8"/>
        <v>0</v>
      </c>
      <c r="H71" s="31">
        <v>0</v>
      </c>
      <c r="I71" s="36">
        <f t="shared" si="9"/>
        <v>0</v>
      </c>
      <c r="J71" s="31">
        <v>0</v>
      </c>
      <c r="K71" s="36">
        <f t="shared" si="10"/>
        <v>0</v>
      </c>
      <c r="L71" s="31">
        <v>0</v>
      </c>
      <c r="M71" s="36">
        <f t="shared" si="11"/>
        <v>0</v>
      </c>
      <c r="N71" s="31">
        <f t="shared" si="12"/>
        <v>0</v>
      </c>
      <c r="O71" s="36">
        <f t="shared" si="13"/>
        <v>0</v>
      </c>
      <c r="P71" s="31">
        <v>0</v>
      </c>
      <c r="Q71" s="31">
        <v>0</v>
      </c>
      <c r="R71" s="31">
        <v>0</v>
      </c>
      <c r="S71" s="31">
        <v>0</v>
      </c>
      <c r="T71" s="36">
        <f t="shared" si="14"/>
        <v>0</v>
      </c>
      <c r="U71" s="36">
        <f t="shared" si="15"/>
        <v>0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3831500</v>
      </c>
      <c r="E72" s="31">
        <v>3831500</v>
      </c>
      <c r="F72" s="31">
        <v>677336</v>
      </c>
      <c r="G72" s="36">
        <f t="shared" si="8"/>
        <v>0.17678089521075296</v>
      </c>
      <c r="H72" s="31">
        <v>519751</v>
      </c>
      <c r="I72" s="36">
        <f t="shared" si="9"/>
        <v>0.13565209447996868</v>
      </c>
      <c r="J72" s="31">
        <v>912689</v>
      </c>
      <c r="K72" s="36">
        <f t="shared" si="10"/>
        <v>0.23820670755578754</v>
      </c>
      <c r="L72" s="31">
        <v>704261</v>
      </c>
      <c r="M72" s="36">
        <f t="shared" si="11"/>
        <v>0.18380816912436382</v>
      </c>
      <c r="N72" s="31">
        <f t="shared" si="12"/>
        <v>2814037</v>
      </c>
      <c r="O72" s="36">
        <f t="shared" si="13"/>
        <v>0.734447866370873</v>
      </c>
      <c r="P72" s="31">
        <v>693092</v>
      </c>
      <c r="Q72" s="31">
        <v>3164843</v>
      </c>
      <c r="R72" s="31">
        <v>3717796</v>
      </c>
      <c r="S72" s="31">
        <v>2981513</v>
      </c>
      <c r="T72" s="36">
        <f t="shared" si="14"/>
        <v>0.80195712728724222</v>
      </c>
      <c r="U72" s="36">
        <f t="shared" si="15"/>
        <v>1.6114743785817787E-2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3097</v>
      </c>
      <c r="E73" s="31">
        <v>327465</v>
      </c>
      <c r="F73" s="31">
        <v>75111</v>
      </c>
      <c r="G73" s="36">
        <f t="shared" si="8"/>
        <v>24.252825314820793</v>
      </c>
      <c r="H73" s="31">
        <v>88621</v>
      </c>
      <c r="I73" s="36">
        <f t="shared" si="9"/>
        <v>28.615111398127219</v>
      </c>
      <c r="J73" s="31">
        <v>105127</v>
      </c>
      <c r="K73" s="36">
        <f t="shared" si="10"/>
        <v>0.32103278212938785</v>
      </c>
      <c r="L73" s="31">
        <v>132433</v>
      </c>
      <c r="M73" s="36">
        <f t="shared" si="11"/>
        <v>0.40441879284809062</v>
      </c>
      <c r="N73" s="31">
        <f t="shared" si="12"/>
        <v>401292</v>
      </c>
      <c r="O73" s="36">
        <f t="shared" si="13"/>
        <v>1.2254500480967432</v>
      </c>
      <c r="P73" s="31">
        <v>229148</v>
      </c>
      <c r="Q73" s="31">
        <v>2952</v>
      </c>
      <c r="R73" s="31">
        <v>2952</v>
      </c>
      <c r="S73" s="31">
        <v>300438</v>
      </c>
      <c r="T73" s="36">
        <f t="shared" si="14"/>
        <v>101.77439024390245</v>
      </c>
      <c r="U73" s="36">
        <f t="shared" si="15"/>
        <v>-0.42206346989718435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4227900</v>
      </c>
      <c r="E74" s="31">
        <v>3242116</v>
      </c>
      <c r="F74" s="31">
        <v>654151</v>
      </c>
      <c r="G74" s="36">
        <f t="shared" si="8"/>
        <v>0.154722439035928</v>
      </c>
      <c r="H74" s="31">
        <v>788932</v>
      </c>
      <c r="I74" s="36">
        <f t="shared" si="9"/>
        <v>0.18660138603089005</v>
      </c>
      <c r="J74" s="31">
        <v>624593</v>
      </c>
      <c r="K74" s="36">
        <f t="shared" si="10"/>
        <v>0.19264980031559636</v>
      </c>
      <c r="L74" s="31">
        <v>940894</v>
      </c>
      <c r="M74" s="36">
        <f t="shared" si="11"/>
        <v>0.29020985060374149</v>
      </c>
      <c r="N74" s="31">
        <f t="shared" si="12"/>
        <v>3008570</v>
      </c>
      <c r="O74" s="36">
        <f t="shared" si="13"/>
        <v>0.92796494634985305</v>
      </c>
      <c r="P74" s="31">
        <v>707953</v>
      </c>
      <c r="Q74" s="31">
        <v>3361779</v>
      </c>
      <c r="R74" s="31">
        <v>4330884</v>
      </c>
      <c r="S74" s="31">
        <v>2777446</v>
      </c>
      <c r="T74" s="36">
        <f t="shared" si="14"/>
        <v>0.64131156595281702</v>
      </c>
      <c r="U74" s="36">
        <f t="shared" si="15"/>
        <v>0.32903455455376274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0</v>
      </c>
      <c r="E75" s="31">
        <v>0</v>
      </c>
      <c r="F75" s="31">
        <v>0</v>
      </c>
      <c r="G75" s="36">
        <f t="shared" si="8"/>
        <v>0</v>
      </c>
      <c r="H75" s="31">
        <v>0</v>
      </c>
      <c r="I75" s="36">
        <f t="shared" si="9"/>
        <v>0</v>
      </c>
      <c r="J75" s="31">
        <v>0</v>
      </c>
      <c r="K75" s="36">
        <f t="shared" si="10"/>
        <v>0</v>
      </c>
      <c r="L75" s="31">
        <v>0</v>
      </c>
      <c r="M75" s="36">
        <f t="shared" si="11"/>
        <v>0</v>
      </c>
      <c r="N75" s="31">
        <f t="shared" si="12"/>
        <v>0</v>
      </c>
      <c r="O75" s="36">
        <f t="shared" si="13"/>
        <v>0</v>
      </c>
      <c r="P75" s="31">
        <v>0</v>
      </c>
      <c r="Q75" s="31">
        <v>0</v>
      </c>
      <c r="R75" s="31">
        <v>0</v>
      </c>
      <c r="S75" s="31">
        <v>0</v>
      </c>
      <c r="T75" s="36">
        <f t="shared" si="14"/>
        <v>0</v>
      </c>
      <c r="U75" s="36">
        <f t="shared" si="15"/>
        <v>0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0</v>
      </c>
      <c r="E76" s="31">
        <v>0</v>
      </c>
      <c r="F76" s="31">
        <v>0</v>
      </c>
      <c r="G76" s="36">
        <f t="shared" si="8"/>
        <v>0</v>
      </c>
      <c r="H76" s="31">
        <v>0</v>
      </c>
      <c r="I76" s="36">
        <f t="shared" si="9"/>
        <v>0</v>
      </c>
      <c r="J76" s="31">
        <v>0</v>
      </c>
      <c r="K76" s="36">
        <f t="shared" si="10"/>
        <v>0</v>
      </c>
      <c r="L76" s="31">
        <v>0</v>
      </c>
      <c r="M76" s="36">
        <f t="shared" si="11"/>
        <v>0</v>
      </c>
      <c r="N76" s="31">
        <f t="shared" si="12"/>
        <v>0</v>
      </c>
      <c r="O76" s="36">
        <f t="shared" si="13"/>
        <v>0</v>
      </c>
      <c r="P76" s="31">
        <v>0</v>
      </c>
      <c r="Q76" s="31">
        <v>0</v>
      </c>
      <c r="R76" s="31">
        <v>0</v>
      </c>
      <c r="S76" s="31">
        <v>0</v>
      </c>
      <c r="T76" s="36">
        <f t="shared" si="14"/>
        <v>0</v>
      </c>
      <c r="U76" s="36">
        <f t="shared" si="15"/>
        <v>0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8062497</v>
      </c>
      <c r="E78" s="32">
        <f>SUM(E71:E77)</f>
        <v>7401081</v>
      </c>
      <c r="F78" s="32">
        <f>SUM(F71:F77)</f>
        <v>1406598</v>
      </c>
      <c r="G78" s="37">
        <f t="shared" si="8"/>
        <v>0.17446183235789112</v>
      </c>
      <c r="H78" s="32">
        <f>SUM(H71:H77)</f>
        <v>1397304</v>
      </c>
      <c r="I78" s="37">
        <f t="shared" si="9"/>
        <v>0.17330908774291637</v>
      </c>
      <c r="J78" s="32">
        <f>SUM(J71:J77)</f>
        <v>1642409</v>
      </c>
      <c r="K78" s="37">
        <f t="shared" si="10"/>
        <v>0.22191474461636077</v>
      </c>
      <c r="L78" s="32">
        <f>SUM(L71:L77)</f>
        <v>1777588</v>
      </c>
      <c r="M78" s="37">
        <f t="shared" si="11"/>
        <v>0.24017950891227915</v>
      </c>
      <c r="N78" s="32">
        <f t="shared" si="12"/>
        <v>6223899</v>
      </c>
      <c r="O78" s="37">
        <f t="shared" si="13"/>
        <v>0.84094458633813085</v>
      </c>
      <c r="P78" s="32">
        <f>SUM(P71:P77)</f>
        <v>1630193</v>
      </c>
      <c r="Q78" s="32">
        <f>SUM(Q71:Q77)</f>
        <v>6529574</v>
      </c>
      <c r="R78" s="32">
        <f>SUM(R71:R77)</f>
        <v>8051632</v>
      </c>
      <c r="S78" s="32">
        <f>SUM(S71:S77)</f>
        <v>6059397</v>
      </c>
      <c r="T78" s="37">
        <f t="shared" si="14"/>
        <v>0.75256755400644237</v>
      </c>
      <c r="U78" s="37">
        <f t="shared" si="15"/>
        <v>9.0415674708454796E-2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3130466</v>
      </c>
      <c r="E79" s="31">
        <v>2529439</v>
      </c>
      <c r="F79" s="31">
        <v>354403</v>
      </c>
      <c r="G79" s="36">
        <f t="shared" si="8"/>
        <v>0.113210940479788</v>
      </c>
      <c r="H79" s="31">
        <v>312738</v>
      </c>
      <c r="I79" s="36">
        <f t="shared" si="9"/>
        <v>9.9901420427501844E-2</v>
      </c>
      <c r="J79" s="31">
        <v>308212</v>
      </c>
      <c r="K79" s="36">
        <f t="shared" si="10"/>
        <v>0.1218499438017679</v>
      </c>
      <c r="L79" s="31">
        <v>324192</v>
      </c>
      <c r="M79" s="36">
        <f t="shared" si="11"/>
        <v>0.128167550195913</v>
      </c>
      <c r="N79" s="31">
        <f t="shared" si="12"/>
        <v>1299545</v>
      </c>
      <c r="O79" s="36">
        <f t="shared" si="13"/>
        <v>0.51376807268331037</v>
      </c>
      <c r="P79" s="31">
        <v>305230</v>
      </c>
      <c r="Q79" s="31">
        <v>3911179</v>
      </c>
      <c r="R79" s="31">
        <v>2961179</v>
      </c>
      <c r="S79" s="31">
        <v>1094015</v>
      </c>
      <c r="T79" s="36">
        <f t="shared" si="14"/>
        <v>0.36945250523524581</v>
      </c>
      <c r="U79" s="36">
        <f t="shared" si="15"/>
        <v>6.2123644464829875E-2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0</v>
      </c>
      <c r="E80" s="31">
        <v>0</v>
      </c>
      <c r="F80" s="31">
        <v>0</v>
      </c>
      <c r="G80" s="36">
        <f t="shared" si="8"/>
        <v>0</v>
      </c>
      <c r="H80" s="31">
        <v>0</v>
      </c>
      <c r="I80" s="36">
        <f t="shared" si="9"/>
        <v>0</v>
      </c>
      <c r="J80" s="31">
        <v>0</v>
      </c>
      <c r="K80" s="36">
        <f t="shared" si="10"/>
        <v>0</v>
      </c>
      <c r="L80" s="31">
        <v>0</v>
      </c>
      <c r="M80" s="36">
        <f t="shared" si="11"/>
        <v>0</v>
      </c>
      <c r="N80" s="31">
        <f t="shared" si="12"/>
        <v>0</v>
      </c>
      <c r="O80" s="36">
        <f t="shared" si="13"/>
        <v>0</v>
      </c>
      <c r="P80" s="31">
        <v>0</v>
      </c>
      <c r="Q80" s="31">
        <v>0</v>
      </c>
      <c r="R80" s="31">
        <v>0</v>
      </c>
      <c r="S80" s="31">
        <v>0</v>
      </c>
      <c r="T80" s="36">
        <f t="shared" si="14"/>
        <v>0</v>
      </c>
      <c r="U80" s="36">
        <f t="shared" si="15"/>
        <v>0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6406280</v>
      </c>
      <c r="E81" s="31">
        <v>4533860</v>
      </c>
      <c r="F81" s="31">
        <v>814432</v>
      </c>
      <c r="G81" s="36">
        <f t="shared" si="8"/>
        <v>0.12713025343881315</v>
      </c>
      <c r="H81" s="31">
        <v>970121</v>
      </c>
      <c r="I81" s="36">
        <f t="shared" si="9"/>
        <v>0.15143281280243762</v>
      </c>
      <c r="J81" s="31">
        <v>1105592</v>
      </c>
      <c r="K81" s="36">
        <f t="shared" si="10"/>
        <v>0.24385225834057514</v>
      </c>
      <c r="L81" s="31">
        <v>896678</v>
      </c>
      <c r="M81" s="36">
        <f t="shared" si="11"/>
        <v>0.19777364100347167</v>
      </c>
      <c r="N81" s="31">
        <f t="shared" si="12"/>
        <v>3786823</v>
      </c>
      <c r="O81" s="36">
        <f t="shared" si="13"/>
        <v>0.83523156868540271</v>
      </c>
      <c r="P81" s="31">
        <v>864319</v>
      </c>
      <c r="Q81" s="31">
        <v>6162270</v>
      </c>
      <c r="R81" s="31">
        <v>6144780</v>
      </c>
      <c r="S81" s="31">
        <v>3647483</v>
      </c>
      <c r="T81" s="36">
        <f t="shared" si="14"/>
        <v>0.59359049469631131</v>
      </c>
      <c r="U81" s="36">
        <f t="shared" si="15"/>
        <v>3.7438723434287668E-2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2115000</v>
      </c>
      <c r="E83" s="31">
        <v>2254000</v>
      </c>
      <c r="F83" s="31">
        <v>478700</v>
      </c>
      <c r="G83" s="36">
        <f t="shared" si="8"/>
        <v>0.22633569739952719</v>
      </c>
      <c r="H83" s="31">
        <v>34029</v>
      </c>
      <c r="I83" s="36">
        <f t="shared" si="9"/>
        <v>1.6089361702127658E-2</v>
      </c>
      <c r="J83" s="31">
        <v>32871</v>
      </c>
      <c r="K83" s="36">
        <f t="shared" si="10"/>
        <v>1.458340727595386E-2</v>
      </c>
      <c r="L83" s="31">
        <v>58580</v>
      </c>
      <c r="M83" s="36">
        <f t="shared" si="11"/>
        <v>2.5989352262644188E-2</v>
      </c>
      <c r="N83" s="31">
        <f t="shared" si="12"/>
        <v>604180</v>
      </c>
      <c r="O83" s="36">
        <f t="shared" si="13"/>
        <v>0.26804791481810114</v>
      </c>
      <c r="P83" s="31">
        <v>486821</v>
      </c>
      <c r="Q83" s="31">
        <v>2118000</v>
      </c>
      <c r="R83" s="31">
        <v>1758000</v>
      </c>
      <c r="S83" s="31">
        <v>1575438</v>
      </c>
      <c r="T83" s="36">
        <f t="shared" si="14"/>
        <v>0.89615358361774744</v>
      </c>
      <c r="U83" s="36">
        <f t="shared" si="15"/>
        <v>-0.87966829697157678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11651746</v>
      </c>
      <c r="E84" s="32">
        <f>SUM(E79:E83)</f>
        <v>9317299</v>
      </c>
      <c r="F84" s="32">
        <f>SUM(F79:F83)</f>
        <v>1647535</v>
      </c>
      <c r="G84" s="37">
        <f t="shared" si="8"/>
        <v>0.14139812179221894</v>
      </c>
      <c r="H84" s="32">
        <f>SUM(H79:H83)</f>
        <v>1316888</v>
      </c>
      <c r="I84" s="37">
        <f t="shared" si="9"/>
        <v>0.11302065801983668</v>
      </c>
      <c r="J84" s="32">
        <f>SUM(J79:J83)</f>
        <v>1446675</v>
      </c>
      <c r="K84" s="37">
        <f t="shared" si="10"/>
        <v>0.15526763711242925</v>
      </c>
      <c r="L84" s="32">
        <f>SUM(L79:L83)</f>
        <v>1279450</v>
      </c>
      <c r="M84" s="37">
        <f t="shared" si="11"/>
        <v>0.1373198391508097</v>
      </c>
      <c r="N84" s="32">
        <f t="shared" si="12"/>
        <v>5690548</v>
      </c>
      <c r="O84" s="37">
        <f t="shared" si="13"/>
        <v>0.61075081952398436</v>
      </c>
      <c r="P84" s="32">
        <f>SUM(P79:P83)</f>
        <v>1656370</v>
      </c>
      <c r="Q84" s="32">
        <f>SUM(Q79:Q83)</f>
        <v>12191449</v>
      </c>
      <c r="R84" s="32">
        <f>SUM(R79:R83)</f>
        <v>10863959</v>
      </c>
      <c r="S84" s="32">
        <f>SUM(S79:S83)</f>
        <v>6316936</v>
      </c>
      <c r="T84" s="37">
        <f t="shared" si="14"/>
        <v>0.58145801176164236</v>
      </c>
      <c r="U84" s="37">
        <f t="shared" si="15"/>
        <v>-0.22755785241220261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38075120</v>
      </c>
      <c r="E85" s="32">
        <f>SUM(E57,E59:E62,E64:E69,E71:E77,E79:E83)</f>
        <v>34905907</v>
      </c>
      <c r="F85" s="32">
        <f>SUM(F57,F59:F62,F64:F69,F71:F77,F79:F83)</f>
        <v>5233194</v>
      </c>
      <c r="G85" s="37">
        <f t="shared" si="8"/>
        <v>0.13744392663765734</v>
      </c>
      <c r="H85" s="32">
        <f>SUM(H57,H59:H62,H64:H69,H71:H77,H79:H83)</f>
        <v>5081953</v>
      </c>
      <c r="I85" s="37">
        <f t="shared" si="9"/>
        <v>0.13347175268259168</v>
      </c>
      <c r="J85" s="32">
        <f>SUM(J57,J59:J62,J64:J69,J71:J77,J79:J83)</f>
        <v>5505719</v>
      </c>
      <c r="K85" s="37">
        <f t="shared" si="10"/>
        <v>0.15773029476071199</v>
      </c>
      <c r="L85" s="32">
        <f>SUM(L57,L59:L62,L64:L69,L71:L77,L79:L83)</f>
        <v>6057410</v>
      </c>
      <c r="M85" s="37">
        <f t="shared" si="11"/>
        <v>0.17353538471296562</v>
      </c>
      <c r="N85" s="32">
        <f t="shared" si="12"/>
        <v>21878276</v>
      </c>
      <c r="O85" s="37">
        <f t="shared" si="13"/>
        <v>0.62677861371715682</v>
      </c>
      <c r="P85" s="32">
        <f>SUM(P57,P59:P62,P64:P69,P71:P77,P79:P83)</f>
        <v>5651920</v>
      </c>
      <c r="Q85" s="32">
        <f>SUM(Q57,Q59:Q62,Q64:Q69,Q71:Q77,Q79:Q83)</f>
        <v>36142367</v>
      </c>
      <c r="R85" s="32">
        <f>SUM(R57,R59:R62,R64:R69,R71:R77,R79:R83)</f>
        <v>36203794</v>
      </c>
      <c r="S85" s="32">
        <f>SUM(S57,S59:S62,S64:S69,S71:S77,S79:S83)</f>
        <v>21150544</v>
      </c>
      <c r="T85" s="37">
        <f t="shared" si="14"/>
        <v>0.58420794240515239</v>
      </c>
      <c r="U85" s="37">
        <f t="shared" si="15"/>
        <v>7.1743761412051077E-2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362328839</v>
      </c>
      <c r="E88" s="31">
        <v>348768262</v>
      </c>
      <c r="F88" s="31">
        <v>81870709</v>
      </c>
      <c r="G88" s="36">
        <f t="shared" ref="G88:G99" si="16">IF(($D88      =0),0,($F88      /$D88      ))</f>
        <v>0.22595692141414114</v>
      </c>
      <c r="H88" s="31">
        <v>88407393</v>
      </c>
      <c r="I88" s="36">
        <f t="shared" ref="I88:I99" si="17">IF(($D88      =0),0,($H88      /$D88      ))</f>
        <v>0.24399767140809897</v>
      </c>
      <c r="J88" s="31">
        <v>84295551</v>
      </c>
      <c r="K88" s="36">
        <f t="shared" ref="K88:K99" si="18">IF(($E88      =0),0,($J88      /$E88      ))</f>
        <v>0.24169501696229459</v>
      </c>
      <c r="L88" s="31">
        <v>85272364</v>
      </c>
      <c r="M88" s="36">
        <f t="shared" ref="M88:M99" si="19">IF(($E88      =0),0,($L88      /$E88      ))</f>
        <v>0.24449576779437573</v>
      </c>
      <c r="N88" s="31">
        <f t="shared" ref="N88:N99" si="20">$F88      +$H88      +$J88      +$L88</f>
        <v>339846017</v>
      </c>
      <c r="O88" s="36">
        <f t="shared" ref="O88:O99" si="21">IF(($E88      =0),0,($N88      /$E88      ))</f>
        <v>0.97441784138030307</v>
      </c>
      <c r="P88" s="31">
        <v>79872491</v>
      </c>
      <c r="Q88" s="31">
        <v>335002392</v>
      </c>
      <c r="R88" s="31">
        <v>340260344</v>
      </c>
      <c r="S88" s="31">
        <v>324780201</v>
      </c>
      <c r="T88" s="36">
        <f t="shared" ref="T88:T99" si="22">IF(($R88      =0),0,($S88      /$R88      ))</f>
        <v>0.95450500396837312</v>
      </c>
      <c r="U88" s="36">
        <f t="shared" ref="U88:U99" si="23">IF(($P88      =0),0,(($L88      /$P88      )-1))</f>
        <v>6.7606167435043441E-2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619513000</v>
      </c>
      <c r="E89" s="31">
        <v>647081000</v>
      </c>
      <c r="F89" s="31">
        <v>161358187</v>
      </c>
      <c r="G89" s="36">
        <f t="shared" si="16"/>
        <v>0.26045972723736227</v>
      </c>
      <c r="H89" s="31">
        <v>218527021</v>
      </c>
      <c r="I89" s="36">
        <f t="shared" si="17"/>
        <v>0.35274000868424071</v>
      </c>
      <c r="J89" s="31">
        <v>143016956</v>
      </c>
      <c r="K89" s="36">
        <f t="shared" si="18"/>
        <v>0.22101862981605086</v>
      </c>
      <c r="L89" s="31">
        <v>182297771</v>
      </c>
      <c r="M89" s="36">
        <f t="shared" si="19"/>
        <v>0.28172326339360915</v>
      </c>
      <c r="N89" s="31">
        <f t="shared" si="20"/>
        <v>705199935</v>
      </c>
      <c r="O89" s="36">
        <f t="shared" si="21"/>
        <v>1.0898170939959604</v>
      </c>
      <c r="P89" s="31">
        <v>192477959</v>
      </c>
      <c r="Q89" s="31">
        <v>607083000</v>
      </c>
      <c r="R89" s="31">
        <v>595959000</v>
      </c>
      <c r="S89" s="31">
        <v>687776142</v>
      </c>
      <c r="T89" s="36">
        <f t="shared" si="22"/>
        <v>1.1540662058967144</v>
      </c>
      <c r="U89" s="36">
        <f t="shared" si="23"/>
        <v>-5.2890149359906657E-2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260638939</v>
      </c>
      <c r="E90" s="31">
        <v>211972472</v>
      </c>
      <c r="F90" s="31">
        <v>36507486</v>
      </c>
      <c r="G90" s="36">
        <f t="shared" si="16"/>
        <v>0.14006919357510123</v>
      </c>
      <c r="H90" s="31">
        <v>76414014</v>
      </c>
      <c r="I90" s="36">
        <f t="shared" si="17"/>
        <v>0.29317957743835044</v>
      </c>
      <c r="J90" s="31">
        <v>29461851</v>
      </c>
      <c r="K90" s="36">
        <f t="shared" si="18"/>
        <v>0.13898904287911498</v>
      </c>
      <c r="L90" s="31">
        <v>50607717</v>
      </c>
      <c r="M90" s="36">
        <f t="shared" si="19"/>
        <v>0.23874664725332825</v>
      </c>
      <c r="N90" s="31">
        <f t="shared" si="20"/>
        <v>192991068</v>
      </c>
      <c r="O90" s="36">
        <f t="shared" si="21"/>
        <v>0.91045344793639049</v>
      </c>
      <c r="P90" s="31">
        <v>-12155518</v>
      </c>
      <c r="Q90" s="31">
        <v>203101995</v>
      </c>
      <c r="R90" s="31">
        <v>239037149</v>
      </c>
      <c r="S90" s="31">
        <v>180728151</v>
      </c>
      <c r="T90" s="36">
        <f t="shared" si="22"/>
        <v>0.75606721279963052</v>
      </c>
      <c r="U90" s="36">
        <f t="shared" si="23"/>
        <v>-5.1633533840351351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1242480778</v>
      </c>
      <c r="E91" s="32">
        <f>SUM(E88:E90)</f>
        <v>1207821734</v>
      </c>
      <c r="F91" s="32">
        <f>SUM(F88:F90)</f>
        <v>279736382</v>
      </c>
      <c r="G91" s="37">
        <f t="shared" si="16"/>
        <v>0.22514342833559717</v>
      </c>
      <c r="H91" s="32">
        <f>SUM(H88:H90)</f>
        <v>383348428</v>
      </c>
      <c r="I91" s="37">
        <f t="shared" si="17"/>
        <v>0.30853469509368942</v>
      </c>
      <c r="J91" s="32">
        <f>SUM(J88:J90)</f>
        <v>256774358</v>
      </c>
      <c r="K91" s="37">
        <f t="shared" si="18"/>
        <v>0.21259292722745457</v>
      </c>
      <c r="L91" s="32">
        <f>SUM(L88:L90)</f>
        <v>318177852</v>
      </c>
      <c r="M91" s="37">
        <f t="shared" si="19"/>
        <v>0.26343113643623173</v>
      </c>
      <c r="N91" s="32">
        <f t="shared" si="20"/>
        <v>1238037020</v>
      </c>
      <c r="O91" s="37">
        <f t="shared" si="21"/>
        <v>1.0250163456654606</v>
      </c>
      <c r="P91" s="32">
        <f>SUM(P88:P90)</f>
        <v>260194932</v>
      </c>
      <c r="Q91" s="32">
        <f>SUM(Q88:Q90)</f>
        <v>1145187387</v>
      </c>
      <c r="R91" s="32">
        <f>SUM(R88:R90)</f>
        <v>1175256493</v>
      </c>
      <c r="S91" s="32">
        <f>SUM(S88:S90)</f>
        <v>1193284494</v>
      </c>
      <c r="T91" s="37">
        <f t="shared" si="22"/>
        <v>1.0153396310570308</v>
      </c>
      <c r="U91" s="37">
        <f t="shared" si="23"/>
        <v>0.2228441559345975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1516593</v>
      </c>
      <c r="E92" s="31">
        <v>1237823</v>
      </c>
      <c r="F92" s="31">
        <v>267903</v>
      </c>
      <c r="G92" s="36">
        <f t="shared" si="16"/>
        <v>0.17664792070120328</v>
      </c>
      <c r="H92" s="31">
        <v>255705</v>
      </c>
      <c r="I92" s="36">
        <f t="shared" si="17"/>
        <v>0.16860489267720477</v>
      </c>
      <c r="J92" s="31">
        <v>130680</v>
      </c>
      <c r="K92" s="36">
        <f t="shared" si="18"/>
        <v>0.10557244452559049</v>
      </c>
      <c r="L92" s="31">
        <v>145571</v>
      </c>
      <c r="M92" s="36">
        <f t="shared" si="19"/>
        <v>0.11760243588946077</v>
      </c>
      <c r="N92" s="31">
        <f t="shared" si="20"/>
        <v>799859</v>
      </c>
      <c r="O92" s="36">
        <f t="shared" si="21"/>
        <v>0.64618204702934101</v>
      </c>
      <c r="P92" s="31">
        <v>267421</v>
      </c>
      <c r="Q92" s="31">
        <v>934520</v>
      </c>
      <c r="R92" s="31">
        <v>934520</v>
      </c>
      <c r="S92" s="31">
        <v>1072695</v>
      </c>
      <c r="T92" s="36">
        <f t="shared" si="22"/>
        <v>1.1478566536831742</v>
      </c>
      <c r="U92" s="36">
        <f t="shared" si="23"/>
        <v>-0.45564858406781816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0</v>
      </c>
      <c r="E93" s="31">
        <v>0</v>
      </c>
      <c r="F93" s="31">
        <v>0</v>
      </c>
      <c r="G93" s="36">
        <f t="shared" si="16"/>
        <v>0</v>
      </c>
      <c r="H93" s="31">
        <v>0</v>
      </c>
      <c r="I93" s="36">
        <f t="shared" si="17"/>
        <v>0</v>
      </c>
      <c r="J93" s="31">
        <v>0</v>
      </c>
      <c r="K93" s="36">
        <f t="shared" si="18"/>
        <v>0</v>
      </c>
      <c r="L93" s="31">
        <v>0</v>
      </c>
      <c r="M93" s="36">
        <f t="shared" si="19"/>
        <v>0</v>
      </c>
      <c r="N93" s="31">
        <f t="shared" si="20"/>
        <v>0</v>
      </c>
      <c r="O93" s="36">
        <f t="shared" si="21"/>
        <v>0</v>
      </c>
      <c r="P93" s="31">
        <v>0</v>
      </c>
      <c r="Q93" s="31">
        <v>0</v>
      </c>
      <c r="R93" s="31">
        <v>0</v>
      </c>
      <c r="S93" s="31">
        <v>0</v>
      </c>
      <c r="T93" s="36">
        <f t="shared" si="22"/>
        <v>0</v>
      </c>
      <c r="U93" s="36">
        <f t="shared" si="23"/>
        <v>0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0</v>
      </c>
      <c r="E94" s="31">
        <v>0</v>
      </c>
      <c r="F94" s="31">
        <v>0</v>
      </c>
      <c r="G94" s="36">
        <f t="shared" si="16"/>
        <v>0</v>
      </c>
      <c r="H94" s="31">
        <v>0</v>
      </c>
      <c r="I94" s="36">
        <f t="shared" si="17"/>
        <v>0</v>
      </c>
      <c r="J94" s="31">
        <v>0</v>
      </c>
      <c r="K94" s="36">
        <f t="shared" si="18"/>
        <v>0</v>
      </c>
      <c r="L94" s="31">
        <v>0</v>
      </c>
      <c r="M94" s="36">
        <f t="shared" si="19"/>
        <v>0</v>
      </c>
      <c r="N94" s="31">
        <f t="shared" si="20"/>
        <v>0</v>
      </c>
      <c r="O94" s="36">
        <f t="shared" si="21"/>
        <v>0</v>
      </c>
      <c r="P94" s="31">
        <v>0</v>
      </c>
      <c r="Q94" s="31">
        <v>0</v>
      </c>
      <c r="R94" s="31">
        <v>0</v>
      </c>
      <c r="S94" s="31">
        <v>0</v>
      </c>
      <c r="T94" s="36">
        <f t="shared" si="22"/>
        <v>0</v>
      </c>
      <c r="U94" s="36">
        <f t="shared" si="23"/>
        <v>0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20033521</v>
      </c>
      <c r="E95" s="31">
        <v>19489570</v>
      </c>
      <c r="F95" s="31">
        <v>4325715</v>
      </c>
      <c r="G95" s="36">
        <f t="shared" si="16"/>
        <v>0.21592385082981669</v>
      </c>
      <c r="H95" s="31">
        <v>5231102</v>
      </c>
      <c r="I95" s="36">
        <f t="shared" si="17"/>
        <v>0.26111745409107068</v>
      </c>
      <c r="J95" s="31">
        <v>4504950</v>
      </c>
      <c r="K95" s="36">
        <f t="shared" si="18"/>
        <v>0.23114671077915008</v>
      </c>
      <c r="L95" s="31">
        <v>4632450</v>
      </c>
      <c r="M95" s="36">
        <f t="shared" si="19"/>
        <v>0.23768867142784578</v>
      </c>
      <c r="N95" s="31">
        <f t="shared" si="20"/>
        <v>18694217</v>
      </c>
      <c r="O95" s="36">
        <f t="shared" si="21"/>
        <v>0.95919083899747404</v>
      </c>
      <c r="P95" s="31">
        <v>4988518</v>
      </c>
      <c r="Q95" s="31">
        <v>19620413</v>
      </c>
      <c r="R95" s="31">
        <v>21285931</v>
      </c>
      <c r="S95" s="31">
        <v>21067175</v>
      </c>
      <c r="T95" s="36">
        <f t="shared" si="22"/>
        <v>0.98972297711572965</v>
      </c>
      <c r="U95" s="36">
        <f t="shared" si="23"/>
        <v>-7.1377511316988329E-2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21550114</v>
      </c>
      <c r="E96" s="32">
        <f>SUM(E92:E95)</f>
        <v>20727393</v>
      </c>
      <c r="F96" s="32">
        <f>SUM(F92:F95)</f>
        <v>4593618</v>
      </c>
      <c r="G96" s="37">
        <f t="shared" si="16"/>
        <v>0.21315980045395583</v>
      </c>
      <c r="H96" s="32">
        <f>SUM(H92:H95)</f>
        <v>5486807</v>
      </c>
      <c r="I96" s="37">
        <f t="shared" si="17"/>
        <v>0.25460686658084503</v>
      </c>
      <c r="J96" s="32">
        <f>SUM(J92:J95)</f>
        <v>4635630</v>
      </c>
      <c r="K96" s="37">
        <f t="shared" si="18"/>
        <v>0.22364751804532293</v>
      </c>
      <c r="L96" s="32">
        <f>SUM(L92:L95)</f>
        <v>4778021</v>
      </c>
      <c r="M96" s="37">
        <f t="shared" si="19"/>
        <v>0.23051721941104703</v>
      </c>
      <c r="N96" s="32">
        <f t="shared" si="20"/>
        <v>19494076</v>
      </c>
      <c r="O96" s="37">
        <f t="shared" si="21"/>
        <v>0.94049820930205741</v>
      </c>
      <c r="P96" s="32">
        <f>SUM(P92:P95)</f>
        <v>5255939</v>
      </c>
      <c r="Q96" s="32">
        <f>SUM(Q92:Q95)</f>
        <v>20554933</v>
      </c>
      <c r="R96" s="32">
        <f>SUM(R92:R95)</f>
        <v>22220451</v>
      </c>
      <c r="S96" s="32">
        <f>SUM(S92:S95)</f>
        <v>22139870</v>
      </c>
      <c r="T96" s="37">
        <f t="shared" si="22"/>
        <v>0.99637356595507443</v>
      </c>
      <c r="U96" s="37">
        <f t="shared" si="23"/>
        <v>-9.0929137495697754E-2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8254639</v>
      </c>
      <c r="E97" s="31">
        <v>8169264</v>
      </c>
      <c r="F97" s="31">
        <v>1079369</v>
      </c>
      <c r="G97" s="36">
        <f t="shared" si="16"/>
        <v>0.13075907983377588</v>
      </c>
      <c r="H97" s="31">
        <v>2746212</v>
      </c>
      <c r="I97" s="36">
        <f t="shared" si="17"/>
        <v>0.33268711084760944</v>
      </c>
      <c r="J97" s="31">
        <v>1999073</v>
      </c>
      <c r="K97" s="36">
        <f t="shared" si="18"/>
        <v>0.2447066222856796</v>
      </c>
      <c r="L97" s="31">
        <v>3924195</v>
      </c>
      <c r="M97" s="36">
        <f t="shared" si="19"/>
        <v>0.4803608990969076</v>
      </c>
      <c r="N97" s="31">
        <f t="shared" si="20"/>
        <v>9748849</v>
      </c>
      <c r="O97" s="36">
        <f t="shared" si="21"/>
        <v>1.1933570759862822</v>
      </c>
      <c r="P97" s="31">
        <v>1883065</v>
      </c>
      <c r="Q97" s="31">
        <v>8180403</v>
      </c>
      <c r="R97" s="31">
        <v>6253839</v>
      </c>
      <c r="S97" s="31">
        <v>6600143</v>
      </c>
      <c r="T97" s="36">
        <f t="shared" si="22"/>
        <v>1.0553746266893023</v>
      </c>
      <c r="U97" s="36">
        <f t="shared" si="23"/>
        <v>1.0839402782166307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0</v>
      </c>
      <c r="E98" s="31">
        <v>30885494</v>
      </c>
      <c r="F98" s="31">
        <v>0</v>
      </c>
      <c r="G98" s="36">
        <f t="shared" si="16"/>
        <v>0</v>
      </c>
      <c r="H98" s="31">
        <v>0</v>
      </c>
      <c r="I98" s="36">
        <f t="shared" si="17"/>
        <v>0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0</v>
      </c>
      <c r="O98" s="36">
        <f t="shared" si="21"/>
        <v>0</v>
      </c>
      <c r="P98" s="31">
        <v>0</v>
      </c>
      <c r="Q98" s="31">
        <v>0</v>
      </c>
      <c r="R98" s="31">
        <v>0</v>
      </c>
      <c r="S98" s="31">
        <v>0</v>
      </c>
      <c r="T98" s="36">
        <f t="shared" si="22"/>
        <v>0</v>
      </c>
      <c r="U98" s="36">
        <f t="shared" si="23"/>
        <v>0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24627064</v>
      </c>
      <c r="E99" s="31">
        <v>26027064</v>
      </c>
      <c r="F99" s="31">
        <v>12994512</v>
      </c>
      <c r="G99" s="36">
        <f t="shared" si="16"/>
        <v>0.52765169246321852</v>
      </c>
      <c r="H99" s="31">
        <v>4259835</v>
      </c>
      <c r="I99" s="36">
        <f t="shared" si="17"/>
        <v>0.1729737251667515</v>
      </c>
      <c r="J99" s="31">
        <v>15062777</v>
      </c>
      <c r="K99" s="36">
        <f t="shared" si="18"/>
        <v>0.57873515814154064</v>
      </c>
      <c r="L99" s="31">
        <v>-6676667</v>
      </c>
      <c r="M99" s="36">
        <f t="shared" si="19"/>
        <v>-0.25652785884723683</v>
      </c>
      <c r="N99" s="31">
        <f t="shared" si="20"/>
        <v>25640457</v>
      </c>
      <c r="O99" s="36">
        <f t="shared" si="21"/>
        <v>0.98514596191103232</v>
      </c>
      <c r="P99" s="31">
        <v>-37777619</v>
      </c>
      <c r="Q99" s="31">
        <v>27808825</v>
      </c>
      <c r="R99" s="31">
        <v>27808825</v>
      </c>
      <c r="S99" s="31">
        <v>26694109</v>
      </c>
      <c r="T99" s="36">
        <f t="shared" si="22"/>
        <v>0.95991502697435072</v>
      </c>
      <c r="U99" s="36">
        <f t="shared" si="23"/>
        <v>-0.82326395424761944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     +$L100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=0),0,(($L100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32881703</v>
      </c>
      <c r="E101" s="32">
        <f>SUM(E97:E100)</f>
        <v>65081822</v>
      </c>
      <c r="F101" s="32">
        <f>SUM(F97:F100)</f>
        <v>14073881</v>
      </c>
      <c r="G101" s="37">
        <f>IF(($D101     =0),0,($F101     /$D101     ))</f>
        <v>0.42801557449746447</v>
      </c>
      <c r="H101" s="32">
        <f>SUM(H97:H100)</f>
        <v>7006047</v>
      </c>
      <c r="I101" s="37">
        <f>IF(($D101     =0),0,($H101     /$D101     ))</f>
        <v>0.2130682525780371</v>
      </c>
      <c r="J101" s="32">
        <f>SUM(J97:J100)</f>
        <v>17061850</v>
      </c>
      <c r="K101" s="37">
        <f>IF(($E101     =0),0,($J101     /$E101     ))</f>
        <v>0.26215999300081055</v>
      </c>
      <c r="L101" s="32">
        <f>SUM(L97:L100)</f>
        <v>-2752472</v>
      </c>
      <c r="M101" s="37">
        <f>IF(($E101     =0),0,($L101     /$E101     ))</f>
        <v>-4.2292485296431925E-2</v>
      </c>
      <c r="N101" s="32">
        <f>$F101     +$H101     +$J101     +$L101</f>
        <v>35389306</v>
      </c>
      <c r="O101" s="37">
        <f>IF(($E101     =0),0,($N101     /$E101     ))</f>
        <v>0.54376636843387693</v>
      </c>
      <c r="P101" s="32">
        <f>SUM(P97:P100)</f>
        <v>-35894554</v>
      </c>
      <c r="Q101" s="32">
        <f>SUM(Q97:Q100)</f>
        <v>35989228</v>
      </c>
      <c r="R101" s="32">
        <f>SUM(R97:R100)</f>
        <v>34062664</v>
      </c>
      <c r="S101" s="32">
        <f>SUM(S97:S100)</f>
        <v>33294252</v>
      </c>
      <c r="T101" s="37">
        <f>IF(($R101     =0),0,($S101     /$R101     ))</f>
        <v>0.97744122420959201</v>
      </c>
      <c r="U101" s="37">
        <f>IF(($P101     =0),0,(($L101     /$P101     )-1))</f>
        <v>-0.92331783813221358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1296912595</v>
      </c>
      <c r="E102" s="32">
        <f>SUM(E88:E90,E92:E95,E97:E100)</f>
        <v>1293630949</v>
      </c>
      <c r="F102" s="32">
        <f>SUM(F88:F90,F92:F95,F97:F100)</f>
        <v>298403881</v>
      </c>
      <c r="G102" s="37">
        <f>IF(($D102     =0),0,($F102     /$D102     ))</f>
        <v>0.23008788884496878</v>
      </c>
      <c r="H102" s="32">
        <f>SUM(H88:H90,H92:H95,H97:H100)</f>
        <v>395841282</v>
      </c>
      <c r="I102" s="37">
        <f>IF(($D102     =0),0,($H102     /$D102     ))</f>
        <v>0.30521816468287133</v>
      </c>
      <c r="J102" s="32">
        <f>SUM(J88:J90,J92:J95,J97:J100)</f>
        <v>278471838</v>
      </c>
      <c r="K102" s="37">
        <f>IF(($E102     =0),0,($J102     /$E102     ))</f>
        <v>0.21526374134390008</v>
      </c>
      <c r="L102" s="32">
        <f>SUM(L88:L90,L92:L95,L97:L100)</f>
        <v>320203401</v>
      </c>
      <c r="M102" s="37">
        <f>IF(($E102     =0),0,($L102     /$E102     ))</f>
        <v>0.2475229904228273</v>
      </c>
      <c r="N102" s="32">
        <f>$F102     +$H102     +$J102     +$L102</f>
        <v>1292920402</v>
      </c>
      <c r="O102" s="37">
        <f>IF(($E102     =0),0,($N102     /$E102     ))</f>
        <v>0.99945073438406118</v>
      </c>
      <c r="P102" s="32">
        <f>SUM(P88:P90,P92:P95,P97:P100)</f>
        <v>229556317</v>
      </c>
      <c r="Q102" s="32">
        <f>SUM(Q88:Q90,Q92:Q95,Q97:Q100)</f>
        <v>1201731548</v>
      </c>
      <c r="R102" s="32">
        <f>SUM(R88:R90,R92:R95,R97:R100)</f>
        <v>1231539608</v>
      </c>
      <c r="S102" s="32">
        <f>SUM(S88:S90,S92:S95,S97:S100)</f>
        <v>1248718616</v>
      </c>
      <c r="T102" s="37">
        <f>IF(($R102     =0),0,($S102     /$R102     ))</f>
        <v>1.0139492127483407</v>
      </c>
      <c r="U102" s="37">
        <f>IF(($P102     =0),0,(($L102     /$P102     )-1))</f>
        <v>0.39487950139921435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404787780</v>
      </c>
      <c r="E105" s="31">
        <v>400753827</v>
      </c>
      <c r="F105" s="31">
        <v>84435920</v>
      </c>
      <c r="G105" s="36">
        <f t="shared" ref="G105:G136" si="24">IF(($D105     =0),0,($F105     /$D105     ))</f>
        <v>0.20859305584768395</v>
      </c>
      <c r="H105" s="31">
        <v>93585488</v>
      </c>
      <c r="I105" s="36">
        <f t="shared" ref="I105:I136" si="25">IF(($D105     =0),0,($H105     /$D105     ))</f>
        <v>0.23119642593953799</v>
      </c>
      <c r="J105" s="31">
        <v>86820807</v>
      </c>
      <c r="K105" s="36">
        <f t="shared" ref="K105:K136" si="26">IF(($E105     =0),0,($J105     /$E105     ))</f>
        <v>0.21664373775275264</v>
      </c>
      <c r="L105" s="31">
        <v>100260737</v>
      </c>
      <c r="M105" s="36">
        <f t="shared" ref="M105:M136" si="27">IF(($E105     =0),0,($L105     /$E105     ))</f>
        <v>0.25018036072304306</v>
      </c>
      <c r="N105" s="31">
        <f t="shared" ref="N105:N136" si="28">$F105     +$H105     +$J105     +$L105</f>
        <v>365102952</v>
      </c>
      <c r="O105" s="36">
        <f t="shared" ref="O105:O136" si="29">IF(($E105     =0),0,($N105     /$E105     ))</f>
        <v>0.91104046275271133</v>
      </c>
      <c r="P105" s="31">
        <v>86608239</v>
      </c>
      <c r="Q105" s="31">
        <v>359329240</v>
      </c>
      <c r="R105" s="31">
        <v>378655852</v>
      </c>
      <c r="S105" s="31">
        <v>309874429</v>
      </c>
      <c r="T105" s="36">
        <f t="shared" ref="T105:T136" si="30">IF(($R105     =0),0,($S105     /$R105     ))</f>
        <v>0.81835373034192538</v>
      </c>
      <c r="U105" s="36">
        <f t="shared" ref="U105:U136" si="31">IF(($P105     =0),0,(($L105     /$P105     )-1))</f>
        <v>0.15763509520150842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404787780</v>
      </c>
      <c r="E106" s="32">
        <f>E105</f>
        <v>400753827</v>
      </c>
      <c r="F106" s="32">
        <f>F105</f>
        <v>84435920</v>
      </c>
      <c r="G106" s="37">
        <f t="shared" si="24"/>
        <v>0.20859305584768395</v>
      </c>
      <c r="H106" s="32">
        <f>H105</f>
        <v>93585488</v>
      </c>
      <c r="I106" s="37">
        <f t="shared" si="25"/>
        <v>0.23119642593953799</v>
      </c>
      <c r="J106" s="32">
        <f>J105</f>
        <v>86820807</v>
      </c>
      <c r="K106" s="37">
        <f t="shared" si="26"/>
        <v>0.21664373775275264</v>
      </c>
      <c r="L106" s="32">
        <f>L105</f>
        <v>100260737</v>
      </c>
      <c r="M106" s="37">
        <f t="shared" si="27"/>
        <v>0.25018036072304306</v>
      </c>
      <c r="N106" s="32">
        <f t="shared" si="28"/>
        <v>365102952</v>
      </c>
      <c r="O106" s="37">
        <f t="shared" si="29"/>
        <v>0.91104046275271133</v>
      </c>
      <c r="P106" s="32">
        <f>P105</f>
        <v>86608239</v>
      </c>
      <c r="Q106" s="32">
        <f>Q105</f>
        <v>359329240</v>
      </c>
      <c r="R106" s="32">
        <f>R105</f>
        <v>378655852</v>
      </c>
      <c r="S106" s="32">
        <f>S105</f>
        <v>309874429</v>
      </c>
      <c r="T106" s="37">
        <f t="shared" si="30"/>
        <v>0.81835373034192538</v>
      </c>
      <c r="U106" s="37">
        <f t="shared" si="31"/>
        <v>0.15763509520150842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0</v>
      </c>
      <c r="E107" s="31">
        <v>0</v>
      </c>
      <c r="F107" s="31">
        <v>0</v>
      </c>
      <c r="G107" s="36">
        <f t="shared" si="24"/>
        <v>0</v>
      </c>
      <c r="H107" s="31">
        <v>0</v>
      </c>
      <c r="I107" s="36">
        <f t="shared" si="25"/>
        <v>0</v>
      </c>
      <c r="J107" s="31">
        <v>0</v>
      </c>
      <c r="K107" s="36">
        <f t="shared" si="26"/>
        <v>0</v>
      </c>
      <c r="L107" s="31">
        <v>0</v>
      </c>
      <c r="M107" s="36">
        <f t="shared" si="27"/>
        <v>0</v>
      </c>
      <c r="N107" s="31">
        <f t="shared" si="28"/>
        <v>0</v>
      </c>
      <c r="O107" s="36">
        <f t="shared" si="29"/>
        <v>0</v>
      </c>
      <c r="P107" s="31">
        <v>0</v>
      </c>
      <c r="Q107" s="31">
        <v>0</v>
      </c>
      <c r="R107" s="31">
        <v>0</v>
      </c>
      <c r="S107" s="31">
        <v>0</v>
      </c>
      <c r="T107" s="36">
        <f t="shared" si="30"/>
        <v>0</v>
      </c>
      <c r="U107" s="36">
        <f t="shared" si="31"/>
        <v>0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0</v>
      </c>
      <c r="E108" s="31">
        <v>0</v>
      </c>
      <c r="F108" s="31">
        <v>0</v>
      </c>
      <c r="G108" s="36">
        <f t="shared" si="24"/>
        <v>0</v>
      </c>
      <c r="H108" s="31">
        <v>0</v>
      </c>
      <c r="I108" s="36">
        <f t="shared" si="25"/>
        <v>0</v>
      </c>
      <c r="J108" s="31">
        <v>0</v>
      </c>
      <c r="K108" s="36">
        <f t="shared" si="26"/>
        <v>0</v>
      </c>
      <c r="L108" s="31">
        <v>0</v>
      </c>
      <c r="M108" s="36">
        <f t="shared" si="27"/>
        <v>0</v>
      </c>
      <c r="N108" s="31">
        <f t="shared" si="28"/>
        <v>0</v>
      </c>
      <c r="O108" s="36">
        <f t="shared" si="29"/>
        <v>0</v>
      </c>
      <c r="P108" s="31">
        <v>0</v>
      </c>
      <c r="Q108" s="31">
        <v>43478</v>
      </c>
      <c r="R108" s="31">
        <v>43478</v>
      </c>
      <c r="S108" s="31">
        <v>0</v>
      </c>
      <c r="T108" s="36">
        <f t="shared" si="30"/>
        <v>0</v>
      </c>
      <c r="U108" s="36">
        <f t="shared" si="31"/>
        <v>0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6450888</v>
      </c>
      <c r="E110" s="31">
        <v>6969615</v>
      </c>
      <c r="F110" s="31">
        <v>987164</v>
      </c>
      <c r="G110" s="36">
        <f t="shared" si="24"/>
        <v>0.15302761418272956</v>
      </c>
      <c r="H110" s="31">
        <v>924413</v>
      </c>
      <c r="I110" s="36">
        <f t="shared" si="25"/>
        <v>0.14330011620105634</v>
      </c>
      <c r="J110" s="31">
        <v>1525534</v>
      </c>
      <c r="K110" s="36">
        <f t="shared" si="26"/>
        <v>0.21888353947814909</v>
      </c>
      <c r="L110" s="31">
        <v>1357502</v>
      </c>
      <c r="M110" s="36">
        <f t="shared" si="27"/>
        <v>0.1947743168022911</v>
      </c>
      <c r="N110" s="31">
        <f t="shared" si="28"/>
        <v>4794613</v>
      </c>
      <c r="O110" s="36">
        <f t="shared" si="29"/>
        <v>0.68793082544731665</v>
      </c>
      <c r="P110" s="31">
        <v>1805526</v>
      </c>
      <c r="Q110" s="31">
        <v>5850440</v>
      </c>
      <c r="R110" s="31">
        <v>5296090</v>
      </c>
      <c r="S110" s="31">
        <v>5052992</v>
      </c>
      <c r="T110" s="36">
        <f t="shared" si="30"/>
        <v>0.95409858971429862</v>
      </c>
      <c r="U110" s="36">
        <f t="shared" si="31"/>
        <v>-0.24814043109874906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6450888</v>
      </c>
      <c r="E112" s="32">
        <f>SUM(E107:E111)</f>
        <v>6969615</v>
      </c>
      <c r="F112" s="32">
        <f>SUM(F107:F111)</f>
        <v>987164</v>
      </c>
      <c r="G112" s="37">
        <f t="shared" si="24"/>
        <v>0.15302761418272956</v>
      </c>
      <c r="H112" s="32">
        <f>SUM(H107:H111)</f>
        <v>924413</v>
      </c>
      <c r="I112" s="37">
        <f t="shared" si="25"/>
        <v>0.14330011620105634</v>
      </c>
      <c r="J112" s="32">
        <f>SUM(J107:J111)</f>
        <v>1525534</v>
      </c>
      <c r="K112" s="37">
        <f t="shared" si="26"/>
        <v>0.21888353947814909</v>
      </c>
      <c r="L112" s="32">
        <f>SUM(L107:L111)</f>
        <v>1357502</v>
      </c>
      <c r="M112" s="37">
        <f t="shared" si="27"/>
        <v>0.1947743168022911</v>
      </c>
      <c r="N112" s="32">
        <f t="shared" si="28"/>
        <v>4794613</v>
      </c>
      <c r="O112" s="37">
        <f t="shared" si="29"/>
        <v>0.68793082544731665</v>
      </c>
      <c r="P112" s="32">
        <f>SUM(P107:P111)</f>
        <v>1805526</v>
      </c>
      <c r="Q112" s="32">
        <f>SUM(Q107:Q111)</f>
        <v>5893918</v>
      </c>
      <c r="R112" s="32">
        <f>SUM(R107:R111)</f>
        <v>5339568</v>
      </c>
      <c r="S112" s="32">
        <f>SUM(S107:S111)</f>
        <v>5052992</v>
      </c>
      <c r="T112" s="37">
        <f t="shared" si="30"/>
        <v>0.94632974053331653</v>
      </c>
      <c r="U112" s="37">
        <f t="shared" si="31"/>
        <v>-0.24814043109874906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2799144</v>
      </c>
      <c r="E113" s="31">
        <v>2689144</v>
      </c>
      <c r="F113" s="31">
        <v>596125</v>
      </c>
      <c r="G113" s="36">
        <f t="shared" si="24"/>
        <v>0.21296689273577923</v>
      </c>
      <c r="H113" s="31">
        <v>623722</v>
      </c>
      <c r="I113" s="36">
        <f t="shared" si="25"/>
        <v>0.22282597822762959</v>
      </c>
      <c r="J113" s="31">
        <v>474778</v>
      </c>
      <c r="K113" s="36">
        <f t="shared" si="26"/>
        <v>0.17655357987523168</v>
      </c>
      <c r="L113" s="31">
        <v>455001</v>
      </c>
      <c r="M113" s="36">
        <f t="shared" si="27"/>
        <v>0.16919919498546748</v>
      </c>
      <c r="N113" s="31">
        <f t="shared" si="28"/>
        <v>2149626</v>
      </c>
      <c r="O113" s="36">
        <f t="shared" si="29"/>
        <v>0.79937184472084799</v>
      </c>
      <c r="P113" s="31">
        <v>601024</v>
      </c>
      <c r="Q113" s="31">
        <v>2145462</v>
      </c>
      <c r="R113" s="31">
        <v>2609462</v>
      </c>
      <c r="S113" s="31">
        <v>2583200</v>
      </c>
      <c r="T113" s="36">
        <f t="shared" si="30"/>
        <v>0.98993585650988591</v>
      </c>
      <c r="U113" s="36">
        <f t="shared" si="31"/>
        <v>-0.2429570200191673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1092000</v>
      </c>
      <c r="E114" s="31">
        <v>1092000</v>
      </c>
      <c r="F114" s="31">
        <v>48100</v>
      </c>
      <c r="G114" s="36">
        <f t="shared" si="24"/>
        <v>4.4047619047619051E-2</v>
      </c>
      <c r="H114" s="31">
        <v>413600</v>
      </c>
      <c r="I114" s="36">
        <f t="shared" si="25"/>
        <v>0.37875457875457874</v>
      </c>
      <c r="J114" s="31">
        <v>198000</v>
      </c>
      <c r="K114" s="36">
        <f t="shared" si="26"/>
        <v>0.18131868131868131</v>
      </c>
      <c r="L114" s="31">
        <v>198000</v>
      </c>
      <c r="M114" s="36">
        <f t="shared" si="27"/>
        <v>0.18131868131868131</v>
      </c>
      <c r="N114" s="31">
        <f t="shared" si="28"/>
        <v>857700</v>
      </c>
      <c r="O114" s="36">
        <f t="shared" si="29"/>
        <v>0.78543956043956042</v>
      </c>
      <c r="P114" s="31">
        <v>475371</v>
      </c>
      <c r="Q114" s="31">
        <v>1469160</v>
      </c>
      <c r="R114" s="31">
        <v>1391528</v>
      </c>
      <c r="S114" s="31">
        <v>1102902</v>
      </c>
      <c r="T114" s="36">
        <f t="shared" si="30"/>
        <v>0.79258340471769162</v>
      </c>
      <c r="U114" s="36">
        <f t="shared" si="31"/>
        <v>-0.58348321626687372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3433072</v>
      </c>
      <c r="E115" s="31">
        <v>3350829</v>
      </c>
      <c r="F115" s="31">
        <v>570971</v>
      </c>
      <c r="G115" s="36">
        <f t="shared" si="24"/>
        <v>0.16631489231801722</v>
      </c>
      <c r="H115" s="31">
        <v>1170382</v>
      </c>
      <c r="I115" s="36">
        <f t="shared" si="25"/>
        <v>0.34091391034035989</v>
      </c>
      <c r="J115" s="31">
        <v>796994</v>
      </c>
      <c r="K115" s="36">
        <f t="shared" si="26"/>
        <v>0.23784979776646317</v>
      </c>
      <c r="L115" s="31">
        <v>734976</v>
      </c>
      <c r="M115" s="36">
        <f t="shared" si="27"/>
        <v>0.21934154204825135</v>
      </c>
      <c r="N115" s="31">
        <f t="shared" si="28"/>
        <v>3273323</v>
      </c>
      <c r="O115" s="36">
        <f t="shared" si="29"/>
        <v>0.97686960450682503</v>
      </c>
      <c r="P115" s="31">
        <v>4438</v>
      </c>
      <c r="Q115" s="31">
        <v>2689344</v>
      </c>
      <c r="R115" s="31">
        <v>3391722</v>
      </c>
      <c r="S115" s="31">
        <v>1480242</v>
      </c>
      <c r="T115" s="36">
        <f t="shared" si="30"/>
        <v>0.43642786761414998</v>
      </c>
      <c r="U115" s="36">
        <f t="shared" si="31"/>
        <v>164.60973411446597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57398348</v>
      </c>
      <c r="E117" s="31">
        <v>60884312</v>
      </c>
      <c r="F117" s="31">
        <v>14111691</v>
      </c>
      <c r="G117" s="36">
        <f t="shared" si="24"/>
        <v>0.2458553510982581</v>
      </c>
      <c r="H117" s="31">
        <v>18425036</v>
      </c>
      <c r="I117" s="36">
        <f t="shared" si="25"/>
        <v>0.32100289715655234</v>
      </c>
      <c r="J117" s="31">
        <v>13526898</v>
      </c>
      <c r="K117" s="36">
        <f t="shared" si="26"/>
        <v>0.22217378427467491</v>
      </c>
      <c r="L117" s="31">
        <v>11471566</v>
      </c>
      <c r="M117" s="36">
        <f t="shared" si="27"/>
        <v>0.18841579420327523</v>
      </c>
      <c r="N117" s="31">
        <f t="shared" si="28"/>
        <v>57535191</v>
      </c>
      <c r="O117" s="36">
        <f t="shared" si="29"/>
        <v>0.94499205312527801</v>
      </c>
      <c r="P117" s="31">
        <v>10408199</v>
      </c>
      <c r="Q117" s="31">
        <v>63848087</v>
      </c>
      <c r="R117" s="31">
        <v>60746573</v>
      </c>
      <c r="S117" s="31">
        <v>53328044</v>
      </c>
      <c r="T117" s="36">
        <f t="shared" si="30"/>
        <v>0.87787740717488705</v>
      </c>
      <c r="U117" s="36">
        <f t="shared" si="31"/>
        <v>0.10216628256242988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544440</v>
      </c>
      <c r="E118" s="31">
        <v>444440</v>
      </c>
      <c r="F118" s="31">
        <v>92509</v>
      </c>
      <c r="G118" s="36">
        <f t="shared" si="24"/>
        <v>0.16991587686430093</v>
      </c>
      <c r="H118" s="31">
        <v>132957</v>
      </c>
      <c r="I118" s="36">
        <f t="shared" si="25"/>
        <v>0.2442087282345162</v>
      </c>
      <c r="J118" s="31">
        <v>127992</v>
      </c>
      <c r="K118" s="36">
        <f t="shared" si="26"/>
        <v>0.2879848798487985</v>
      </c>
      <c r="L118" s="31">
        <v>107049</v>
      </c>
      <c r="M118" s="36">
        <f t="shared" si="27"/>
        <v>0.24086265862658626</v>
      </c>
      <c r="N118" s="31">
        <f t="shared" si="28"/>
        <v>460507</v>
      </c>
      <c r="O118" s="36">
        <f t="shared" si="29"/>
        <v>1.0361511115111151</v>
      </c>
      <c r="P118" s="31">
        <v>155314</v>
      </c>
      <c r="Q118" s="31">
        <v>672092</v>
      </c>
      <c r="R118" s="31">
        <v>672092</v>
      </c>
      <c r="S118" s="31">
        <v>483638</v>
      </c>
      <c r="T118" s="36">
        <f t="shared" si="30"/>
        <v>0.71960088797367028</v>
      </c>
      <c r="U118" s="36">
        <f t="shared" si="31"/>
        <v>-0.31075756210000383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65267004</v>
      </c>
      <c r="E121" s="32">
        <f>SUM(E113:E120)</f>
        <v>68460725</v>
      </c>
      <c r="F121" s="32">
        <f>SUM(F113:F120)</f>
        <v>15419396</v>
      </c>
      <c r="G121" s="37">
        <f t="shared" si="24"/>
        <v>0.23625101590384018</v>
      </c>
      <c r="H121" s="32">
        <f>SUM(H113:H120)</f>
        <v>20765697</v>
      </c>
      <c r="I121" s="37">
        <f t="shared" si="25"/>
        <v>0.31816531673493087</v>
      </c>
      <c r="J121" s="32">
        <f>SUM(J113:J120)</f>
        <v>15124662</v>
      </c>
      <c r="K121" s="37">
        <f t="shared" si="26"/>
        <v>0.22092465424518948</v>
      </c>
      <c r="L121" s="32">
        <f>SUM(L113:L120)</f>
        <v>12966592</v>
      </c>
      <c r="M121" s="37">
        <f t="shared" si="27"/>
        <v>0.18940190890470412</v>
      </c>
      <c r="N121" s="32">
        <f t="shared" si="28"/>
        <v>64276347</v>
      </c>
      <c r="O121" s="37">
        <f t="shared" si="29"/>
        <v>0.93887914567074771</v>
      </c>
      <c r="P121" s="32">
        <f>SUM(P113:P120)</f>
        <v>11644346</v>
      </c>
      <c r="Q121" s="32">
        <f>SUM(Q113:Q120)</f>
        <v>70824145</v>
      </c>
      <c r="R121" s="32">
        <f>SUM(R113:R120)</f>
        <v>68811377</v>
      </c>
      <c r="S121" s="32">
        <f>SUM(S113:S120)</f>
        <v>58978026</v>
      </c>
      <c r="T121" s="37">
        <f t="shared" si="30"/>
        <v>0.85709701754696754</v>
      </c>
      <c r="U121" s="37">
        <f t="shared" si="31"/>
        <v>0.11355262030173274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4315867</v>
      </c>
      <c r="E122" s="31">
        <v>4791113</v>
      </c>
      <c r="F122" s="31">
        <v>952081</v>
      </c>
      <c r="G122" s="36">
        <f t="shared" si="24"/>
        <v>0.22060017141399399</v>
      </c>
      <c r="H122" s="31">
        <v>1181025</v>
      </c>
      <c r="I122" s="36">
        <f t="shared" si="25"/>
        <v>0.27364721850789192</v>
      </c>
      <c r="J122" s="31">
        <v>1095255</v>
      </c>
      <c r="K122" s="36">
        <f t="shared" si="26"/>
        <v>0.22860137091318863</v>
      </c>
      <c r="L122" s="31">
        <v>1151309</v>
      </c>
      <c r="M122" s="36">
        <f t="shared" si="27"/>
        <v>0.24030094886094316</v>
      </c>
      <c r="N122" s="31">
        <f t="shared" si="28"/>
        <v>4379670</v>
      </c>
      <c r="O122" s="36">
        <f t="shared" si="29"/>
        <v>0.91412371196421371</v>
      </c>
      <c r="P122" s="31">
        <v>1009829</v>
      </c>
      <c r="Q122" s="31">
        <v>4258002</v>
      </c>
      <c r="R122" s="31">
        <v>4776220</v>
      </c>
      <c r="S122" s="31">
        <v>4783882</v>
      </c>
      <c r="T122" s="36">
        <f t="shared" si="30"/>
        <v>1.001604197461591</v>
      </c>
      <c r="U122" s="36">
        <f t="shared" si="31"/>
        <v>0.14010292831756654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0</v>
      </c>
      <c r="E123" s="31">
        <v>0</v>
      </c>
      <c r="F123" s="31">
        <v>0</v>
      </c>
      <c r="G123" s="36">
        <f t="shared" si="24"/>
        <v>0</v>
      </c>
      <c r="H123" s="31">
        <v>0</v>
      </c>
      <c r="I123" s="36">
        <f t="shared" si="25"/>
        <v>0</v>
      </c>
      <c r="J123" s="31">
        <v>0</v>
      </c>
      <c r="K123" s="36">
        <f t="shared" si="26"/>
        <v>0</v>
      </c>
      <c r="L123" s="31">
        <v>0</v>
      </c>
      <c r="M123" s="36">
        <f t="shared" si="27"/>
        <v>0</v>
      </c>
      <c r="N123" s="31">
        <f t="shared" si="28"/>
        <v>0</v>
      </c>
      <c r="O123" s="36">
        <f t="shared" si="29"/>
        <v>0</v>
      </c>
      <c r="P123" s="31">
        <v>0</v>
      </c>
      <c r="Q123" s="31">
        <v>296146</v>
      </c>
      <c r="R123" s="31">
        <v>0</v>
      </c>
      <c r="S123" s="31">
        <v>0</v>
      </c>
      <c r="T123" s="36">
        <f t="shared" si="30"/>
        <v>0</v>
      </c>
      <c r="U123" s="36">
        <f t="shared" si="31"/>
        <v>0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4528709</v>
      </c>
      <c r="E124" s="31">
        <v>4157623</v>
      </c>
      <c r="F124" s="31">
        <v>868042</v>
      </c>
      <c r="G124" s="36">
        <f t="shared" si="24"/>
        <v>0.19167537591839087</v>
      </c>
      <c r="H124" s="31">
        <v>1055542</v>
      </c>
      <c r="I124" s="36">
        <f t="shared" si="25"/>
        <v>0.23307790365863648</v>
      </c>
      <c r="J124" s="31">
        <v>983491</v>
      </c>
      <c r="K124" s="36">
        <f t="shared" si="26"/>
        <v>0.23655126980007568</v>
      </c>
      <c r="L124" s="31">
        <v>1167418</v>
      </c>
      <c r="M124" s="36">
        <f t="shared" si="27"/>
        <v>0.2807897685769008</v>
      </c>
      <c r="N124" s="31">
        <f t="shared" si="28"/>
        <v>4074493</v>
      </c>
      <c r="O124" s="36">
        <f t="shared" si="29"/>
        <v>0.98000540212520471</v>
      </c>
      <c r="P124" s="31">
        <v>975970</v>
      </c>
      <c r="Q124" s="31">
        <v>4290504</v>
      </c>
      <c r="R124" s="31">
        <v>4303927</v>
      </c>
      <c r="S124" s="31">
        <v>3602539</v>
      </c>
      <c r="T124" s="36">
        <f t="shared" si="30"/>
        <v>0.83703534005107427</v>
      </c>
      <c r="U124" s="36">
        <f t="shared" si="31"/>
        <v>0.1961617672674365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8844576</v>
      </c>
      <c r="E126" s="32">
        <f>SUM(E122:E125)</f>
        <v>8948736</v>
      </c>
      <c r="F126" s="32">
        <f>SUM(F122:F125)</f>
        <v>1820123</v>
      </c>
      <c r="G126" s="37">
        <f t="shared" si="24"/>
        <v>0.20578974051441246</v>
      </c>
      <c r="H126" s="32">
        <f>SUM(H122:H125)</f>
        <v>2236567</v>
      </c>
      <c r="I126" s="37">
        <f t="shared" si="25"/>
        <v>0.252874417043847</v>
      </c>
      <c r="J126" s="32">
        <f>SUM(J122:J125)</f>
        <v>2078746</v>
      </c>
      <c r="K126" s="37">
        <f t="shared" si="26"/>
        <v>0.23229492969733379</v>
      </c>
      <c r="L126" s="32">
        <f>SUM(L122:L125)</f>
        <v>2318727</v>
      </c>
      <c r="M126" s="37">
        <f t="shared" si="27"/>
        <v>0.25911223663319599</v>
      </c>
      <c r="N126" s="32">
        <f t="shared" si="28"/>
        <v>8454163</v>
      </c>
      <c r="O126" s="37">
        <f t="shared" si="29"/>
        <v>0.94473264157083192</v>
      </c>
      <c r="P126" s="32">
        <f>SUM(P122:P125)</f>
        <v>1985799</v>
      </c>
      <c r="Q126" s="32">
        <f>SUM(Q122:Q125)</f>
        <v>8844652</v>
      </c>
      <c r="R126" s="32">
        <f>SUM(R122:R125)</f>
        <v>9080147</v>
      </c>
      <c r="S126" s="32">
        <f>SUM(S122:S125)</f>
        <v>8386421</v>
      </c>
      <c r="T126" s="37">
        <f t="shared" si="30"/>
        <v>0.92359969502696382</v>
      </c>
      <c r="U126" s="37">
        <f t="shared" si="31"/>
        <v>0.16765443028221894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209496</v>
      </c>
      <c r="E127" s="31">
        <v>204685</v>
      </c>
      <c r="F127" s="31">
        <v>635</v>
      </c>
      <c r="G127" s="36">
        <f t="shared" si="24"/>
        <v>3.0310841257112308E-3</v>
      </c>
      <c r="H127" s="31">
        <v>846</v>
      </c>
      <c r="I127" s="36">
        <f t="shared" si="25"/>
        <v>4.0382632603963801E-3</v>
      </c>
      <c r="J127" s="31">
        <v>408967</v>
      </c>
      <c r="K127" s="36">
        <f t="shared" si="26"/>
        <v>1.9980311209907908</v>
      </c>
      <c r="L127" s="31">
        <v>8381</v>
      </c>
      <c r="M127" s="36">
        <f t="shared" si="27"/>
        <v>4.0945843613357111E-2</v>
      </c>
      <c r="N127" s="31">
        <f t="shared" si="28"/>
        <v>418829</v>
      </c>
      <c r="O127" s="36">
        <f t="shared" si="29"/>
        <v>2.0462124728240956</v>
      </c>
      <c r="P127" s="31">
        <v>115367</v>
      </c>
      <c r="Q127" s="31">
        <v>222492</v>
      </c>
      <c r="R127" s="31">
        <v>222492</v>
      </c>
      <c r="S127" s="31">
        <v>130343</v>
      </c>
      <c r="T127" s="36">
        <f t="shared" si="30"/>
        <v>0.58583229958829985</v>
      </c>
      <c r="U127" s="36">
        <f t="shared" si="31"/>
        <v>-0.92735357597926615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0</v>
      </c>
      <c r="E129" s="31">
        <v>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0</v>
      </c>
      <c r="Q129" s="31">
        <v>1599840</v>
      </c>
      <c r="R129" s="31">
        <v>1599840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0</v>
      </c>
      <c r="E130" s="31">
        <v>0</v>
      </c>
      <c r="F130" s="31">
        <v>0</v>
      </c>
      <c r="G130" s="36">
        <f t="shared" si="24"/>
        <v>0</v>
      </c>
      <c r="H130" s="31">
        <v>0</v>
      </c>
      <c r="I130" s="36">
        <f t="shared" si="25"/>
        <v>0</v>
      </c>
      <c r="J130" s="31">
        <v>0</v>
      </c>
      <c r="K130" s="36">
        <f t="shared" si="26"/>
        <v>0</v>
      </c>
      <c r="L130" s="31">
        <v>0</v>
      </c>
      <c r="M130" s="36">
        <f t="shared" si="27"/>
        <v>0</v>
      </c>
      <c r="N130" s="31">
        <f t="shared" si="28"/>
        <v>0</v>
      </c>
      <c r="O130" s="36">
        <f t="shared" si="29"/>
        <v>0</v>
      </c>
      <c r="P130" s="31">
        <v>0</v>
      </c>
      <c r="Q130" s="31">
        <v>0</v>
      </c>
      <c r="R130" s="31">
        <v>0</v>
      </c>
      <c r="S130" s="31">
        <v>0</v>
      </c>
      <c r="T130" s="36">
        <f t="shared" si="30"/>
        <v>0</v>
      </c>
      <c r="U130" s="36">
        <f t="shared" si="31"/>
        <v>0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209496</v>
      </c>
      <c r="E132" s="32">
        <f>SUM(E127:E131)</f>
        <v>204685</v>
      </c>
      <c r="F132" s="32">
        <f>SUM(F127:F131)</f>
        <v>635</v>
      </c>
      <c r="G132" s="37">
        <f t="shared" si="24"/>
        <v>3.0310841257112308E-3</v>
      </c>
      <c r="H132" s="32">
        <f>SUM(H127:H131)</f>
        <v>846</v>
      </c>
      <c r="I132" s="37">
        <f t="shared" si="25"/>
        <v>4.0382632603963801E-3</v>
      </c>
      <c r="J132" s="32">
        <f>SUM(J127:J131)</f>
        <v>408967</v>
      </c>
      <c r="K132" s="37">
        <f t="shared" si="26"/>
        <v>1.9980311209907908</v>
      </c>
      <c r="L132" s="32">
        <f>SUM(L127:L131)</f>
        <v>8381</v>
      </c>
      <c r="M132" s="37">
        <f t="shared" si="27"/>
        <v>4.0945843613357111E-2</v>
      </c>
      <c r="N132" s="32">
        <f t="shared" si="28"/>
        <v>418829</v>
      </c>
      <c r="O132" s="37">
        <f t="shared" si="29"/>
        <v>2.0462124728240956</v>
      </c>
      <c r="P132" s="32">
        <f>SUM(P127:P131)</f>
        <v>115367</v>
      </c>
      <c r="Q132" s="32">
        <f>SUM(Q127:Q131)</f>
        <v>1822332</v>
      </c>
      <c r="R132" s="32">
        <f>SUM(R127:R131)</f>
        <v>1822332</v>
      </c>
      <c r="S132" s="32">
        <f>SUM(S127:S131)</f>
        <v>130343</v>
      </c>
      <c r="T132" s="37">
        <f t="shared" si="30"/>
        <v>7.1525386153565865E-2</v>
      </c>
      <c r="U132" s="37">
        <f t="shared" si="31"/>
        <v>-0.92735357597926615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2346464</v>
      </c>
      <c r="E133" s="31">
        <v>2340108</v>
      </c>
      <c r="F133" s="31">
        <v>735828</v>
      </c>
      <c r="G133" s="36">
        <f t="shared" si="24"/>
        <v>0.31359015096758358</v>
      </c>
      <c r="H133" s="31">
        <v>741088</v>
      </c>
      <c r="I133" s="36">
        <f t="shared" si="25"/>
        <v>0.31583182183915881</v>
      </c>
      <c r="J133" s="31">
        <v>840981</v>
      </c>
      <c r="K133" s="36">
        <f t="shared" si="26"/>
        <v>0.35937700311267684</v>
      </c>
      <c r="L133" s="31">
        <v>4245033</v>
      </c>
      <c r="M133" s="36">
        <f t="shared" si="27"/>
        <v>1.8140329420693404</v>
      </c>
      <c r="N133" s="31">
        <f t="shared" si="28"/>
        <v>6562930</v>
      </c>
      <c r="O133" s="36">
        <f t="shared" si="29"/>
        <v>2.8045414997940266</v>
      </c>
      <c r="P133" s="31">
        <v>304288</v>
      </c>
      <c r="Q133" s="31">
        <v>2511050</v>
      </c>
      <c r="R133" s="31">
        <v>2501050</v>
      </c>
      <c r="S133" s="31">
        <v>2492706</v>
      </c>
      <c r="T133" s="36">
        <f t="shared" si="30"/>
        <v>0.99666380120349451</v>
      </c>
      <c r="U133" s="36">
        <f t="shared" si="31"/>
        <v>12.950707882006521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4245329</v>
      </c>
      <c r="E134" s="31">
        <v>8491241</v>
      </c>
      <c r="F134" s="31">
        <v>763739</v>
      </c>
      <c r="G134" s="36">
        <f t="shared" si="24"/>
        <v>0.17990101591655205</v>
      </c>
      <c r="H134" s="31">
        <v>2319796</v>
      </c>
      <c r="I134" s="36">
        <f t="shared" si="25"/>
        <v>0.54643491705825387</v>
      </c>
      <c r="J134" s="31">
        <v>958321</v>
      </c>
      <c r="K134" s="36">
        <f t="shared" si="26"/>
        <v>0.1128599459136774</v>
      </c>
      <c r="L134" s="31">
        <v>2223882</v>
      </c>
      <c r="M134" s="36">
        <f t="shared" si="27"/>
        <v>0.26190305987075385</v>
      </c>
      <c r="N134" s="31">
        <f t="shared" si="28"/>
        <v>6265738</v>
      </c>
      <c r="O134" s="36">
        <f t="shared" si="29"/>
        <v>0.73790603752737671</v>
      </c>
      <c r="P134" s="31">
        <v>1105112</v>
      </c>
      <c r="Q134" s="31">
        <v>7741650</v>
      </c>
      <c r="R134" s="31">
        <v>7638883</v>
      </c>
      <c r="S134" s="31">
        <v>4232871</v>
      </c>
      <c r="T134" s="36">
        <f t="shared" si="30"/>
        <v>0.55412172172292729</v>
      </c>
      <c r="U134" s="36">
        <f t="shared" si="31"/>
        <v>1.0123589283258165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0</v>
      </c>
      <c r="E136" s="31">
        <v>0</v>
      </c>
      <c r="F136" s="31">
        <v>0</v>
      </c>
      <c r="G136" s="36">
        <f t="shared" si="24"/>
        <v>0</v>
      </c>
      <c r="H136" s="31">
        <v>0</v>
      </c>
      <c r="I136" s="36">
        <f t="shared" si="25"/>
        <v>0</v>
      </c>
      <c r="J136" s="31">
        <v>0</v>
      </c>
      <c r="K136" s="36">
        <f t="shared" si="26"/>
        <v>0</v>
      </c>
      <c r="L136" s="31">
        <v>0</v>
      </c>
      <c r="M136" s="36">
        <f t="shared" si="27"/>
        <v>0</v>
      </c>
      <c r="N136" s="31">
        <f t="shared" si="28"/>
        <v>0</v>
      </c>
      <c r="O136" s="36">
        <f t="shared" si="29"/>
        <v>0</v>
      </c>
      <c r="P136" s="31">
        <v>0</v>
      </c>
      <c r="Q136" s="31">
        <v>0</v>
      </c>
      <c r="R136" s="31">
        <v>0</v>
      </c>
      <c r="S136" s="31">
        <v>0</v>
      </c>
      <c r="T136" s="36">
        <f t="shared" si="30"/>
        <v>0</v>
      </c>
      <c r="U136" s="36">
        <f t="shared" si="31"/>
        <v>0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6591793</v>
      </c>
      <c r="E137" s="32">
        <f>SUM(E133:E136)</f>
        <v>10831349</v>
      </c>
      <c r="F137" s="32">
        <f>SUM(F133:F136)</f>
        <v>1499567</v>
      </c>
      <c r="G137" s="37">
        <f t="shared" ref="G137:G170" si="32">IF(($D137     =0),0,($F137     /$D137     ))</f>
        <v>0.22749000158227056</v>
      </c>
      <c r="H137" s="32">
        <f>SUM(H133:H136)</f>
        <v>3060884</v>
      </c>
      <c r="I137" s="37">
        <f t="shared" ref="I137:I170" si="33">IF(($D137     =0),0,($H137     /$D137     ))</f>
        <v>0.46434771237507005</v>
      </c>
      <c r="J137" s="32">
        <f>SUM(J133:J136)</f>
        <v>1799302</v>
      </c>
      <c r="K137" s="37">
        <f t="shared" ref="K137:K170" si="34">IF(($E137     =0),0,($J137     /$E137     ))</f>
        <v>0.16611984342855171</v>
      </c>
      <c r="L137" s="32">
        <f>SUM(L133:L136)</f>
        <v>6468915</v>
      </c>
      <c r="M137" s="37">
        <f t="shared" ref="M137:M170" si="35">IF(($E137     =0),0,($L137     /$E137     ))</f>
        <v>0.59724001137808413</v>
      </c>
      <c r="N137" s="32">
        <f t="shared" ref="N137:N170" si="36">$F137     +$H137     +$J137     +$L137</f>
        <v>12828668</v>
      </c>
      <c r="O137" s="37">
        <f t="shared" ref="O137:O170" si="37">IF(($E137     =0),0,($N137     /$E137     ))</f>
        <v>1.1844016844069931</v>
      </c>
      <c r="P137" s="32">
        <f>SUM(P133:P136)</f>
        <v>1409400</v>
      </c>
      <c r="Q137" s="32">
        <f>SUM(Q133:Q136)</f>
        <v>10252700</v>
      </c>
      <c r="R137" s="32">
        <f>SUM(R133:R136)</f>
        <v>10139933</v>
      </c>
      <c r="S137" s="32">
        <f>SUM(S133:S136)</f>
        <v>6725577</v>
      </c>
      <c r="T137" s="37">
        <f t="shared" ref="T137:T170" si="38">IF(($R137     =0),0,($S137     /$R137     ))</f>
        <v>0.66327627608584794</v>
      </c>
      <c r="U137" s="37">
        <f t="shared" ref="U137:U170" si="39">IF(($P137     =0),0,(($L137     /$P137     )-1))</f>
        <v>3.5898361004682844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1264704</v>
      </c>
      <c r="E139" s="31">
        <v>1585557</v>
      </c>
      <c r="F139" s="31">
        <v>767600</v>
      </c>
      <c r="G139" s="36">
        <f t="shared" si="32"/>
        <v>0.60694043823693133</v>
      </c>
      <c r="H139" s="31">
        <v>6800</v>
      </c>
      <c r="I139" s="36">
        <f t="shared" si="33"/>
        <v>5.3767521886544205E-3</v>
      </c>
      <c r="J139" s="31">
        <v>295000</v>
      </c>
      <c r="K139" s="36">
        <f t="shared" si="34"/>
        <v>0.18605449063010665</v>
      </c>
      <c r="L139" s="31">
        <v>31732</v>
      </c>
      <c r="M139" s="36">
        <f t="shared" si="35"/>
        <v>2.0013156259913709E-2</v>
      </c>
      <c r="N139" s="31">
        <f t="shared" si="36"/>
        <v>1101132</v>
      </c>
      <c r="O139" s="36">
        <f t="shared" si="37"/>
        <v>0.69447645212376474</v>
      </c>
      <c r="P139" s="31">
        <v>45160</v>
      </c>
      <c r="Q139" s="31">
        <v>1244509</v>
      </c>
      <c r="R139" s="31">
        <v>1064168</v>
      </c>
      <c r="S139" s="31">
        <v>1000961</v>
      </c>
      <c r="T139" s="36">
        <f t="shared" si="38"/>
        <v>0.94060430307996479</v>
      </c>
      <c r="U139" s="36">
        <f t="shared" si="39"/>
        <v>-0.29734278122232061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3684042</v>
      </c>
      <c r="E140" s="31">
        <v>8897131</v>
      </c>
      <c r="F140" s="31">
        <v>2058384</v>
      </c>
      <c r="G140" s="36">
        <f t="shared" si="32"/>
        <v>0.55872978646823246</v>
      </c>
      <c r="H140" s="31">
        <v>2372535</v>
      </c>
      <c r="I140" s="36">
        <f t="shared" si="33"/>
        <v>0.64400324426268751</v>
      </c>
      <c r="J140" s="31">
        <v>2067222</v>
      </c>
      <c r="K140" s="36">
        <f t="shared" si="34"/>
        <v>0.23234703411695298</v>
      </c>
      <c r="L140" s="31">
        <v>2044363</v>
      </c>
      <c r="M140" s="36">
        <f t="shared" si="35"/>
        <v>0.22977777892671244</v>
      </c>
      <c r="N140" s="31">
        <f t="shared" si="36"/>
        <v>8542504</v>
      </c>
      <c r="O140" s="36">
        <f t="shared" si="37"/>
        <v>0.96014142086926668</v>
      </c>
      <c r="P140" s="31">
        <v>2362646</v>
      </c>
      <c r="Q140" s="31">
        <v>635800</v>
      </c>
      <c r="R140" s="31">
        <v>7665111</v>
      </c>
      <c r="S140" s="31">
        <v>8108893</v>
      </c>
      <c r="T140" s="36">
        <f t="shared" si="38"/>
        <v>1.0578963566215807</v>
      </c>
      <c r="U140" s="36">
        <f t="shared" si="39"/>
        <v>-0.13471463774090575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7889812</v>
      </c>
      <c r="E141" s="31">
        <v>4721111</v>
      </c>
      <c r="F141" s="31">
        <v>1182290</v>
      </c>
      <c r="G141" s="36">
        <f t="shared" si="32"/>
        <v>0.14985021189351533</v>
      </c>
      <c r="H141" s="31">
        <v>1144084</v>
      </c>
      <c r="I141" s="36">
        <f t="shared" si="33"/>
        <v>0.14500776444356342</v>
      </c>
      <c r="J141" s="31">
        <v>1106460</v>
      </c>
      <c r="K141" s="36">
        <f t="shared" si="34"/>
        <v>0.23436432653246239</v>
      </c>
      <c r="L141" s="31">
        <v>1159056</v>
      </c>
      <c r="M141" s="36">
        <f t="shared" si="35"/>
        <v>0.24550492458237055</v>
      </c>
      <c r="N141" s="31">
        <f t="shared" si="36"/>
        <v>4591890</v>
      </c>
      <c r="O141" s="36">
        <f t="shared" si="37"/>
        <v>0.97262911208823521</v>
      </c>
      <c r="P141" s="31">
        <v>704693</v>
      </c>
      <c r="Q141" s="31">
        <v>6542741</v>
      </c>
      <c r="R141" s="31">
        <v>4776807</v>
      </c>
      <c r="S141" s="31">
        <v>4298590</v>
      </c>
      <c r="T141" s="36">
        <f t="shared" si="38"/>
        <v>0.89988772835075814</v>
      </c>
      <c r="U141" s="36">
        <f t="shared" si="39"/>
        <v>0.64476729582953141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4113203</v>
      </c>
      <c r="E142" s="31">
        <v>297368</v>
      </c>
      <c r="F142" s="31">
        <v>0</v>
      </c>
      <c r="G142" s="36">
        <f t="shared" si="32"/>
        <v>0</v>
      </c>
      <c r="H142" s="31">
        <v>0</v>
      </c>
      <c r="I142" s="36">
        <f t="shared" si="33"/>
        <v>0</v>
      </c>
      <c r="J142" s="31">
        <v>180950</v>
      </c>
      <c r="K142" s="36">
        <f t="shared" si="34"/>
        <v>0.60850528637916657</v>
      </c>
      <c r="L142" s="31">
        <v>3215</v>
      </c>
      <c r="M142" s="36">
        <f t="shared" si="35"/>
        <v>1.0811519733125287E-2</v>
      </c>
      <c r="N142" s="31">
        <f t="shared" si="36"/>
        <v>184165</v>
      </c>
      <c r="O142" s="36">
        <f t="shared" si="37"/>
        <v>0.6193168061122919</v>
      </c>
      <c r="P142" s="31">
        <v>0</v>
      </c>
      <c r="Q142" s="31">
        <v>1559358</v>
      </c>
      <c r="R142" s="31">
        <v>651240</v>
      </c>
      <c r="S142" s="31">
        <v>47469</v>
      </c>
      <c r="T142" s="36">
        <f t="shared" si="38"/>
        <v>7.2890178735949884E-2</v>
      </c>
      <c r="U142" s="36">
        <f t="shared" si="39"/>
        <v>0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10615299</v>
      </c>
      <c r="E143" s="31">
        <v>10910376</v>
      </c>
      <c r="F143" s="31">
        <v>2534722</v>
      </c>
      <c r="G143" s="36">
        <f t="shared" si="32"/>
        <v>0.23878008523358599</v>
      </c>
      <c r="H143" s="31">
        <v>2319334</v>
      </c>
      <c r="I143" s="36">
        <f t="shared" si="33"/>
        <v>0.21848974767455914</v>
      </c>
      <c r="J143" s="31">
        <v>2272558</v>
      </c>
      <c r="K143" s="36">
        <f t="shared" si="34"/>
        <v>0.20829327971831585</v>
      </c>
      <c r="L143" s="31">
        <v>1890585</v>
      </c>
      <c r="M143" s="36">
        <f t="shared" si="35"/>
        <v>0.17328321223759841</v>
      </c>
      <c r="N143" s="31">
        <f t="shared" si="36"/>
        <v>9017199</v>
      </c>
      <c r="O143" s="36">
        <f t="shared" si="37"/>
        <v>0.82647921574838479</v>
      </c>
      <c r="P143" s="31">
        <v>3766867</v>
      </c>
      <c r="Q143" s="31">
        <v>13943788</v>
      </c>
      <c r="R143" s="31">
        <v>12211546</v>
      </c>
      <c r="S143" s="31">
        <v>11566046</v>
      </c>
      <c r="T143" s="36">
        <f t="shared" si="38"/>
        <v>0.94714019011188266</v>
      </c>
      <c r="U143" s="36">
        <f t="shared" si="39"/>
        <v>-0.49810147265618887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27567060</v>
      </c>
      <c r="E144" s="32">
        <f>SUM(E138:E143)</f>
        <v>26411543</v>
      </c>
      <c r="F144" s="32">
        <f>SUM(F138:F143)</f>
        <v>6542996</v>
      </c>
      <c r="G144" s="37">
        <f t="shared" si="32"/>
        <v>0.23734834255085599</v>
      </c>
      <c r="H144" s="32">
        <f>SUM(H138:H143)</f>
        <v>5842753</v>
      </c>
      <c r="I144" s="37">
        <f t="shared" si="33"/>
        <v>0.2119469032969058</v>
      </c>
      <c r="J144" s="32">
        <f>SUM(J138:J143)</f>
        <v>5922190</v>
      </c>
      <c r="K144" s="37">
        <f t="shared" si="34"/>
        <v>0.22422733878138054</v>
      </c>
      <c r="L144" s="32">
        <f>SUM(L138:L143)</f>
        <v>5128951</v>
      </c>
      <c r="M144" s="37">
        <f t="shared" si="35"/>
        <v>0.19419353878718862</v>
      </c>
      <c r="N144" s="32">
        <f t="shared" si="36"/>
        <v>23436890</v>
      </c>
      <c r="O144" s="37">
        <f t="shared" si="37"/>
        <v>0.88737299445170625</v>
      </c>
      <c r="P144" s="32">
        <f>SUM(P138:P143)</f>
        <v>6879366</v>
      </c>
      <c r="Q144" s="32">
        <f>SUM(Q138:Q143)</f>
        <v>23926196</v>
      </c>
      <c r="R144" s="32">
        <f>SUM(R138:R143)</f>
        <v>26368872</v>
      </c>
      <c r="S144" s="32">
        <f>SUM(S138:S143)</f>
        <v>25021959</v>
      </c>
      <c r="T144" s="37">
        <f t="shared" si="38"/>
        <v>0.94892034061980357</v>
      </c>
      <c r="U144" s="37">
        <f t="shared" si="39"/>
        <v>-0.25444423221558499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0</v>
      </c>
      <c r="E145" s="31">
        <v>86957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6600</v>
      </c>
      <c r="Q145" s="31">
        <v>86957</v>
      </c>
      <c r="R145" s="31">
        <v>170435</v>
      </c>
      <c r="S145" s="31">
        <v>202600</v>
      </c>
      <c r="T145" s="36">
        <f t="shared" si="38"/>
        <v>1.1887229735676357</v>
      </c>
      <c r="U145" s="36">
        <f t="shared" si="39"/>
        <v>-1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2426120</v>
      </c>
      <c r="E146" s="31">
        <v>3947068</v>
      </c>
      <c r="F146" s="31">
        <v>222070</v>
      </c>
      <c r="G146" s="36">
        <f t="shared" si="32"/>
        <v>9.1532982704895058E-2</v>
      </c>
      <c r="H146" s="31">
        <v>325813</v>
      </c>
      <c r="I146" s="36">
        <f t="shared" si="33"/>
        <v>0.13429385191169441</v>
      </c>
      <c r="J146" s="31">
        <v>409641</v>
      </c>
      <c r="K146" s="36">
        <f t="shared" si="34"/>
        <v>0.10378361862526818</v>
      </c>
      <c r="L146" s="31">
        <v>237692</v>
      </c>
      <c r="M146" s="36">
        <f t="shared" si="35"/>
        <v>6.0219889801746508E-2</v>
      </c>
      <c r="N146" s="31">
        <f t="shared" si="36"/>
        <v>1195216</v>
      </c>
      <c r="O146" s="36">
        <f t="shared" si="37"/>
        <v>0.30281109927672895</v>
      </c>
      <c r="P146" s="31">
        <v>306429</v>
      </c>
      <c r="Q146" s="31">
        <v>704532</v>
      </c>
      <c r="R146" s="31">
        <v>1323669</v>
      </c>
      <c r="S146" s="31">
        <v>1086918</v>
      </c>
      <c r="T146" s="36">
        <f t="shared" si="38"/>
        <v>0.82114033039982048</v>
      </c>
      <c r="U146" s="36">
        <f t="shared" si="39"/>
        <v>-0.22431623638754816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350000</v>
      </c>
      <c r="E149" s="31">
        <v>350000</v>
      </c>
      <c r="F149" s="31">
        <v>34796</v>
      </c>
      <c r="G149" s="36">
        <f t="shared" si="32"/>
        <v>9.9417142857142857E-2</v>
      </c>
      <c r="H149" s="31">
        <v>104418</v>
      </c>
      <c r="I149" s="36">
        <f t="shared" si="33"/>
        <v>0.29833714285714286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139214</v>
      </c>
      <c r="O149" s="36">
        <f t="shared" si="37"/>
        <v>0.39775428571428573</v>
      </c>
      <c r="P149" s="31">
        <v>289819</v>
      </c>
      <c r="Q149" s="31">
        <v>334854</v>
      </c>
      <c r="R149" s="31">
        <v>334854</v>
      </c>
      <c r="S149" s="31">
        <v>309819</v>
      </c>
      <c r="T149" s="36">
        <f t="shared" si="38"/>
        <v>0.92523607303481514</v>
      </c>
      <c r="U149" s="36">
        <f t="shared" si="39"/>
        <v>-1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2776120</v>
      </c>
      <c r="E150" s="32">
        <f>SUM(E145:E149)</f>
        <v>4384025</v>
      </c>
      <c r="F150" s="32">
        <f>SUM(F145:F149)</f>
        <v>256866</v>
      </c>
      <c r="G150" s="37">
        <f t="shared" si="32"/>
        <v>9.2526980101724707E-2</v>
      </c>
      <c r="H150" s="32">
        <f>SUM(H145:H149)</f>
        <v>430231</v>
      </c>
      <c r="I150" s="37">
        <f t="shared" si="33"/>
        <v>0.15497564946760226</v>
      </c>
      <c r="J150" s="32">
        <f>SUM(J145:J149)</f>
        <v>409641</v>
      </c>
      <c r="K150" s="37">
        <f t="shared" si="34"/>
        <v>9.3439476280358799E-2</v>
      </c>
      <c r="L150" s="32">
        <f>SUM(L145:L149)</f>
        <v>237692</v>
      </c>
      <c r="M150" s="37">
        <f t="shared" si="35"/>
        <v>5.4217756513706014E-2</v>
      </c>
      <c r="N150" s="32">
        <f t="shared" si="36"/>
        <v>1334430</v>
      </c>
      <c r="O150" s="37">
        <f t="shared" si="37"/>
        <v>0.30438466933924874</v>
      </c>
      <c r="P150" s="32">
        <f>SUM(P145:P149)</f>
        <v>602848</v>
      </c>
      <c r="Q150" s="32">
        <f>SUM(Q145:Q149)</f>
        <v>1126343</v>
      </c>
      <c r="R150" s="32">
        <f>SUM(R145:R149)</f>
        <v>1828958</v>
      </c>
      <c r="S150" s="32">
        <f>SUM(S145:S149)</f>
        <v>1599337</v>
      </c>
      <c r="T150" s="37">
        <f t="shared" si="38"/>
        <v>0.87445255713909231</v>
      </c>
      <c r="U150" s="37">
        <f t="shared" si="39"/>
        <v>-0.60571819098678281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0</v>
      </c>
      <c r="E151" s="31">
        <v>0</v>
      </c>
      <c r="F151" s="31">
        <v>0</v>
      </c>
      <c r="G151" s="36">
        <f t="shared" si="32"/>
        <v>0</v>
      </c>
      <c r="H151" s="31">
        <v>0</v>
      </c>
      <c r="I151" s="36">
        <f t="shared" si="33"/>
        <v>0</v>
      </c>
      <c r="J151" s="31">
        <v>0</v>
      </c>
      <c r="K151" s="36">
        <f t="shared" si="34"/>
        <v>0</v>
      </c>
      <c r="L151" s="31">
        <v>0</v>
      </c>
      <c r="M151" s="36">
        <f t="shared" si="35"/>
        <v>0</v>
      </c>
      <c r="N151" s="31">
        <f t="shared" si="36"/>
        <v>0</v>
      </c>
      <c r="O151" s="36">
        <f t="shared" si="37"/>
        <v>0</v>
      </c>
      <c r="P151" s="31">
        <v>0</v>
      </c>
      <c r="Q151" s="31">
        <v>0</v>
      </c>
      <c r="R151" s="31">
        <v>0</v>
      </c>
      <c r="S151" s="31">
        <v>0</v>
      </c>
      <c r="T151" s="36">
        <f t="shared" si="38"/>
        <v>0</v>
      </c>
      <c r="U151" s="36">
        <f t="shared" si="39"/>
        <v>0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26116700</v>
      </c>
      <c r="E152" s="31">
        <v>28429592</v>
      </c>
      <c r="F152" s="31">
        <v>9481760</v>
      </c>
      <c r="G152" s="36">
        <f t="shared" si="32"/>
        <v>0.36305352513908723</v>
      </c>
      <c r="H152" s="31">
        <v>5393749</v>
      </c>
      <c r="I152" s="36">
        <f t="shared" si="33"/>
        <v>0.20652490552022268</v>
      </c>
      <c r="J152" s="31">
        <v>5065612</v>
      </c>
      <c r="K152" s="36">
        <f t="shared" si="34"/>
        <v>0.17818096017698742</v>
      </c>
      <c r="L152" s="31">
        <v>8672911</v>
      </c>
      <c r="M152" s="36">
        <f t="shared" si="35"/>
        <v>0.30506631962920888</v>
      </c>
      <c r="N152" s="31">
        <f t="shared" si="36"/>
        <v>28614032</v>
      </c>
      <c r="O152" s="36">
        <f t="shared" si="37"/>
        <v>1.0064876062941741</v>
      </c>
      <c r="P152" s="31">
        <v>8765269</v>
      </c>
      <c r="Q152" s="31">
        <v>21388100</v>
      </c>
      <c r="R152" s="31">
        <v>24389100</v>
      </c>
      <c r="S152" s="31">
        <v>25132955</v>
      </c>
      <c r="T152" s="36">
        <f t="shared" si="38"/>
        <v>1.0304994854258664</v>
      </c>
      <c r="U152" s="36">
        <f t="shared" si="39"/>
        <v>-1.0536812960332376E-2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0</v>
      </c>
      <c r="E153" s="31">
        <v>0</v>
      </c>
      <c r="F153" s="31">
        <v>0</v>
      </c>
      <c r="G153" s="36">
        <f t="shared" si="32"/>
        <v>0</v>
      </c>
      <c r="H153" s="31">
        <v>0</v>
      </c>
      <c r="I153" s="36">
        <f t="shared" si="33"/>
        <v>0</v>
      </c>
      <c r="J153" s="31">
        <v>0</v>
      </c>
      <c r="K153" s="36">
        <f t="shared" si="34"/>
        <v>0</v>
      </c>
      <c r="L153" s="31">
        <v>0</v>
      </c>
      <c r="M153" s="36">
        <f t="shared" si="35"/>
        <v>0</v>
      </c>
      <c r="N153" s="31">
        <f t="shared" si="36"/>
        <v>0</v>
      </c>
      <c r="O153" s="36">
        <f t="shared" si="37"/>
        <v>0</v>
      </c>
      <c r="P153" s="31">
        <v>8500</v>
      </c>
      <c r="Q153" s="31">
        <v>207920</v>
      </c>
      <c r="R153" s="31">
        <v>27920</v>
      </c>
      <c r="S153" s="31">
        <v>8500</v>
      </c>
      <c r="T153" s="36">
        <f t="shared" si="38"/>
        <v>0.30444126074498568</v>
      </c>
      <c r="U153" s="36">
        <f t="shared" si="39"/>
        <v>-1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0</v>
      </c>
      <c r="I154" s="36">
        <f t="shared" si="33"/>
        <v>0</v>
      </c>
      <c r="J154" s="31">
        <v>0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0</v>
      </c>
      <c r="O154" s="36">
        <f t="shared" si="37"/>
        <v>0</v>
      </c>
      <c r="P154" s="31">
        <v>0</v>
      </c>
      <c r="Q154" s="31">
        <v>0</v>
      </c>
      <c r="R154" s="31">
        <v>0</v>
      </c>
      <c r="S154" s="31">
        <v>0</v>
      </c>
      <c r="T154" s="36">
        <f t="shared" si="38"/>
        <v>0</v>
      </c>
      <c r="U154" s="36">
        <f t="shared" si="39"/>
        <v>0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2337837</v>
      </c>
      <c r="E155" s="31">
        <v>2184698</v>
      </c>
      <c r="F155" s="31">
        <v>464547</v>
      </c>
      <c r="G155" s="36">
        <f t="shared" si="32"/>
        <v>0.19870803653120384</v>
      </c>
      <c r="H155" s="31">
        <v>835723</v>
      </c>
      <c r="I155" s="36">
        <f t="shared" si="33"/>
        <v>0.35747701828656148</v>
      </c>
      <c r="J155" s="31">
        <v>438815</v>
      </c>
      <c r="K155" s="36">
        <f t="shared" si="34"/>
        <v>0.20085842528349457</v>
      </c>
      <c r="L155" s="31">
        <v>479483</v>
      </c>
      <c r="M155" s="36">
        <f t="shared" si="35"/>
        <v>0.21947335512734484</v>
      </c>
      <c r="N155" s="31">
        <f t="shared" si="36"/>
        <v>2218568</v>
      </c>
      <c r="O155" s="36">
        <f t="shared" si="37"/>
        <v>1.0155032869531624</v>
      </c>
      <c r="P155" s="31">
        <v>1413334</v>
      </c>
      <c r="Q155" s="31">
        <v>4523362</v>
      </c>
      <c r="R155" s="31">
        <v>2022711</v>
      </c>
      <c r="S155" s="31">
        <v>3084206</v>
      </c>
      <c r="T155" s="36">
        <f t="shared" si="38"/>
        <v>1.5247882668359445</v>
      </c>
      <c r="U155" s="36">
        <f t="shared" si="39"/>
        <v>-0.66074332040409423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28454537</v>
      </c>
      <c r="E157" s="32">
        <f>SUM(E151:E156)</f>
        <v>30614290</v>
      </c>
      <c r="F157" s="32">
        <f>SUM(F151:F156)</f>
        <v>9946307</v>
      </c>
      <c r="G157" s="37">
        <f t="shared" si="32"/>
        <v>0.34955082909976709</v>
      </c>
      <c r="H157" s="32">
        <f>SUM(H151:H156)</f>
        <v>6229472</v>
      </c>
      <c r="I157" s="37">
        <f t="shared" si="33"/>
        <v>0.21892719603907101</v>
      </c>
      <c r="J157" s="32">
        <f>SUM(J151:J156)</f>
        <v>5504427</v>
      </c>
      <c r="K157" s="37">
        <f t="shared" si="34"/>
        <v>0.17979927021008815</v>
      </c>
      <c r="L157" s="32">
        <f>SUM(L151:L156)</f>
        <v>9152394</v>
      </c>
      <c r="M157" s="37">
        <f t="shared" si="35"/>
        <v>0.29895823159707446</v>
      </c>
      <c r="N157" s="32">
        <f t="shared" si="36"/>
        <v>30832600</v>
      </c>
      <c r="O157" s="37">
        <f t="shared" si="37"/>
        <v>1.0071309836027555</v>
      </c>
      <c r="P157" s="32">
        <f>SUM(P151:P156)</f>
        <v>10187103</v>
      </c>
      <c r="Q157" s="32">
        <f>SUM(Q151:Q156)</f>
        <v>26119382</v>
      </c>
      <c r="R157" s="32">
        <f>SUM(R151:R156)</f>
        <v>26439731</v>
      </c>
      <c r="S157" s="32">
        <f>SUM(S151:S156)</f>
        <v>28225661</v>
      </c>
      <c r="T157" s="37">
        <f t="shared" si="38"/>
        <v>1.0675472076474606</v>
      </c>
      <c r="U157" s="37">
        <f t="shared" si="39"/>
        <v>-0.10157048574064675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876088</v>
      </c>
      <c r="E158" s="31">
        <v>676088</v>
      </c>
      <c r="F158" s="31">
        <v>0</v>
      </c>
      <c r="G158" s="36">
        <f t="shared" si="32"/>
        <v>0</v>
      </c>
      <c r="H158" s="31">
        <v>42600</v>
      </c>
      <c r="I158" s="36">
        <f t="shared" si="33"/>
        <v>4.8625252257764061E-2</v>
      </c>
      <c r="J158" s="31">
        <v>0</v>
      </c>
      <c r="K158" s="36">
        <f t="shared" si="34"/>
        <v>0</v>
      </c>
      <c r="L158" s="31">
        <v>248996</v>
      </c>
      <c r="M158" s="36">
        <f t="shared" si="35"/>
        <v>0.36828933511613871</v>
      </c>
      <c r="N158" s="31">
        <f t="shared" si="36"/>
        <v>291596</v>
      </c>
      <c r="O158" s="36">
        <f t="shared" si="37"/>
        <v>0.43129888416892476</v>
      </c>
      <c r="P158" s="31">
        <v>0</v>
      </c>
      <c r="Q158" s="31">
        <v>50000</v>
      </c>
      <c r="R158" s="31">
        <v>0</v>
      </c>
      <c r="S158" s="31">
        <v>0</v>
      </c>
      <c r="T158" s="36">
        <f t="shared" si="38"/>
        <v>0</v>
      </c>
      <c r="U158" s="36">
        <f t="shared" si="39"/>
        <v>0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0</v>
      </c>
      <c r="E159" s="31">
        <v>0</v>
      </c>
      <c r="F159" s="31">
        <v>0</v>
      </c>
      <c r="G159" s="36">
        <f t="shared" si="32"/>
        <v>0</v>
      </c>
      <c r="H159" s="31">
        <v>0</v>
      </c>
      <c r="I159" s="36">
        <f t="shared" si="33"/>
        <v>0</v>
      </c>
      <c r="J159" s="31">
        <v>0</v>
      </c>
      <c r="K159" s="36">
        <f t="shared" si="34"/>
        <v>0</v>
      </c>
      <c r="L159" s="31">
        <v>0</v>
      </c>
      <c r="M159" s="36">
        <f t="shared" si="35"/>
        <v>0</v>
      </c>
      <c r="N159" s="31">
        <f t="shared" si="36"/>
        <v>0</v>
      </c>
      <c r="O159" s="36">
        <f t="shared" si="37"/>
        <v>0</v>
      </c>
      <c r="P159" s="31">
        <v>0</v>
      </c>
      <c r="Q159" s="31">
        <v>0</v>
      </c>
      <c r="R159" s="31">
        <v>0</v>
      </c>
      <c r="S159" s="31">
        <v>0</v>
      </c>
      <c r="T159" s="36">
        <f t="shared" si="38"/>
        <v>0</v>
      </c>
      <c r="U159" s="36">
        <f t="shared" si="39"/>
        <v>0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876088</v>
      </c>
      <c r="E163" s="32">
        <f>SUM(E158:E162)</f>
        <v>676088</v>
      </c>
      <c r="F163" s="32">
        <f>SUM(F158:F162)</f>
        <v>0</v>
      </c>
      <c r="G163" s="37">
        <f t="shared" si="32"/>
        <v>0</v>
      </c>
      <c r="H163" s="32">
        <f>SUM(H158:H162)</f>
        <v>42600</v>
      </c>
      <c r="I163" s="37">
        <f t="shared" si="33"/>
        <v>4.8625252257764061E-2</v>
      </c>
      <c r="J163" s="32">
        <f>SUM(J158:J162)</f>
        <v>0</v>
      </c>
      <c r="K163" s="37">
        <f t="shared" si="34"/>
        <v>0</v>
      </c>
      <c r="L163" s="32">
        <f>SUM(L158:L162)</f>
        <v>248996</v>
      </c>
      <c r="M163" s="37">
        <f t="shared" si="35"/>
        <v>0.36828933511613871</v>
      </c>
      <c r="N163" s="32">
        <f t="shared" si="36"/>
        <v>291596</v>
      </c>
      <c r="O163" s="37">
        <f t="shared" si="37"/>
        <v>0.43129888416892476</v>
      </c>
      <c r="P163" s="32">
        <f>SUM(P158:P162)</f>
        <v>0</v>
      </c>
      <c r="Q163" s="32">
        <f>SUM(Q158:Q162)</f>
        <v>50000</v>
      </c>
      <c r="R163" s="32">
        <f>SUM(R158:R162)</f>
        <v>0</v>
      </c>
      <c r="S163" s="32">
        <f>SUM(S158:S162)</f>
        <v>0</v>
      </c>
      <c r="T163" s="37">
        <f t="shared" si="38"/>
        <v>0</v>
      </c>
      <c r="U163" s="37">
        <f t="shared" si="39"/>
        <v>0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26965</v>
      </c>
      <c r="E165" s="31">
        <v>36965</v>
      </c>
      <c r="F165" s="31">
        <v>7494</v>
      </c>
      <c r="G165" s="36">
        <f t="shared" si="32"/>
        <v>0.27791581679955496</v>
      </c>
      <c r="H165" s="31">
        <v>1251</v>
      </c>
      <c r="I165" s="36">
        <f t="shared" si="33"/>
        <v>4.6393473020582235E-2</v>
      </c>
      <c r="J165" s="31">
        <v>19102</v>
      </c>
      <c r="K165" s="36">
        <f t="shared" si="34"/>
        <v>0.51675909644258078</v>
      </c>
      <c r="L165" s="31">
        <v>4174</v>
      </c>
      <c r="M165" s="36">
        <f t="shared" si="35"/>
        <v>0.11291762478019748</v>
      </c>
      <c r="N165" s="31">
        <f t="shared" si="36"/>
        <v>32021</v>
      </c>
      <c r="O165" s="36">
        <f t="shared" si="37"/>
        <v>0.86625185986744213</v>
      </c>
      <c r="P165" s="31">
        <v>7513</v>
      </c>
      <c r="Q165" s="31">
        <v>230940</v>
      </c>
      <c r="R165" s="31">
        <v>130940</v>
      </c>
      <c r="S165" s="31">
        <v>49069</v>
      </c>
      <c r="T165" s="36">
        <f t="shared" si="38"/>
        <v>0.37474415762944863</v>
      </c>
      <c r="U165" s="36">
        <f t="shared" si="39"/>
        <v>-0.44442965526420875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4903857</v>
      </c>
      <c r="E167" s="31">
        <v>4973857</v>
      </c>
      <c r="F167" s="31">
        <v>549833</v>
      </c>
      <c r="G167" s="36">
        <f t="shared" si="32"/>
        <v>0.11212255985441663</v>
      </c>
      <c r="H167" s="31">
        <v>346952</v>
      </c>
      <c r="I167" s="36">
        <f t="shared" si="33"/>
        <v>7.0750839594221446E-2</v>
      </c>
      <c r="J167" s="31">
        <v>301421</v>
      </c>
      <c r="K167" s="36">
        <f t="shared" si="34"/>
        <v>6.0601058695495265E-2</v>
      </c>
      <c r="L167" s="31">
        <v>578573</v>
      </c>
      <c r="M167" s="36">
        <f t="shared" si="35"/>
        <v>0.11632280542042121</v>
      </c>
      <c r="N167" s="31">
        <f t="shared" si="36"/>
        <v>1776779</v>
      </c>
      <c r="O167" s="36">
        <f t="shared" si="37"/>
        <v>0.35722357920623771</v>
      </c>
      <c r="P167" s="31">
        <v>641406</v>
      </c>
      <c r="Q167" s="31">
        <v>896000</v>
      </c>
      <c r="R167" s="31">
        <v>808000</v>
      </c>
      <c r="S167" s="31">
        <v>1486368</v>
      </c>
      <c r="T167" s="36">
        <f t="shared" si="38"/>
        <v>1.8395643564356436</v>
      </c>
      <c r="U167" s="36">
        <f t="shared" si="39"/>
        <v>-9.7961353651197514E-2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250000</v>
      </c>
      <c r="E168" s="31">
        <v>200000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212000</v>
      </c>
      <c r="R168" s="31">
        <v>212000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5180822</v>
      </c>
      <c r="E169" s="32">
        <f>SUM(E164:E168)</f>
        <v>5210822</v>
      </c>
      <c r="F169" s="32">
        <f>SUM(F164:F168)</f>
        <v>557327</v>
      </c>
      <c r="G169" s="37">
        <f t="shared" si="32"/>
        <v>0.10757501415798497</v>
      </c>
      <c r="H169" s="32">
        <f>SUM(H164:H168)</f>
        <v>348203</v>
      </c>
      <c r="I169" s="37">
        <f t="shared" si="33"/>
        <v>6.7209991001427966E-2</v>
      </c>
      <c r="J169" s="32">
        <f>SUM(J164:J168)</f>
        <v>320523</v>
      </c>
      <c r="K169" s="37">
        <f t="shared" si="34"/>
        <v>6.1511024556202457E-2</v>
      </c>
      <c r="L169" s="32">
        <f>SUM(L164:L168)</f>
        <v>582747</v>
      </c>
      <c r="M169" s="37">
        <f t="shared" si="35"/>
        <v>0.11183398703697804</v>
      </c>
      <c r="N169" s="32">
        <f t="shared" si="36"/>
        <v>1808800</v>
      </c>
      <c r="O169" s="37">
        <f t="shared" si="37"/>
        <v>0.34712373594799439</v>
      </c>
      <c r="P169" s="32">
        <f>SUM(P164:P168)</f>
        <v>648919</v>
      </c>
      <c r="Q169" s="32">
        <f>SUM(Q164:Q168)</f>
        <v>1338940</v>
      </c>
      <c r="R169" s="32">
        <f>SUM(R164:R168)</f>
        <v>1150940</v>
      </c>
      <c r="S169" s="32">
        <f>SUM(S164:S168)</f>
        <v>1535437</v>
      </c>
      <c r="T169" s="37">
        <f t="shared" si="38"/>
        <v>1.3340721497210974</v>
      </c>
      <c r="U169" s="37">
        <f t="shared" si="39"/>
        <v>-0.10197266530953786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557006164</v>
      </c>
      <c r="E170" s="32">
        <f>SUM(E105,E107:E111,E113:E120,E122:E125,E127:E131,E133:E136,E138:E143,E145:E149,E151:E156,E158:E162,E164:E168)</f>
        <v>563465705</v>
      </c>
      <c r="F170" s="32">
        <f>SUM(F105,F107:F111,F113:F120,F122:F125,F127:F131,F133:F136,F138:F143,F145:F149,F151:F156,F158:F162,F164:F168)</f>
        <v>121466301</v>
      </c>
      <c r="G170" s="37">
        <f t="shared" si="32"/>
        <v>0.21806994042529124</v>
      </c>
      <c r="H170" s="32">
        <f>SUM(H105,H107:H111,H113:H120,H122:H125,H127:H131,H133:H136,H138:H143,H145:H149,H151:H156,H158:H162,H164:H168)</f>
        <v>133467154</v>
      </c>
      <c r="I170" s="37">
        <f t="shared" si="33"/>
        <v>0.2396152190516872</v>
      </c>
      <c r="J170" s="32">
        <f>SUM(J105,J107:J111,J113:J120,J122:J125,J127:J131,J133:J136,J138:J143,J145:J149,J151:J156,J158:J162,J164:J168)</f>
        <v>119914799</v>
      </c>
      <c r="K170" s="37">
        <f t="shared" si="34"/>
        <v>0.21281649963062083</v>
      </c>
      <c r="L170" s="32">
        <f>SUM(L105,L107:L111,L113:L120,L122:L125,L127:L131,L133:L136,L138:L143,L145:L149,L151:L156,L158:L162,L164:L168)</f>
        <v>138731634</v>
      </c>
      <c r="M170" s="37">
        <f t="shared" si="35"/>
        <v>0.24621131822033429</v>
      </c>
      <c r="N170" s="32">
        <f t="shared" si="36"/>
        <v>513579888</v>
      </c>
      <c r="O170" s="37">
        <f t="shared" si="37"/>
        <v>0.91146609889948849</v>
      </c>
      <c r="P170" s="32">
        <f>SUM(P105,P107:P111,P113:P120,P122:P125,P127:P131,P133:P136,P138:P143,P145:P149,P151:P156,P158:P162,P164:P168)</f>
        <v>121886913</v>
      </c>
      <c r="Q170" s="32">
        <f>SUM(Q105,Q107:Q111,Q113:Q120,Q122:Q125,Q127:Q131,Q133:Q136,Q138:Q143,Q145:Q149,Q151:Q156,Q158:Q162,Q164:Q168)</f>
        <v>509527848</v>
      </c>
      <c r="R170" s="32">
        <f>SUM(R105,R107:R111,R113:R120,R122:R125,R127:R131,R133:R136,R138:R143,R145:R149,R151:R156,R158:R162,R164:R168)</f>
        <v>529637710</v>
      </c>
      <c r="S170" s="32">
        <f>SUM(S105,S107:S111,S113:S120,S122:S125,S127:S131,S133:S136,S138:S143,S145:S149,S151:S156,S158:S162,S164:S168)</f>
        <v>445530182</v>
      </c>
      <c r="T170" s="37">
        <f t="shared" si="38"/>
        <v>0.84119799928898564</v>
      </c>
      <c r="U170" s="37">
        <f t="shared" si="39"/>
        <v>0.13819958669393828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     +$L173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=0),0,(($L173     /$P173     )-1))</f>
        <v>0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0</v>
      </c>
      <c r="E174" s="31">
        <v>0</v>
      </c>
      <c r="F174" s="31">
        <v>0</v>
      </c>
      <c r="G174" s="36">
        <f t="shared" si="40"/>
        <v>0</v>
      </c>
      <c r="H174" s="31">
        <v>0</v>
      </c>
      <c r="I174" s="36">
        <f t="shared" si="41"/>
        <v>0</v>
      </c>
      <c r="J174" s="31">
        <v>0</v>
      </c>
      <c r="K174" s="36">
        <f t="shared" si="42"/>
        <v>0</v>
      </c>
      <c r="L174" s="31">
        <v>0</v>
      </c>
      <c r="M174" s="36">
        <f t="shared" si="43"/>
        <v>0</v>
      </c>
      <c r="N174" s="31">
        <f t="shared" si="44"/>
        <v>0</v>
      </c>
      <c r="O174" s="36">
        <f t="shared" si="45"/>
        <v>0</v>
      </c>
      <c r="P174" s="31">
        <v>0</v>
      </c>
      <c r="Q174" s="31">
        <v>0</v>
      </c>
      <c r="R174" s="31">
        <v>0</v>
      </c>
      <c r="S174" s="31">
        <v>0</v>
      </c>
      <c r="T174" s="36">
        <f t="shared" si="46"/>
        <v>0</v>
      </c>
      <c r="U174" s="36">
        <f t="shared" si="47"/>
        <v>0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0</v>
      </c>
      <c r="E175" s="31">
        <v>0</v>
      </c>
      <c r="F175" s="31">
        <v>0</v>
      </c>
      <c r="G175" s="36">
        <f t="shared" si="40"/>
        <v>0</v>
      </c>
      <c r="H175" s="31">
        <v>0</v>
      </c>
      <c r="I175" s="36">
        <f t="shared" si="41"/>
        <v>0</v>
      </c>
      <c r="J175" s="31">
        <v>0</v>
      </c>
      <c r="K175" s="36">
        <f t="shared" si="42"/>
        <v>0</v>
      </c>
      <c r="L175" s="31">
        <v>0</v>
      </c>
      <c r="M175" s="36">
        <f t="shared" si="43"/>
        <v>0</v>
      </c>
      <c r="N175" s="31">
        <f t="shared" si="44"/>
        <v>0</v>
      </c>
      <c r="O175" s="36">
        <f t="shared" si="45"/>
        <v>0</v>
      </c>
      <c r="P175" s="31">
        <v>0</v>
      </c>
      <c r="Q175" s="31">
        <v>0</v>
      </c>
      <c r="R175" s="31">
        <v>0</v>
      </c>
      <c r="S175" s="31">
        <v>0</v>
      </c>
      <c r="T175" s="36">
        <f t="shared" si="46"/>
        <v>0</v>
      </c>
      <c r="U175" s="36">
        <f t="shared" si="47"/>
        <v>0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0</v>
      </c>
      <c r="E176" s="31">
        <v>0</v>
      </c>
      <c r="F176" s="31">
        <v>0</v>
      </c>
      <c r="G176" s="36">
        <f t="shared" si="40"/>
        <v>0</v>
      </c>
      <c r="H176" s="31">
        <v>0</v>
      </c>
      <c r="I176" s="36">
        <f t="shared" si="41"/>
        <v>0</v>
      </c>
      <c r="J176" s="31">
        <v>0</v>
      </c>
      <c r="K176" s="36">
        <f t="shared" si="42"/>
        <v>0</v>
      </c>
      <c r="L176" s="31">
        <v>0</v>
      </c>
      <c r="M176" s="36">
        <f t="shared" si="43"/>
        <v>0</v>
      </c>
      <c r="N176" s="31">
        <f t="shared" si="44"/>
        <v>0</v>
      </c>
      <c r="O176" s="36">
        <f t="shared" si="45"/>
        <v>0</v>
      </c>
      <c r="P176" s="31">
        <v>0</v>
      </c>
      <c r="Q176" s="31">
        <v>0</v>
      </c>
      <c r="R176" s="31">
        <v>0</v>
      </c>
      <c r="S176" s="31">
        <v>0</v>
      </c>
      <c r="T176" s="36">
        <f t="shared" si="46"/>
        <v>0</v>
      </c>
      <c r="U176" s="36">
        <f t="shared" si="47"/>
        <v>0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0</v>
      </c>
      <c r="E178" s="31">
        <v>0</v>
      </c>
      <c r="F178" s="31">
        <v>0</v>
      </c>
      <c r="G178" s="36">
        <f t="shared" si="40"/>
        <v>0</v>
      </c>
      <c r="H178" s="31">
        <v>0</v>
      </c>
      <c r="I178" s="36">
        <f t="shared" si="41"/>
        <v>0</v>
      </c>
      <c r="J178" s="31">
        <v>0</v>
      </c>
      <c r="K178" s="36">
        <f t="shared" si="42"/>
        <v>0</v>
      </c>
      <c r="L178" s="31">
        <v>0</v>
      </c>
      <c r="M178" s="36">
        <f t="shared" si="43"/>
        <v>0</v>
      </c>
      <c r="N178" s="31">
        <f t="shared" si="44"/>
        <v>0</v>
      </c>
      <c r="O178" s="36">
        <f t="shared" si="45"/>
        <v>0</v>
      </c>
      <c r="P178" s="31">
        <v>0</v>
      </c>
      <c r="Q178" s="31">
        <v>0</v>
      </c>
      <c r="R178" s="31">
        <v>0</v>
      </c>
      <c r="S178" s="31">
        <v>0</v>
      </c>
      <c r="T178" s="36">
        <f t="shared" si="46"/>
        <v>0</v>
      </c>
      <c r="U178" s="36">
        <f t="shared" si="47"/>
        <v>0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0</v>
      </c>
      <c r="E179" s="32">
        <f>SUM(E173:E178)</f>
        <v>0</v>
      </c>
      <c r="F179" s="32">
        <f>SUM(F173:F178)</f>
        <v>0</v>
      </c>
      <c r="G179" s="37">
        <f t="shared" si="40"/>
        <v>0</v>
      </c>
      <c r="H179" s="32">
        <f>SUM(H173:H178)</f>
        <v>0</v>
      </c>
      <c r="I179" s="37">
        <f t="shared" si="41"/>
        <v>0</v>
      </c>
      <c r="J179" s="32">
        <f>SUM(J173:J178)</f>
        <v>0</v>
      </c>
      <c r="K179" s="37">
        <f t="shared" si="42"/>
        <v>0</v>
      </c>
      <c r="L179" s="32">
        <f>SUM(L173:L178)</f>
        <v>0</v>
      </c>
      <c r="M179" s="37">
        <f t="shared" si="43"/>
        <v>0</v>
      </c>
      <c r="N179" s="32">
        <f t="shared" si="44"/>
        <v>0</v>
      </c>
      <c r="O179" s="37">
        <f t="shared" si="45"/>
        <v>0</v>
      </c>
      <c r="P179" s="32">
        <f>SUM(P173:P178)</f>
        <v>0</v>
      </c>
      <c r="Q179" s="32">
        <f>SUM(Q173:Q178)</f>
        <v>0</v>
      </c>
      <c r="R179" s="32">
        <f>SUM(R173:R178)</f>
        <v>0</v>
      </c>
      <c r="S179" s="32">
        <f>SUM(S173:S178)</f>
        <v>0</v>
      </c>
      <c r="T179" s="37">
        <f t="shared" si="46"/>
        <v>0</v>
      </c>
      <c r="U179" s="37">
        <f t="shared" si="47"/>
        <v>0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10050999</v>
      </c>
      <c r="E180" s="31">
        <v>10090998</v>
      </c>
      <c r="F180" s="31">
        <v>1795907</v>
      </c>
      <c r="G180" s="36">
        <f t="shared" si="40"/>
        <v>0.17867945265938243</v>
      </c>
      <c r="H180" s="31">
        <v>3721254</v>
      </c>
      <c r="I180" s="36">
        <f t="shared" si="41"/>
        <v>0.37023722716518032</v>
      </c>
      <c r="J180" s="31">
        <v>2300417</v>
      </c>
      <c r="K180" s="36">
        <f t="shared" si="42"/>
        <v>0.22796724367599716</v>
      </c>
      <c r="L180" s="31">
        <v>5230030</v>
      </c>
      <c r="M180" s="36">
        <f t="shared" si="43"/>
        <v>0.51828669473524824</v>
      </c>
      <c r="N180" s="31">
        <f t="shared" si="44"/>
        <v>13047608</v>
      </c>
      <c r="O180" s="36">
        <f t="shared" si="45"/>
        <v>1.2929948058655845</v>
      </c>
      <c r="P180" s="31">
        <v>2524100</v>
      </c>
      <c r="Q180" s="31">
        <v>9967099</v>
      </c>
      <c r="R180" s="31">
        <v>9967099</v>
      </c>
      <c r="S180" s="31">
        <v>10681519</v>
      </c>
      <c r="T180" s="36">
        <f t="shared" si="46"/>
        <v>1.0716778272193344</v>
      </c>
      <c r="U180" s="36">
        <f t="shared" si="47"/>
        <v>1.0720375579414445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0</v>
      </c>
      <c r="E182" s="31">
        <v>0</v>
      </c>
      <c r="F182" s="31">
        <v>0</v>
      </c>
      <c r="G182" s="36">
        <f t="shared" si="40"/>
        <v>0</v>
      </c>
      <c r="H182" s="31">
        <v>0</v>
      </c>
      <c r="I182" s="36">
        <f t="shared" si="41"/>
        <v>0</v>
      </c>
      <c r="J182" s="31">
        <v>0</v>
      </c>
      <c r="K182" s="36">
        <f t="shared" si="42"/>
        <v>0</v>
      </c>
      <c r="L182" s="31">
        <v>0</v>
      </c>
      <c r="M182" s="36">
        <f t="shared" si="43"/>
        <v>0</v>
      </c>
      <c r="N182" s="31">
        <f t="shared" si="44"/>
        <v>0</v>
      </c>
      <c r="O182" s="36">
        <f t="shared" si="45"/>
        <v>0</v>
      </c>
      <c r="P182" s="31">
        <v>0</v>
      </c>
      <c r="Q182" s="31">
        <v>0</v>
      </c>
      <c r="R182" s="31">
        <v>0</v>
      </c>
      <c r="S182" s="31">
        <v>0</v>
      </c>
      <c r="T182" s="36">
        <f t="shared" si="46"/>
        <v>0</v>
      </c>
      <c r="U182" s="36">
        <f t="shared" si="47"/>
        <v>0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0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0</v>
      </c>
      <c r="Q183" s="31">
        <v>0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7400956</v>
      </c>
      <c r="E184" s="31">
        <v>6931897</v>
      </c>
      <c r="F184" s="31">
        <v>266577</v>
      </c>
      <c r="G184" s="36">
        <f t="shared" si="40"/>
        <v>3.6019265619198382E-2</v>
      </c>
      <c r="H184" s="31">
        <v>1443198</v>
      </c>
      <c r="I184" s="36">
        <f t="shared" si="41"/>
        <v>0.19500156466272736</v>
      </c>
      <c r="J184" s="31">
        <v>323725</v>
      </c>
      <c r="K184" s="36">
        <f t="shared" si="42"/>
        <v>4.670078046456836E-2</v>
      </c>
      <c r="L184" s="31">
        <v>1258098</v>
      </c>
      <c r="M184" s="36">
        <f t="shared" si="43"/>
        <v>0.18149404124152452</v>
      </c>
      <c r="N184" s="31">
        <f t="shared" si="44"/>
        <v>3291598</v>
      </c>
      <c r="O184" s="36">
        <f t="shared" si="45"/>
        <v>0.47484808271098083</v>
      </c>
      <c r="P184" s="31">
        <v>1933349</v>
      </c>
      <c r="Q184" s="31">
        <v>6912874</v>
      </c>
      <c r="R184" s="31">
        <v>5228561</v>
      </c>
      <c r="S184" s="31">
        <v>5219762</v>
      </c>
      <c r="T184" s="36">
        <f t="shared" si="46"/>
        <v>0.99831712779099258</v>
      </c>
      <c r="U184" s="36">
        <f t="shared" si="47"/>
        <v>-0.34926492837040801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17451955</v>
      </c>
      <c r="E185" s="32">
        <f>SUM(E180:E184)</f>
        <v>17022895</v>
      </c>
      <c r="F185" s="32">
        <f>SUM(F180:F184)</f>
        <v>2062484</v>
      </c>
      <c r="G185" s="37">
        <f t="shared" si="40"/>
        <v>0.11818068520117087</v>
      </c>
      <c r="H185" s="32">
        <f>SUM(H180:H184)</f>
        <v>5164452</v>
      </c>
      <c r="I185" s="37">
        <f t="shared" si="41"/>
        <v>0.29592398100957745</v>
      </c>
      <c r="J185" s="32">
        <f>SUM(J180:J184)</f>
        <v>2624142</v>
      </c>
      <c r="K185" s="37">
        <f t="shared" si="42"/>
        <v>0.15415368537490245</v>
      </c>
      <c r="L185" s="32">
        <f>SUM(L180:L184)</f>
        <v>6488128</v>
      </c>
      <c r="M185" s="37">
        <f t="shared" si="43"/>
        <v>0.38114128061061292</v>
      </c>
      <c r="N185" s="32">
        <f t="shared" si="44"/>
        <v>16339206</v>
      </c>
      <c r="O185" s="37">
        <f t="shared" si="45"/>
        <v>0.95983708998968742</v>
      </c>
      <c r="P185" s="32">
        <f>SUM(P180:P184)</f>
        <v>4457449</v>
      </c>
      <c r="Q185" s="32">
        <f>SUM(Q180:Q184)</f>
        <v>16879973</v>
      </c>
      <c r="R185" s="32">
        <f>SUM(R180:R184)</f>
        <v>15195660</v>
      </c>
      <c r="S185" s="32">
        <f>SUM(S180:S184)</f>
        <v>15901281</v>
      </c>
      <c r="T185" s="37">
        <f t="shared" si="46"/>
        <v>1.0464356928228191</v>
      </c>
      <c r="U185" s="37">
        <f t="shared" si="47"/>
        <v>0.45556976647405278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0</v>
      </c>
      <c r="E187" s="31">
        <v>0</v>
      </c>
      <c r="F187" s="31">
        <v>0</v>
      </c>
      <c r="G187" s="36">
        <f t="shared" si="40"/>
        <v>0</v>
      </c>
      <c r="H187" s="31">
        <v>0</v>
      </c>
      <c r="I187" s="36">
        <f t="shared" si="41"/>
        <v>0</v>
      </c>
      <c r="J187" s="31">
        <v>0</v>
      </c>
      <c r="K187" s="36">
        <f t="shared" si="42"/>
        <v>0</v>
      </c>
      <c r="L187" s="31">
        <v>0</v>
      </c>
      <c r="M187" s="36">
        <f t="shared" si="43"/>
        <v>0</v>
      </c>
      <c r="N187" s="31">
        <f t="shared" si="44"/>
        <v>0</v>
      </c>
      <c r="O187" s="36">
        <f t="shared" si="45"/>
        <v>0</v>
      </c>
      <c r="P187" s="31">
        <v>0</v>
      </c>
      <c r="Q187" s="31">
        <v>0</v>
      </c>
      <c r="R187" s="31">
        <v>0</v>
      </c>
      <c r="S187" s="31">
        <v>0</v>
      </c>
      <c r="T187" s="36">
        <f t="shared" si="46"/>
        <v>0</v>
      </c>
      <c r="U187" s="36">
        <f t="shared" si="47"/>
        <v>0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0</v>
      </c>
      <c r="E188" s="31">
        <v>0</v>
      </c>
      <c r="F188" s="31">
        <v>0</v>
      </c>
      <c r="G188" s="36">
        <f t="shared" si="40"/>
        <v>0</v>
      </c>
      <c r="H188" s="31">
        <v>0</v>
      </c>
      <c r="I188" s="36">
        <f t="shared" si="41"/>
        <v>0</v>
      </c>
      <c r="J188" s="31">
        <v>0</v>
      </c>
      <c r="K188" s="36">
        <f t="shared" si="42"/>
        <v>0</v>
      </c>
      <c r="L188" s="31">
        <v>0</v>
      </c>
      <c r="M188" s="36">
        <f t="shared" si="43"/>
        <v>0</v>
      </c>
      <c r="N188" s="31">
        <f t="shared" si="44"/>
        <v>0</v>
      </c>
      <c r="O188" s="36">
        <f t="shared" si="45"/>
        <v>0</v>
      </c>
      <c r="P188" s="31">
        <v>0</v>
      </c>
      <c r="Q188" s="31">
        <v>0</v>
      </c>
      <c r="R188" s="31">
        <v>0</v>
      </c>
      <c r="S188" s="31">
        <v>0</v>
      </c>
      <c r="T188" s="36">
        <f t="shared" si="46"/>
        <v>0</v>
      </c>
      <c r="U188" s="36">
        <f t="shared" si="47"/>
        <v>0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0</v>
      </c>
      <c r="E190" s="31">
        <v>0</v>
      </c>
      <c r="F190" s="31">
        <v>0</v>
      </c>
      <c r="G190" s="36">
        <f t="shared" si="40"/>
        <v>0</v>
      </c>
      <c r="H190" s="31">
        <v>0</v>
      </c>
      <c r="I190" s="36">
        <f t="shared" si="41"/>
        <v>0</v>
      </c>
      <c r="J190" s="31">
        <v>0</v>
      </c>
      <c r="K190" s="36">
        <f t="shared" si="42"/>
        <v>0</v>
      </c>
      <c r="L190" s="31">
        <v>0</v>
      </c>
      <c r="M190" s="36">
        <f t="shared" si="43"/>
        <v>0</v>
      </c>
      <c r="N190" s="31">
        <f t="shared" si="44"/>
        <v>0</v>
      </c>
      <c r="O190" s="36">
        <f t="shared" si="45"/>
        <v>0</v>
      </c>
      <c r="P190" s="31">
        <v>0</v>
      </c>
      <c r="Q190" s="31">
        <v>0</v>
      </c>
      <c r="R190" s="31">
        <v>0</v>
      </c>
      <c r="S190" s="31">
        <v>0</v>
      </c>
      <c r="T190" s="36">
        <f t="shared" si="46"/>
        <v>0</v>
      </c>
      <c r="U190" s="36">
        <f t="shared" si="47"/>
        <v>0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0</v>
      </c>
      <c r="E191" s="32">
        <f>SUM(E186:E190)</f>
        <v>0</v>
      </c>
      <c r="F191" s="32">
        <f>SUM(F186:F190)</f>
        <v>0</v>
      </c>
      <c r="G191" s="37">
        <f t="shared" si="40"/>
        <v>0</v>
      </c>
      <c r="H191" s="32">
        <f>SUM(H186:H190)</f>
        <v>0</v>
      </c>
      <c r="I191" s="37">
        <f t="shared" si="41"/>
        <v>0</v>
      </c>
      <c r="J191" s="32">
        <f>SUM(J186:J190)</f>
        <v>0</v>
      </c>
      <c r="K191" s="37">
        <f t="shared" si="42"/>
        <v>0</v>
      </c>
      <c r="L191" s="32">
        <f>SUM(L186:L190)</f>
        <v>0</v>
      </c>
      <c r="M191" s="37">
        <f t="shared" si="43"/>
        <v>0</v>
      </c>
      <c r="N191" s="32">
        <f t="shared" si="44"/>
        <v>0</v>
      </c>
      <c r="O191" s="37">
        <f t="shared" si="45"/>
        <v>0</v>
      </c>
      <c r="P191" s="32">
        <f>SUM(P186:P190)</f>
        <v>0</v>
      </c>
      <c r="Q191" s="32">
        <f>SUM(Q186:Q190)</f>
        <v>0</v>
      </c>
      <c r="R191" s="32">
        <f>SUM(R186:R190)</f>
        <v>0</v>
      </c>
      <c r="S191" s="32">
        <f>SUM(S186:S190)</f>
        <v>0</v>
      </c>
      <c r="T191" s="37">
        <f t="shared" si="46"/>
        <v>0</v>
      </c>
      <c r="U191" s="37">
        <f t="shared" si="47"/>
        <v>0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270000</v>
      </c>
      <c r="E192" s="31">
        <v>270000</v>
      </c>
      <c r="F192" s="31">
        <v>0</v>
      </c>
      <c r="G192" s="36">
        <f t="shared" si="40"/>
        <v>0</v>
      </c>
      <c r="H192" s="31">
        <v>0</v>
      </c>
      <c r="I192" s="36">
        <f t="shared" si="41"/>
        <v>0</v>
      </c>
      <c r="J192" s="31">
        <v>0</v>
      </c>
      <c r="K192" s="36">
        <f t="shared" si="42"/>
        <v>0</v>
      </c>
      <c r="L192" s="31">
        <v>56426</v>
      </c>
      <c r="M192" s="36">
        <f t="shared" si="43"/>
        <v>0.20898518518518519</v>
      </c>
      <c r="N192" s="31">
        <f t="shared" si="44"/>
        <v>56426</v>
      </c>
      <c r="O192" s="36">
        <f t="shared" si="45"/>
        <v>0.20898518518518519</v>
      </c>
      <c r="P192" s="31">
        <v>0</v>
      </c>
      <c r="Q192" s="31">
        <v>270000</v>
      </c>
      <c r="R192" s="31">
        <v>270000</v>
      </c>
      <c r="S192" s="31">
        <v>60000</v>
      </c>
      <c r="T192" s="36">
        <f t="shared" si="46"/>
        <v>0.22222222222222221</v>
      </c>
      <c r="U192" s="36">
        <f t="shared" si="47"/>
        <v>0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0</v>
      </c>
      <c r="E193" s="31">
        <v>0</v>
      </c>
      <c r="F193" s="31">
        <v>0</v>
      </c>
      <c r="G193" s="36">
        <f t="shared" si="40"/>
        <v>0</v>
      </c>
      <c r="H193" s="31">
        <v>0</v>
      </c>
      <c r="I193" s="36">
        <f t="shared" si="41"/>
        <v>0</v>
      </c>
      <c r="J193" s="31">
        <v>0</v>
      </c>
      <c r="K193" s="36">
        <f t="shared" si="42"/>
        <v>0</v>
      </c>
      <c r="L193" s="31">
        <v>0</v>
      </c>
      <c r="M193" s="36">
        <f t="shared" si="43"/>
        <v>0</v>
      </c>
      <c r="N193" s="31">
        <f t="shared" si="44"/>
        <v>0</v>
      </c>
      <c r="O193" s="36">
        <f t="shared" si="45"/>
        <v>0</v>
      </c>
      <c r="P193" s="31">
        <v>0</v>
      </c>
      <c r="Q193" s="31">
        <v>0</v>
      </c>
      <c r="R193" s="31">
        <v>0</v>
      </c>
      <c r="S193" s="31">
        <v>0</v>
      </c>
      <c r="T193" s="36">
        <f t="shared" si="46"/>
        <v>0</v>
      </c>
      <c r="U193" s="36">
        <f t="shared" si="47"/>
        <v>0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0</v>
      </c>
      <c r="E194" s="31">
        <v>0</v>
      </c>
      <c r="F194" s="31">
        <v>0</v>
      </c>
      <c r="G194" s="36">
        <f t="shared" si="40"/>
        <v>0</v>
      </c>
      <c r="H194" s="31">
        <v>0</v>
      </c>
      <c r="I194" s="36">
        <f t="shared" si="41"/>
        <v>0</v>
      </c>
      <c r="J194" s="31">
        <v>0</v>
      </c>
      <c r="K194" s="36">
        <f t="shared" si="42"/>
        <v>0</v>
      </c>
      <c r="L194" s="31">
        <v>0</v>
      </c>
      <c r="M194" s="36">
        <f t="shared" si="43"/>
        <v>0</v>
      </c>
      <c r="N194" s="31">
        <f t="shared" si="44"/>
        <v>0</v>
      </c>
      <c r="O194" s="36">
        <f t="shared" si="45"/>
        <v>0</v>
      </c>
      <c r="P194" s="31">
        <v>0</v>
      </c>
      <c r="Q194" s="31">
        <v>0</v>
      </c>
      <c r="R194" s="31">
        <v>0</v>
      </c>
      <c r="S194" s="31">
        <v>0</v>
      </c>
      <c r="T194" s="36">
        <f t="shared" si="46"/>
        <v>0</v>
      </c>
      <c r="U194" s="36">
        <f t="shared" si="47"/>
        <v>0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1542418</v>
      </c>
      <c r="E195" s="31">
        <v>1423714</v>
      </c>
      <c r="F195" s="31">
        <v>300711</v>
      </c>
      <c r="G195" s="36">
        <f t="shared" si="40"/>
        <v>0.19496076938936138</v>
      </c>
      <c r="H195" s="31">
        <v>326538</v>
      </c>
      <c r="I195" s="36">
        <f t="shared" si="41"/>
        <v>0.21170525758905823</v>
      </c>
      <c r="J195" s="31">
        <v>379985</v>
      </c>
      <c r="K195" s="36">
        <f t="shared" si="42"/>
        <v>0.26689700319024751</v>
      </c>
      <c r="L195" s="31">
        <v>319032</v>
      </c>
      <c r="M195" s="36">
        <f t="shared" si="43"/>
        <v>0.22408433154411631</v>
      </c>
      <c r="N195" s="31">
        <f t="shared" si="44"/>
        <v>1326266</v>
      </c>
      <c r="O195" s="36">
        <f t="shared" si="45"/>
        <v>0.93155366878460144</v>
      </c>
      <c r="P195" s="31">
        <v>578926</v>
      </c>
      <c r="Q195" s="31">
        <v>1473853</v>
      </c>
      <c r="R195" s="31">
        <v>1400543</v>
      </c>
      <c r="S195" s="31">
        <v>1545915</v>
      </c>
      <c r="T195" s="36">
        <f t="shared" si="46"/>
        <v>1.1037968844940855</v>
      </c>
      <c r="U195" s="36">
        <f t="shared" si="47"/>
        <v>-0.44892438757285047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5388919</v>
      </c>
      <c r="E196" s="31">
        <v>4952734</v>
      </c>
      <c r="F196" s="31">
        <v>1203027</v>
      </c>
      <c r="G196" s="36">
        <f t="shared" si="40"/>
        <v>0.22324087632417558</v>
      </c>
      <c r="H196" s="31">
        <v>1296485</v>
      </c>
      <c r="I196" s="36">
        <f t="shared" si="41"/>
        <v>0.24058350106950949</v>
      </c>
      <c r="J196" s="31">
        <v>1283562</v>
      </c>
      <c r="K196" s="36">
        <f t="shared" si="42"/>
        <v>0.25916231317894317</v>
      </c>
      <c r="L196" s="31">
        <v>1398348</v>
      </c>
      <c r="M196" s="36">
        <f t="shared" si="43"/>
        <v>0.28233860328456967</v>
      </c>
      <c r="N196" s="31">
        <f t="shared" si="44"/>
        <v>5181422</v>
      </c>
      <c r="O196" s="36">
        <f t="shared" si="45"/>
        <v>1.0461740929353363</v>
      </c>
      <c r="P196" s="31">
        <v>1107506</v>
      </c>
      <c r="Q196" s="31">
        <v>4972508</v>
      </c>
      <c r="R196" s="31">
        <v>4674468</v>
      </c>
      <c r="S196" s="31">
        <v>4648982</v>
      </c>
      <c r="T196" s="36">
        <f t="shared" si="46"/>
        <v>0.9945478287582673</v>
      </c>
      <c r="U196" s="36">
        <f t="shared" si="47"/>
        <v>0.26260986396461949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8861563</v>
      </c>
      <c r="E197" s="31">
        <v>7961768</v>
      </c>
      <c r="F197" s="31">
        <v>1730349</v>
      </c>
      <c r="G197" s="36">
        <f t="shared" si="40"/>
        <v>0.19526453741851182</v>
      </c>
      <c r="H197" s="31">
        <v>2050923</v>
      </c>
      <c r="I197" s="36">
        <f t="shared" si="41"/>
        <v>0.23144032266091208</v>
      </c>
      <c r="J197" s="31">
        <v>1742862</v>
      </c>
      <c r="K197" s="36">
        <f t="shared" si="42"/>
        <v>0.21890389169842678</v>
      </c>
      <c r="L197" s="31">
        <v>1395954</v>
      </c>
      <c r="M197" s="36">
        <f t="shared" si="43"/>
        <v>0.17533216240412933</v>
      </c>
      <c r="N197" s="31">
        <f t="shared" si="44"/>
        <v>6920088</v>
      </c>
      <c r="O197" s="36">
        <f t="shared" si="45"/>
        <v>0.86916473828426044</v>
      </c>
      <c r="P197" s="31">
        <v>2226716</v>
      </c>
      <c r="Q197" s="31">
        <v>9059270</v>
      </c>
      <c r="R197" s="31">
        <v>7872928</v>
      </c>
      <c r="S197" s="31">
        <v>8012664</v>
      </c>
      <c r="T197" s="36">
        <f t="shared" si="46"/>
        <v>1.0177489239073443</v>
      </c>
      <c r="U197" s="36">
        <f t="shared" si="47"/>
        <v>-0.3730884405555086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16062900</v>
      </c>
      <c r="E198" s="32">
        <f>SUM(E192:E197)</f>
        <v>14608216</v>
      </c>
      <c r="F198" s="32">
        <f>SUM(F192:F197)</f>
        <v>3234087</v>
      </c>
      <c r="G198" s="37">
        <f t="shared" si="40"/>
        <v>0.20133892385559271</v>
      </c>
      <c r="H198" s="32">
        <f>SUM(H192:H197)</f>
        <v>3673946</v>
      </c>
      <c r="I198" s="37">
        <f t="shared" si="41"/>
        <v>0.22872245982979411</v>
      </c>
      <c r="J198" s="32">
        <f>SUM(J192:J197)</f>
        <v>3406409</v>
      </c>
      <c r="K198" s="37">
        <f t="shared" si="42"/>
        <v>0.23318446277081337</v>
      </c>
      <c r="L198" s="32">
        <f>SUM(L192:L197)</f>
        <v>3169760</v>
      </c>
      <c r="M198" s="37">
        <f t="shared" si="43"/>
        <v>0.21698474338002668</v>
      </c>
      <c r="N198" s="32">
        <f t="shared" si="44"/>
        <v>13484202</v>
      </c>
      <c r="O198" s="37">
        <f t="shared" si="45"/>
        <v>0.92305603914947587</v>
      </c>
      <c r="P198" s="32">
        <f>SUM(P192:P197)</f>
        <v>3913148</v>
      </c>
      <c r="Q198" s="32">
        <f>SUM(Q192:Q197)</f>
        <v>15775631</v>
      </c>
      <c r="R198" s="32">
        <f>SUM(R192:R197)</f>
        <v>14217939</v>
      </c>
      <c r="S198" s="32">
        <f>SUM(S192:S197)</f>
        <v>14267561</v>
      </c>
      <c r="T198" s="37">
        <f t="shared" si="46"/>
        <v>1.0034900979670822</v>
      </c>
      <c r="U198" s="37">
        <f t="shared" si="47"/>
        <v>-0.18997185897390034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44111326</v>
      </c>
      <c r="E199" s="31">
        <v>39235570</v>
      </c>
      <c r="F199" s="31">
        <v>2569730</v>
      </c>
      <c r="G199" s="36">
        <f t="shared" si="40"/>
        <v>5.8255560034626931E-2</v>
      </c>
      <c r="H199" s="31">
        <v>13508461</v>
      </c>
      <c r="I199" s="36">
        <f t="shared" si="41"/>
        <v>0.30623565929530205</v>
      </c>
      <c r="J199" s="31">
        <v>9831356</v>
      </c>
      <c r="K199" s="36">
        <f t="shared" si="42"/>
        <v>0.25057252895777987</v>
      </c>
      <c r="L199" s="31">
        <v>8493894</v>
      </c>
      <c r="M199" s="36">
        <f t="shared" si="43"/>
        <v>0.21648453176543631</v>
      </c>
      <c r="N199" s="31">
        <f t="shared" si="44"/>
        <v>34403441</v>
      </c>
      <c r="O199" s="36">
        <f t="shared" si="45"/>
        <v>0.87684315533073687</v>
      </c>
      <c r="P199" s="31">
        <v>8240796</v>
      </c>
      <c r="Q199" s="31">
        <v>25501450</v>
      </c>
      <c r="R199" s="31">
        <v>25899821</v>
      </c>
      <c r="S199" s="31">
        <v>21654248</v>
      </c>
      <c r="T199" s="36">
        <f t="shared" si="46"/>
        <v>0.83607712964502723</v>
      </c>
      <c r="U199" s="36">
        <f t="shared" si="47"/>
        <v>3.0712809781967554E-2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0</v>
      </c>
      <c r="E200" s="31">
        <v>0</v>
      </c>
      <c r="F200" s="31">
        <v>0</v>
      </c>
      <c r="G200" s="36">
        <f t="shared" si="40"/>
        <v>0</v>
      </c>
      <c r="H200" s="31">
        <v>0</v>
      </c>
      <c r="I200" s="36">
        <f t="shared" si="41"/>
        <v>0</v>
      </c>
      <c r="J200" s="31">
        <v>0</v>
      </c>
      <c r="K200" s="36">
        <f t="shared" si="42"/>
        <v>0</v>
      </c>
      <c r="L200" s="31">
        <v>0</v>
      </c>
      <c r="M200" s="36">
        <f t="shared" si="43"/>
        <v>0</v>
      </c>
      <c r="N200" s="31">
        <f t="shared" si="44"/>
        <v>0</v>
      </c>
      <c r="O200" s="36">
        <f t="shared" si="45"/>
        <v>0</v>
      </c>
      <c r="P200" s="31">
        <v>0</v>
      </c>
      <c r="Q200" s="31">
        <v>0</v>
      </c>
      <c r="R200" s="31">
        <v>0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0</v>
      </c>
      <c r="E201" s="31">
        <v>0</v>
      </c>
      <c r="F201" s="31">
        <v>0</v>
      </c>
      <c r="G201" s="36">
        <f t="shared" si="40"/>
        <v>0</v>
      </c>
      <c r="H201" s="31">
        <v>0</v>
      </c>
      <c r="I201" s="36">
        <f t="shared" si="41"/>
        <v>0</v>
      </c>
      <c r="J201" s="31">
        <v>0</v>
      </c>
      <c r="K201" s="36">
        <f t="shared" si="42"/>
        <v>0</v>
      </c>
      <c r="L201" s="31">
        <v>0</v>
      </c>
      <c r="M201" s="36">
        <f t="shared" si="43"/>
        <v>0</v>
      </c>
      <c r="N201" s="31">
        <f t="shared" si="44"/>
        <v>0</v>
      </c>
      <c r="O201" s="36">
        <f t="shared" si="45"/>
        <v>0</v>
      </c>
      <c r="P201" s="31">
        <v>0</v>
      </c>
      <c r="Q201" s="31">
        <v>0</v>
      </c>
      <c r="R201" s="31">
        <v>0</v>
      </c>
      <c r="S201" s="31">
        <v>0</v>
      </c>
      <c r="T201" s="36">
        <f t="shared" si="46"/>
        <v>0</v>
      </c>
      <c r="U201" s="36">
        <f t="shared" si="47"/>
        <v>0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44111326</v>
      </c>
      <c r="E204" s="32">
        <f>SUM(E199:E203)</f>
        <v>39235570</v>
      </c>
      <c r="F204" s="32">
        <f>SUM(F199:F203)</f>
        <v>2569730</v>
      </c>
      <c r="G204" s="37">
        <f t="shared" si="40"/>
        <v>5.8255560034626931E-2</v>
      </c>
      <c r="H204" s="32">
        <f>SUM(H199:H203)</f>
        <v>13508461</v>
      </c>
      <c r="I204" s="37">
        <f t="shared" si="41"/>
        <v>0.30623565929530205</v>
      </c>
      <c r="J204" s="32">
        <f>SUM(J199:J203)</f>
        <v>9831356</v>
      </c>
      <c r="K204" s="37">
        <f t="shared" si="42"/>
        <v>0.25057252895777987</v>
      </c>
      <c r="L204" s="32">
        <f>SUM(L199:L203)</f>
        <v>8493894</v>
      </c>
      <c r="M204" s="37">
        <f t="shared" si="43"/>
        <v>0.21648453176543631</v>
      </c>
      <c r="N204" s="32">
        <f t="shared" si="44"/>
        <v>34403441</v>
      </c>
      <c r="O204" s="37">
        <f t="shared" si="45"/>
        <v>0.87684315533073687</v>
      </c>
      <c r="P204" s="32">
        <f>SUM(P199:P203)</f>
        <v>8240796</v>
      </c>
      <c r="Q204" s="32">
        <f>SUM(Q199:Q203)</f>
        <v>25501450</v>
      </c>
      <c r="R204" s="32">
        <f>SUM(R199:R203)</f>
        <v>25899821</v>
      </c>
      <c r="S204" s="32">
        <f>SUM(S199:S203)</f>
        <v>21654248</v>
      </c>
      <c r="T204" s="37">
        <f t="shared" si="46"/>
        <v>0.83607712964502723</v>
      </c>
      <c r="U204" s="37">
        <f t="shared" si="47"/>
        <v>3.0712809781967554E-2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77626181</v>
      </c>
      <c r="E205" s="32">
        <f>SUM(E173:E178,E180:E184,E186:E190,E192:E197,E199:E203)</f>
        <v>70866681</v>
      </c>
      <c r="F205" s="32">
        <f>SUM(F173:F178,F180:F184,F186:F190,F192:F197,F199:F203)</f>
        <v>7866301</v>
      </c>
      <c r="G205" s="37">
        <f t="shared" si="40"/>
        <v>0.10133566921191189</v>
      </c>
      <c r="H205" s="32">
        <f>SUM(H173:H178,H180:H184,H186:H190,H192:H197,H199:H203)</f>
        <v>22346859</v>
      </c>
      <c r="I205" s="37">
        <f t="shared" si="41"/>
        <v>0.28787786172296692</v>
      </c>
      <c r="J205" s="32">
        <f>SUM(J173:J178,J180:J184,J186:J190,J192:J197,J199:J203)</f>
        <v>15861907</v>
      </c>
      <c r="K205" s="37">
        <f t="shared" si="42"/>
        <v>0.22382742885898663</v>
      </c>
      <c r="L205" s="32">
        <f>SUM(L173:L178,L180:L184,L186:L190,L192:L197,L199:L203)</f>
        <v>18151782</v>
      </c>
      <c r="M205" s="37">
        <f t="shared" si="43"/>
        <v>0.2561398635276852</v>
      </c>
      <c r="N205" s="32">
        <f t="shared" si="44"/>
        <v>64226849</v>
      </c>
      <c r="O205" s="37">
        <f t="shared" si="45"/>
        <v>0.9063053058742796</v>
      </c>
      <c r="P205" s="32">
        <f>SUM(P173:P178,P180:P184,P186:P190,P192:P197,P199:P203)</f>
        <v>16611393</v>
      </c>
      <c r="Q205" s="32">
        <f>SUM(Q173:Q178,Q180:Q184,Q186:Q190,Q192:Q197,Q199:Q203)</f>
        <v>58157054</v>
      </c>
      <c r="R205" s="32">
        <f>SUM(R173:R178,R180:R184,R186:R190,R192:R197,R199:R203)</f>
        <v>55313420</v>
      </c>
      <c r="S205" s="32">
        <f>SUM(S173:S178,S180:S184,S186:S190,S192:S197,S199:S203)</f>
        <v>51823090</v>
      </c>
      <c r="T205" s="37">
        <f t="shared" si="46"/>
        <v>0.93689903824424525</v>
      </c>
      <c r="U205" s="37">
        <f t="shared" si="47"/>
        <v>9.2730874526898432E-2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0</v>
      </c>
      <c r="E208" s="31">
        <v>0</v>
      </c>
      <c r="F208" s="31">
        <v>0</v>
      </c>
      <c r="G208" s="36">
        <f t="shared" ref="G208:G231" si="48">IF(($D208     =0),0,($F208     /$D208     ))</f>
        <v>0</v>
      </c>
      <c r="H208" s="31">
        <v>0</v>
      </c>
      <c r="I208" s="36">
        <f t="shared" ref="I208:I231" si="49">IF(($D208     =0),0,($H208     /$D208     ))</f>
        <v>0</v>
      </c>
      <c r="J208" s="31">
        <v>0</v>
      </c>
      <c r="K208" s="36">
        <f t="shared" ref="K208:K231" si="50">IF(($E208     =0),0,($J208     /$E208     ))</f>
        <v>0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     +$L208</f>
        <v>0</v>
      </c>
      <c r="O208" s="36">
        <f t="shared" ref="O208:O231" si="53">IF(($E208     =0),0,($N208     /$E208     ))</f>
        <v>0</v>
      </c>
      <c r="P208" s="31">
        <v>0</v>
      </c>
      <c r="Q208" s="31">
        <v>16603</v>
      </c>
      <c r="R208" s="31">
        <v>15373</v>
      </c>
      <c r="S208" s="31">
        <v>0</v>
      </c>
      <c r="T208" s="36">
        <f t="shared" ref="T208:T231" si="54">IF(($R208     =0),0,($S208     /$R208     ))</f>
        <v>0</v>
      </c>
      <c r="U208" s="36">
        <f t="shared" ref="U208:U231" si="55">IF(($P208     =0),0,(($L208     /$P208     )-1))</f>
        <v>0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0</v>
      </c>
      <c r="E209" s="31">
        <v>0</v>
      </c>
      <c r="F209" s="31">
        <v>0</v>
      </c>
      <c r="G209" s="36">
        <f t="shared" si="48"/>
        <v>0</v>
      </c>
      <c r="H209" s="31">
        <v>0</v>
      </c>
      <c r="I209" s="36">
        <f t="shared" si="49"/>
        <v>0</v>
      </c>
      <c r="J209" s="31">
        <v>0</v>
      </c>
      <c r="K209" s="36">
        <f t="shared" si="50"/>
        <v>0</v>
      </c>
      <c r="L209" s="31">
        <v>0</v>
      </c>
      <c r="M209" s="36">
        <f t="shared" si="51"/>
        <v>0</v>
      </c>
      <c r="N209" s="31">
        <f t="shared" si="52"/>
        <v>0</v>
      </c>
      <c r="O209" s="36">
        <f t="shared" si="53"/>
        <v>0</v>
      </c>
      <c r="P209" s="31">
        <v>0</v>
      </c>
      <c r="Q209" s="31">
        <v>0</v>
      </c>
      <c r="R209" s="31">
        <v>0</v>
      </c>
      <c r="S209" s="31">
        <v>0</v>
      </c>
      <c r="T209" s="36">
        <f t="shared" si="54"/>
        <v>0</v>
      </c>
      <c r="U209" s="36">
        <f t="shared" si="55"/>
        <v>0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27806207</v>
      </c>
      <c r="E210" s="31">
        <v>30508416</v>
      </c>
      <c r="F210" s="31">
        <v>9174143</v>
      </c>
      <c r="G210" s="36">
        <f t="shared" si="48"/>
        <v>0.32993147896798725</v>
      </c>
      <c r="H210" s="31">
        <v>9939291</v>
      </c>
      <c r="I210" s="36">
        <f t="shared" si="49"/>
        <v>0.35744864446991997</v>
      </c>
      <c r="J210" s="31">
        <v>11509373</v>
      </c>
      <c r="K210" s="36">
        <f t="shared" si="50"/>
        <v>0.37725239488015372</v>
      </c>
      <c r="L210" s="31">
        <v>22708778</v>
      </c>
      <c r="M210" s="36">
        <f t="shared" si="51"/>
        <v>0.74434470803072827</v>
      </c>
      <c r="N210" s="31">
        <f t="shared" si="52"/>
        <v>53331585</v>
      </c>
      <c r="O210" s="36">
        <f t="shared" si="53"/>
        <v>1.7480941980075269</v>
      </c>
      <c r="P210" s="31">
        <v>5176859</v>
      </c>
      <c r="Q210" s="31">
        <v>13286342</v>
      </c>
      <c r="R210" s="31">
        <v>15284404</v>
      </c>
      <c r="S210" s="31">
        <v>16592091</v>
      </c>
      <c r="T210" s="36">
        <f t="shared" si="54"/>
        <v>1.0855569507322627</v>
      </c>
      <c r="U210" s="36">
        <f t="shared" si="55"/>
        <v>3.3865938786434011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0</v>
      </c>
      <c r="E211" s="31">
        <v>0</v>
      </c>
      <c r="F211" s="31">
        <v>0</v>
      </c>
      <c r="G211" s="36">
        <f t="shared" si="48"/>
        <v>0</v>
      </c>
      <c r="H211" s="31">
        <v>0</v>
      </c>
      <c r="I211" s="36">
        <f t="shared" si="49"/>
        <v>0</v>
      </c>
      <c r="J211" s="31">
        <v>0</v>
      </c>
      <c r="K211" s="36">
        <f t="shared" si="50"/>
        <v>0</v>
      </c>
      <c r="L211" s="31">
        <v>0</v>
      </c>
      <c r="M211" s="36">
        <f t="shared" si="51"/>
        <v>0</v>
      </c>
      <c r="N211" s="31">
        <f t="shared" si="52"/>
        <v>0</v>
      </c>
      <c r="O211" s="36">
        <f t="shared" si="53"/>
        <v>0</v>
      </c>
      <c r="P211" s="31">
        <v>0</v>
      </c>
      <c r="Q211" s="31">
        <v>0</v>
      </c>
      <c r="R211" s="31">
        <v>0</v>
      </c>
      <c r="S211" s="31">
        <v>0</v>
      </c>
      <c r="T211" s="36">
        <f t="shared" si="54"/>
        <v>0</v>
      </c>
      <c r="U211" s="36">
        <f t="shared" si="55"/>
        <v>0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0</v>
      </c>
      <c r="E212" s="31">
        <v>0</v>
      </c>
      <c r="F212" s="31">
        <v>0</v>
      </c>
      <c r="G212" s="36">
        <f t="shared" si="48"/>
        <v>0</v>
      </c>
      <c r="H212" s="31">
        <v>0</v>
      </c>
      <c r="I212" s="36">
        <f t="shared" si="49"/>
        <v>0</v>
      </c>
      <c r="J212" s="31">
        <v>0</v>
      </c>
      <c r="K212" s="36">
        <f t="shared" si="50"/>
        <v>0</v>
      </c>
      <c r="L212" s="31">
        <v>0</v>
      </c>
      <c r="M212" s="36">
        <f t="shared" si="51"/>
        <v>0</v>
      </c>
      <c r="N212" s="31">
        <f t="shared" si="52"/>
        <v>0</v>
      </c>
      <c r="O212" s="36">
        <f t="shared" si="53"/>
        <v>0</v>
      </c>
      <c r="P212" s="31">
        <v>0</v>
      </c>
      <c r="Q212" s="31">
        <v>0</v>
      </c>
      <c r="R212" s="31">
        <v>0</v>
      </c>
      <c r="S212" s="31">
        <v>0</v>
      </c>
      <c r="T212" s="36">
        <f t="shared" si="54"/>
        <v>0</v>
      </c>
      <c r="U212" s="36">
        <f t="shared" si="55"/>
        <v>0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0</v>
      </c>
      <c r="E213" s="31">
        <v>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0</v>
      </c>
      <c r="K213" s="36">
        <f t="shared" si="50"/>
        <v>0</v>
      </c>
      <c r="L213" s="31">
        <v>0</v>
      </c>
      <c r="M213" s="36">
        <f t="shared" si="51"/>
        <v>0</v>
      </c>
      <c r="N213" s="31">
        <f t="shared" si="52"/>
        <v>0</v>
      </c>
      <c r="O213" s="36">
        <f t="shared" si="53"/>
        <v>0</v>
      </c>
      <c r="P213" s="31">
        <v>0</v>
      </c>
      <c r="Q213" s="31">
        <v>0</v>
      </c>
      <c r="R213" s="31">
        <v>0</v>
      </c>
      <c r="S213" s="31">
        <v>0</v>
      </c>
      <c r="T213" s="36">
        <f t="shared" si="54"/>
        <v>0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0</v>
      </c>
      <c r="E214" s="31">
        <v>0</v>
      </c>
      <c r="F214" s="31">
        <v>0</v>
      </c>
      <c r="G214" s="36">
        <f t="shared" si="48"/>
        <v>0</v>
      </c>
      <c r="H214" s="31">
        <v>0</v>
      </c>
      <c r="I214" s="36">
        <f t="shared" si="49"/>
        <v>0</v>
      </c>
      <c r="J214" s="31">
        <v>0</v>
      </c>
      <c r="K214" s="36">
        <f t="shared" si="50"/>
        <v>0</v>
      </c>
      <c r="L214" s="31">
        <v>0</v>
      </c>
      <c r="M214" s="36">
        <f t="shared" si="51"/>
        <v>0</v>
      </c>
      <c r="N214" s="31">
        <f t="shared" si="52"/>
        <v>0</v>
      </c>
      <c r="O214" s="36">
        <f t="shared" si="53"/>
        <v>0</v>
      </c>
      <c r="P214" s="31">
        <v>0</v>
      </c>
      <c r="Q214" s="31">
        <v>0</v>
      </c>
      <c r="R214" s="31">
        <v>0</v>
      </c>
      <c r="S214" s="31">
        <v>0</v>
      </c>
      <c r="T214" s="36">
        <f t="shared" si="54"/>
        <v>0</v>
      </c>
      <c r="U214" s="36">
        <f t="shared" si="55"/>
        <v>0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27806207</v>
      </c>
      <c r="E216" s="32">
        <f>SUM(E208:E215)</f>
        <v>30508416</v>
      </c>
      <c r="F216" s="32">
        <f>SUM(F208:F215)</f>
        <v>9174143</v>
      </c>
      <c r="G216" s="37">
        <f t="shared" si="48"/>
        <v>0.32993147896798725</v>
      </c>
      <c r="H216" s="32">
        <f>SUM(H208:H215)</f>
        <v>9939291</v>
      </c>
      <c r="I216" s="37">
        <f t="shared" si="49"/>
        <v>0.35744864446991997</v>
      </c>
      <c r="J216" s="32">
        <f>SUM(J208:J215)</f>
        <v>11509373</v>
      </c>
      <c r="K216" s="37">
        <f t="shared" si="50"/>
        <v>0.37725239488015372</v>
      </c>
      <c r="L216" s="32">
        <f>SUM(L208:L215)</f>
        <v>22708778</v>
      </c>
      <c r="M216" s="37">
        <f t="shared" si="51"/>
        <v>0.74434470803072827</v>
      </c>
      <c r="N216" s="32">
        <f t="shared" si="52"/>
        <v>53331585</v>
      </c>
      <c r="O216" s="37">
        <f t="shared" si="53"/>
        <v>1.7480941980075269</v>
      </c>
      <c r="P216" s="32">
        <f>SUM(P208:P215)</f>
        <v>5176859</v>
      </c>
      <c r="Q216" s="32">
        <f>SUM(Q208:Q215)</f>
        <v>13302945</v>
      </c>
      <c r="R216" s="32">
        <f>SUM(R208:R215)</f>
        <v>15299777</v>
      </c>
      <c r="S216" s="32">
        <f>SUM(S208:S215)</f>
        <v>16592091</v>
      </c>
      <c r="T216" s="37">
        <f t="shared" si="54"/>
        <v>1.0844661984289052</v>
      </c>
      <c r="U216" s="37">
        <f t="shared" si="55"/>
        <v>3.3865938786434011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0</v>
      </c>
      <c r="E217" s="31">
        <v>0</v>
      </c>
      <c r="F217" s="31">
        <v>0</v>
      </c>
      <c r="G217" s="36">
        <f t="shared" si="48"/>
        <v>0</v>
      </c>
      <c r="H217" s="31">
        <v>0</v>
      </c>
      <c r="I217" s="36">
        <f t="shared" si="49"/>
        <v>0</v>
      </c>
      <c r="J217" s="31">
        <v>0</v>
      </c>
      <c r="K217" s="36">
        <f t="shared" si="50"/>
        <v>0</v>
      </c>
      <c r="L217" s="31">
        <v>0</v>
      </c>
      <c r="M217" s="36">
        <f t="shared" si="51"/>
        <v>0</v>
      </c>
      <c r="N217" s="31">
        <f t="shared" si="52"/>
        <v>0</v>
      </c>
      <c r="O217" s="36">
        <f t="shared" si="53"/>
        <v>0</v>
      </c>
      <c r="P217" s="31">
        <v>0</v>
      </c>
      <c r="Q217" s="31">
        <v>0</v>
      </c>
      <c r="R217" s="31">
        <v>0</v>
      </c>
      <c r="S217" s="31">
        <v>0</v>
      </c>
      <c r="T217" s="36">
        <f t="shared" si="54"/>
        <v>0</v>
      </c>
      <c r="U217" s="36">
        <f t="shared" si="55"/>
        <v>0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32880760</v>
      </c>
      <c r="E218" s="31">
        <v>32880760</v>
      </c>
      <c r="F218" s="31">
        <v>2425842</v>
      </c>
      <c r="G218" s="36">
        <f t="shared" si="48"/>
        <v>7.3776944328537417E-2</v>
      </c>
      <c r="H218" s="31">
        <v>2119929</v>
      </c>
      <c r="I218" s="36">
        <f t="shared" si="49"/>
        <v>6.4473236020091987E-2</v>
      </c>
      <c r="J218" s="31">
        <v>2015186</v>
      </c>
      <c r="K218" s="36">
        <f t="shared" si="50"/>
        <v>6.1287695296580735E-2</v>
      </c>
      <c r="L218" s="31">
        <v>4196840</v>
      </c>
      <c r="M218" s="36">
        <f t="shared" si="51"/>
        <v>0.1276381689474331</v>
      </c>
      <c r="N218" s="31">
        <f t="shared" si="52"/>
        <v>10757797</v>
      </c>
      <c r="O218" s="36">
        <f t="shared" si="53"/>
        <v>0.32717604459264321</v>
      </c>
      <c r="P218" s="31">
        <v>6940619</v>
      </c>
      <c r="Q218" s="31">
        <v>32328009</v>
      </c>
      <c r="R218" s="31">
        <v>28790383</v>
      </c>
      <c r="S218" s="31">
        <v>24097930</v>
      </c>
      <c r="T218" s="36">
        <f t="shared" si="54"/>
        <v>0.83701317901884109</v>
      </c>
      <c r="U218" s="36">
        <f t="shared" si="55"/>
        <v>-0.39532194462770542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32820054</v>
      </c>
      <c r="E219" s="31">
        <v>2014232</v>
      </c>
      <c r="F219" s="31">
        <v>1222393</v>
      </c>
      <c r="G219" s="36">
        <f t="shared" si="48"/>
        <v>3.7245307396508241E-2</v>
      </c>
      <c r="H219" s="31">
        <v>171172</v>
      </c>
      <c r="I219" s="36">
        <f t="shared" si="49"/>
        <v>5.2154697856377687E-3</v>
      </c>
      <c r="J219" s="31">
        <v>178333</v>
      </c>
      <c r="K219" s="36">
        <f t="shared" si="50"/>
        <v>8.853647444782925E-2</v>
      </c>
      <c r="L219" s="31">
        <v>175058</v>
      </c>
      <c r="M219" s="36">
        <f t="shared" si="51"/>
        <v>8.6910544564876346E-2</v>
      </c>
      <c r="N219" s="31">
        <f t="shared" si="52"/>
        <v>1746956</v>
      </c>
      <c r="O219" s="36">
        <f t="shared" si="53"/>
        <v>0.86730624873400874</v>
      </c>
      <c r="P219" s="31">
        <v>5234550</v>
      </c>
      <c r="Q219" s="31">
        <v>31761385</v>
      </c>
      <c r="R219" s="31">
        <v>30583993</v>
      </c>
      <c r="S219" s="31">
        <v>29144130</v>
      </c>
      <c r="T219" s="36">
        <f t="shared" si="54"/>
        <v>0.95292102636827047</v>
      </c>
      <c r="U219" s="36">
        <f t="shared" si="55"/>
        <v>-0.96655720166967551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0</v>
      </c>
      <c r="E220" s="31">
        <v>0</v>
      </c>
      <c r="F220" s="31">
        <v>0</v>
      </c>
      <c r="G220" s="36">
        <f t="shared" si="48"/>
        <v>0</v>
      </c>
      <c r="H220" s="31">
        <v>0</v>
      </c>
      <c r="I220" s="36">
        <f t="shared" si="49"/>
        <v>0</v>
      </c>
      <c r="J220" s="31">
        <v>0</v>
      </c>
      <c r="K220" s="36">
        <f t="shared" si="50"/>
        <v>0</v>
      </c>
      <c r="L220" s="31">
        <v>0</v>
      </c>
      <c r="M220" s="36">
        <f t="shared" si="51"/>
        <v>0</v>
      </c>
      <c r="N220" s="31">
        <f t="shared" si="52"/>
        <v>0</v>
      </c>
      <c r="O220" s="36">
        <f t="shared" si="53"/>
        <v>0</v>
      </c>
      <c r="P220" s="31">
        <v>0</v>
      </c>
      <c r="Q220" s="31">
        <v>0</v>
      </c>
      <c r="R220" s="31">
        <v>0</v>
      </c>
      <c r="S220" s="31">
        <v>0</v>
      </c>
      <c r="T220" s="36">
        <f t="shared" si="54"/>
        <v>0</v>
      </c>
      <c r="U220" s="36">
        <f t="shared" si="55"/>
        <v>0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0</v>
      </c>
      <c r="E221" s="31">
        <v>0</v>
      </c>
      <c r="F221" s="31">
        <v>0</v>
      </c>
      <c r="G221" s="36">
        <f t="shared" si="48"/>
        <v>0</v>
      </c>
      <c r="H221" s="31">
        <v>0</v>
      </c>
      <c r="I221" s="36">
        <f t="shared" si="49"/>
        <v>0</v>
      </c>
      <c r="J221" s="31">
        <v>0</v>
      </c>
      <c r="K221" s="36">
        <f t="shared" si="50"/>
        <v>0</v>
      </c>
      <c r="L221" s="31">
        <v>0</v>
      </c>
      <c r="M221" s="36">
        <f t="shared" si="51"/>
        <v>0</v>
      </c>
      <c r="N221" s="31">
        <f t="shared" si="52"/>
        <v>0</v>
      </c>
      <c r="O221" s="36">
        <f t="shared" si="53"/>
        <v>0</v>
      </c>
      <c r="P221" s="31">
        <v>0</v>
      </c>
      <c r="Q221" s="31">
        <v>0</v>
      </c>
      <c r="R221" s="31">
        <v>0</v>
      </c>
      <c r="S221" s="31">
        <v>0</v>
      </c>
      <c r="T221" s="36">
        <f t="shared" si="54"/>
        <v>0</v>
      </c>
      <c r="U221" s="36">
        <f t="shared" si="55"/>
        <v>0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14735693</v>
      </c>
      <c r="E222" s="31">
        <v>13405627</v>
      </c>
      <c r="F222" s="31">
        <v>3135524</v>
      </c>
      <c r="G222" s="36">
        <f t="shared" si="48"/>
        <v>0.2127842918551574</v>
      </c>
      <c r="H222" s="31">
        <v>2928873</v>
      </c>
      <c r="I222" s="36">
        <f t="shared" si="49"/>
        <v>0.19876045191766686</v>
      </c>
      <c r="J222" s="31">
        <v>1989355</v>
      </c>
      <c r="K222" s="36">
        <f t="shared" si="50"/>
        <v>0.14839701268728422</v>
      </c>
      <c r="L222" s="31">
        <v>4010248</v>
      </c>
      <c r="M222" s="36">
        <f t="shared" si="51"/>
        <v>0.29914661955013366</v>
      </c>
      <c r="N222" s="31">
        <f t="shared" si="52"/>
        <v>12064000</v>
      </c>
      <c r="O222" s="36">
        <f t="shared" si="53"/>
        <v>0.89992060796559536</v>
      </c>
      <c r="P222" s="31">
        <v>2171805</v>
      </c>
      <c r="Q222" s="31">
        <v>12268326</v>
      </c>
      <c r="R222" s="31">
        <v>13776909</v>
      </c>
      <c r="S222" s="31">
        <v>12134148</v>
      </c>
      <c r="T222" s="36">
        <f t="shared" si="54"/>
        <v>0.88075982791205198</v>
      </c>
      <c r="U222" s="36">
        <f t="shared" si="55"/>
        <v>0.84650463554508804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765011</v>
      </c>
      <c r="E223" s="31">
        <v>450476</v>
      </c>
      <c r="F223" s="31">
        <v>35465</v>
      </c>
      <c r="G223" s="36">
        <f t="shared" si="48"/>
        <v>4.6358810526907455E-2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120421</v>
      </c>
      <c r="M223" s="36">
        <f t="shared" si="51"/>
        <v>0.26731945764036263</v>
      </c>
      <c r="N223" s="31">
        <f t="shared" si="52"/>
        <v>155886</v>
      </c>
      <c r="O223" s="36">
        <f t="shared" si="53"/>
        <v>0.34604729219758656</v>
      </c>
      <c r="P223" s="31">
        <v>119316</v>
      </c>
      <c r="Q223" s="31">
        <v>903680</v>
      </c>
      <c r="R223" s="31">
        <v>1203680</v>
      </c>
      <c r="S223" s="31">
        <v>158514</v>
      </c>
      <c r="T223" s="36">
        <f t="shared" si="54"/>
        <v>0.13169114714874386</v>
      </c>
      <c r="U223" s="36">
        <f t="shared" si="55"/>
        <v>9.2611217271783008E-3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81201518</v>
      </c>
      <c r="E224" s="32">
        <f>SUM(E217:E223)</f>
        <v>48751095</v>
      </c>
      <c r="F224" s="32">
        <f>SUM(F217:F223)</f>
        <v>6819224</v>
      </c>
      <c r="G224" s="37">
        <f t="shared" si="48"/>
        <v>8.3979021180367583E-2</v>
      </c>
      <c r="H224" s="32">
        <f>SUM(H217:H223)</f>
        <v>5219974</v>
      </c>
      <c r="I224" s="37">
        <f t="shared" si="49"/>
        <v>6.4284192322611511E-2</v>
      </c>
      <c r="J224" s="32">
        <f>SUM(J217:J223)</f>
        <v>4182874</v>
      </c>
      <c r="K224" s="37">
        <f t="shared" si="50"/>
        <v>8.5800616375898836E-2</v>
      </c>
      <c r="L224" s="32">
        <f>SUM(L217:L223)</f>
        <v>8502567</v>
      </c>
      <c r="M224" s="37">
        <f t="shared" si="51"/>
        <v>0.17440771330367041</v>
      </c>
      <c r="N224" s="32">
        <f t="shared" si="52"/>
        <v>24724639</v>
      </c>
      <c r="O224" s="37">
        <f t="shared" si="53"/>
        <v>0.50716069044192746</v>
      </c>
      <c r="P224" s="32">
        <f>SUM(P217:P223)</f>
        <v>14466290</v>
      </c>
      <c r="Q224" s="32">
        <f>SUM(Q217:Q223)</f>
        <v>77261400</v>
      </c>
      <c r="R224" s="32">
        <f>SUM(R217:R223)</f>
        <v>74354965</v>
      </c>
      <c r="S224" s="32">
        <f>SUM(S217:S223)</f>
        <v>65534722</v>
      </c>
      <c r="T224" s="37">
        <f t="shared" si="54"/>
        <v>0.88137654291142498</v>
      </c>
      <c r="U224" s="37">
        <f t="shared" si="55"/>
        <v>-0.41224965073975428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0</v>
      </c>
      <c r="E225" s="31">
        <v>0</v>
      </c>
      <c r="F225" s="31">
        <v>0</v>
      </c>
      <c r="G225" s="36">
        <f t="shared" si="48"/>
        <v>0</v>
      </c>
      <c r="H225" s="31">
        <v>0</v>
      </c>
      <c r="I225" s="36">
        <f t="shared" si="49"/>
        <v>0</v>
      </c>
      <c r="J225" s="31">
        <v>0</v>
      </c>
      <c r="K225" s="36">
        <f t="shared" si="50"/>
        <v>0</v>
      </c>
      <c r="L225" s="31">
        <v>0</v>
      </c>
      <c r="M225" s="36">
        <f t="shared" si="51"/>
        <v>0</v>
      </c>
      <c r="N225" s="31">
        <f t="shared" si="52"/>
        <v>0</v>
      </c>
      <c r="O225" s="36">
        <f t="shared" si="53"/>
        <v>0</v>
      </c>
      <c r="P225" s="31">
        <v>0</v>
      </c>
      <c r="Q225" s="31">
        <v>0</v>
      </c>
      <c r="R225" s="31">
        <v>0</v>
      </c>
      <c r="S225" s="31">
        <v>0</v>
      </c>
      <c r="T225" s="36">
        <f t="shared" si="54"/>
        <v>0</v>
      </c>
      <c r="U225" s="36">
        <f t="shared" si="55"/>
        <v>0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9925138</v>
      </c>
      <c r="E226" s="31">
        <v>10502447</v>
      </c>
      <c r="F226" s="31">
        <v>2015939</v>
      </c>
      <c r="G226" s="36">
        <f t="shared" si="48"/>
        <v>0.20311445543628714</v>
      </c>
      <c r="H226" s="31">
        <v>3049634</v>
      </c>
      <c r="I226" s="36">
        <f t="shared" si="49"/>
        <v>0.30726363703960591</v>
      </c>
      <c r="J226" s="31">
        <v>2090758</v>
      </c>
      <c r="K226" s="36">
        <f t="shared" si="50"/>
        <v>0.19907341593820946</v>
      </c>
      <c r="L226" s="31">
        <v>2333346</v>
      </c>
      <c r="M226" s="36">
        <f t="shared" si="51"/>
        <v>0.2221716519969108</v>
      </c>
      <c r="N226" s="31">
        <f t="shared" si="52"/>
        <v>9489677</v>
      </c>
      <c r="O226" s="36">
        <f t="shared" si="53"/>
        <v>0.90356818749002021</v>
      </c>
      <c r="P226" s="31">
        <v>2240238</v>
      </c>
      <c r="Q226" s="31">
        <v>9251658</v>
      </c>
      <c r="R226" s="31">
        <v>9641658</v>
      </c>
      <c r="S226" s="31">
        <v>8333021</v>
      </c>
      <c r="T226" s="36">
        <f t="shared" si="54"/>
        <v>0.86427261784228393</v>
      </c>
      <c r="U226" s="36">
        <f t="shared" si="55"/>
        <v>4.1561655502674322E-2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0</v>
      </c>
      <c r="E227" s="31">
        <v>0</v>
      </c>
      <c r="F227" s="31">
        <v>0</v>
      </c>
      <c r="G227" s="36">
        <f t="shared" si="48"/>
        <v>0</v>
      </c>
      <c r="H227" s="31">
        <v>0</v>
      </c>
      <c r="I227" s="36">
        <f t="shared" si="49"/>
        <v>0</v>
      </c>
      <c r="J227" s="31">
        <v>0</v>
      </c>
      <c r="K227" s="36">
        <f t="shared" si="50"/>
        <v>0</v>
      </c>
      <c r="L227" s="31">
        <v>0</v>
      </c>
      <c r="M227" s="36">
        <f t="shared" si="51"/>
        <v>0</v>
      </c>
      <c r="N227" s="31">
        <f t="shared" si="52"/>
        <v>0</v>
      </c>
      <c r="O227" s="36">
        <f t="shared" si="53"/>
        <v>0</v>
      </c>
      <c r="P227" s="31">
        <v>0</v>
      </c>
      <c r="Q227" s="31">
        <v>0</v>
      </c>
      <c r="R227" s="31">
        <v>0</v>
      </c>
      <c r="S227" s="31">
        <v>0</v>
      </c>
      <c r="T227" s="36">
        <f t="shared" si="54"/>
        <v>0</v>
      </c>
      <c r="U227" s="36">
        <f t="shared" si="55"/>
        <v>0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37446611</v>
      </c>
      <c r="E228" s="31">
        <v>35924390</v>
      </c>
      <c r="F228" s="31">
        <v>9130801</v>
      </c>
      <c r="G228" s="36">
        <f t="shared" si="48"/>
        <v>0.24383517643292207</v>
      </c>
      <c r="H228" s="31">
        <v>8810099</v>
      </c>
      <c r="I228" s="36">
        <f t="shared" si="49"/>
        <v>0.2352709301250252</v>
      </c>
      <c r="J228" s="31">
        <v>9148285</v>
      </c>
      <c r="K228" s="36">
        <f t="shared" si="50"/>
        <v>0.25465387164541975</v>
      </c>
      <c r="L228" s="31">
        <v>9311323</v>
      </c>
      <c r="M228" s="36">
        <f t="shared" si="51"/>
        <v>0.25919223680624781</v>
      </c>
      <c r="N228" s="31">
        <f t="shared" si="52"/>
        <v>36400508</v>
      </c>
      <c r="O228" s="36">
        <f t="shared" si="53"/>
        <v>1.0132533356864237</v>
      </c>
      <c r="P228" s="31">
        <v>8988825</v>
      </c>
      <c r="Q228" s="31">
        <v>36755584</v>
      </c>
      <c r="R228" s="31">
        <v>31166919</v>
      </c>
      <c r="S228" s="31">
        <v>35303951</v>
      </c>
      <c r="T228" s="36">
        <f t="shared" si="54"/>
        <v>1.1327379199721346</v>
      </c>
      <c r="U228" s="36">
        <f t="shared" si="55"/>
        <v>3.5877659204623491E-2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47371749</v>
      </c>
      <c r="E230" s="32">
        <f>SUM(E225:E229)</f>
        <v>46426837</v>
      </c>
      <c r="F230" s="32">
        <f>SUM(F225:F229)</f>
        <v>11146740</v>
      </c>
      <c r="G230" s="37">
        <f t="shared" si="48"/>
        <v>0.23530353502464096</v>
      </c>
      <c r="H230" s="32">
        <f>SUM(H225:H229)</f>
        <v>11859733</v>
      </c>
      <c r="I230" s="37">
        <f t="shared" si="49"/>
        <v>0.25035455203480034</v>
      </c>
      <c r="J230" s="32">
        <f>SUM(J225:J229)</f>
        <v>11239043</v>
      </c>
      <c r="K230" s="37">
        <f t="shared" si="50"/>
        <v>0.24208073877615224</v>
      </c>
      <c r="L230" s="32">
        <f>SUM(L225:L229)</f>
        <v>11644669</v>
      </c>
      <c r="M230" s="37">
        <f t="shared" si="51"/>
        <v>0.2508176251593448</v>
      </c>
      <c r="N230" s="32">
        <f t="shared" si="52"/>
        <v>45890185</v>
      </c>
      <c r="O230" s="37">
        <f t="shared" si="53"/>
        <v>0.9884409097264153</v>
      </c>
      <c r="P230" s="32">
        <f>SUM(P225:P229)</f>
        <v>11229063</v>
      </c>
      <c r="Q230" s="32">
        <f>SUM(Q225:Q229)</f>
        <v>46007242</v>
      </c>
      <c r="R230" s="32">
        <f>SUM(R225:R229)</f>
        <v>40808577</v>
      </c>
      <c r="S230" s="32">
        <f>SUM(S225:S229)</f>
        <v>43636972</v>
      </c>
      <c r="T230" s="37">
        <f t="shared" si="54"/>
        <v>1.0693088367183203</v>
      </c>
      <c r="U230" s="37">
        <f t="shared" si="55"/>
        <v>3.7011636678857318E-2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156379474</v>
      </c>
      <c r="E231" s="32">
        <f>SUM(E208:E215,E217:E223,E225:E229)</f>
        <v>125686348</v>
      </c>
      <c r="F231" s="32">
        <f>SUM(F208:F215,F217:F223,F225:F229)</f>
        <v>27140107</v>
      </c>
      <c r="G231" s="37">
        <f t="shared" si="48"/>
        <v>0.1735528730580076</v>
      </c>
      <c r="H231" s="32">
        <f>SUM(H208:H215,H217:H223,H225:H229)</f>
        <v>27018998</v>
      </c>
      <c r="I231" s="37">
        <f t="shared" si="49"/>
        <v>0.17277841719815479</v>
      </c>
      <c r="J231" s="32">
        <f>SUM(J208:J215,J217:J223,J225:J229)</f>
        <v>26931290</v>
      </c>
      <c r="K231" s="37">
        <f t="shared" si="50"/>
        <v>0.21427378890824325</v>
      </c>
      <c r="L231" s="32">
        <f>SUM(L208:L215,L217:L223,L225:L229)</f>
        <v>42856014</v>
      </c>
      <c r="M231" s="37">
        <f t="shared" si="51"/>
        <v>0.34097588705497273</v>
      </c>
      <c r="N231" s="32">
        <f t="shared" si="52"/>
        <v>123946409</v>
      </c>
      <c r="O231" s="37">
        <f t="shared" si="53"/>
        <v>0.98615649967011532</v>
      </c>
      <c r="P231" s="32">
        <f>SUM(P208:P215,P217:P223,P225:P229)</f>
        <v>30872212</v>
      </c>
      <c r="Q231" s="32">
        <f>SUM(Q208:Q215,Q217:Q223,Q225:Q229)</f>
        <v>136571587</v>
      </c>
      <c r="R231" s="32">
        <f>SUM(R208:R215,R217:R223,R225:R229)</f>
        <v>130463319</v>
      </c>
      <c r="S231" s="32">
        <f>SUM(S208:S215,S217:S223,S225:S229)</f>
        <v>125763785</v>
      </c>
      <c r="T231" s="37">
        <f t="shared" si="54"/>
        <v>0.96397812016418194</v>
      </c>
      <c r="U231" s="37">
        <f t="shared" si="55"/>
        <v>0.38817438802247151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0</v>
      </c>
      <c r="E234" s="31">
        <v>0</v>
      </c>
      <c r="F234" s="31">
        <v>0</v>
      </c>
      <c r="G234" s="36">
        <f t="shared" ref="G234:G260" si="56">IF(($D234     =0),0,($F234     /$D234     ))</f>
        <v>0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     +$L234</f>
        <v>0</v>
      </c>
      <c r="O234" s="36">
        <f t="shared" ref="O234:O260" si="61">IF(($E234     =0),0,($N234     /$E234     ))</f>
        <v>0</v>
      </c>
      <c r="P234" s="31">
        <v>0</v>
      </c>
      <c r="Q234" s="31">
        <v>0</v>
      </c>
      <c r="R234" s="31">
        <v>0</v>
      </c>
      <c r="S234" s="31">
        <v>0</v>
      </c>
      <c r="T234" s="36">
        <f t="shared" ref="T234:T260" si="62">IF(($R234     =0),0,($S234     /$R234     ))</f>
        <v>0</v>
      </c>
      <c r="U234" s="36">
        <f t="shared" ref="U234:U260" si="63">IF(($P234     =0),0,(($L234     /$P234     )-1))</f>
        <v>0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3057256</v>
      </c>
      <c r="E235" s="31">
        <v>3053811</v>
      </c>
      <c r="F235" s="31">
        <v>756728</v>
      </c>
      <c r="G235" s="36">
        <f t="shared" si="56"/>
        <v>0.24751868996250231</v>
      </c>
      <c r="H235" s="31">
        <v>821840</v>
      </c>
      <c r="I235" s="36">
        <f t="shared" si="57"/>
        <v>0.26881621951187601</v>
      </c>
      <c r="J235" s="31">
        <v>775470</v>
      </c>
      <c r="K235" s="36">
        <f t="shared" si="58"/>
        <v>0.25393516494635721</v>
      </c>
      <c r="L235" s="31">
        <v>861021</v>
      </c>
      <c r="M235" s="36">
        <f t="shared" si="59"/>
        <v>0.28194966879089767</v>
      </c>
      <c r="N235" s="31">
        <f t="shared" si="60"/>
        <v>3215059</v>
      </c>
      <c r="O235" s="36">
        <f t="shared" si="61"/>
        <v>1.0528022199147229</v>
      </c>
      <c r="P235" s="31">
        <v>795989</v>
      </c>
      <c r="Q235" s="31">
        <v>3434911</v>
      </c>
      <c r="R235" s="31">
        <v>3434911</v>
      </c>
      <c r="S235" s="31">
        <v>2952801</v>
      </c>
      <c r="T235" s="36">
        <f t="shared" si="62"/>
        <v>0.85964410722723239</v>
      </c>
      <c r="U235" s="36">
        <f t="shared" si="63"/>
        <v>8.1699621477181239E-2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1142752</v>
      </c>
      <c r="E236" s="31">
        <v>1142752</v>
      </c>
      <c r="F236" s="31">
        <v>0</v>
      </c>
      <c r="G236" s="36">
        <f t="shared" si="56"/>
        <v>0</v>
      </c>
      <c r="H236" s="31">
        <v>0</v>
      </c>
      <c r="I236" s="36">
        <f t="shared" si="57"/>
        <v>0</v>
      </c>
      <c r="J236" s="31">
        <v>77169</v>
      </c>
      <c r="K236" s="36">
        <f t="shared" si="58"/>
        <v>6.7529087676066205E-2</v>
      </c>
      <c r="L236" s="31">
        <v>0</v>
      </c>
      <c r="M236" s="36">
        <f t="shared" si="59"/>
        <v>0</v>
      </c>
      <c r="N236" s="31">
        <f t="shared" si="60"/>
        <v>77169</v>
      </c>
      <c r="O236" s="36">
        <f t="shared" si="61"/>
        <v>6.7529087676066205E-2</v>
      </c>
      <c r="P236" s="31">
        <v>25455</v>
      </c>
      <c r="Q236" s="31">
        <v>1089373</v>
      </c>
      <c r="R236" s="31">
        <v>1089373</v>
      </c>
      <c r="S236" s="31">
        <v>25455</v>
      </c>
      <c r="T236" s="36">
        <f t="shared" si="62"/>
        <v>2.3366652193509477E-2</v>
      </c>
      <c r="U236" s="36">
        <f t="shared" si="63"/>
        <v>-1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3468141</v>
      </c>
      <c r="E238" s="31">
        <v>3468141</v>
      </c>
      <c r="F238" s="31">
        <v>790789</v>
      </c>
      <c r="G238" s="36">
        <f t="shared" si="56"/>
        <v>0.22801523928813736</v>
      </c>
      <c r="H238" s="31">
        <v>824901</v>
      </c>
      <c r="I238" s="36">
        <f t="shared" si="57"/>
        <v>0.23785105622868274</v>
      </c>
      <c r="J238" s="31">
        <v>798678</v>
      </c>
      <c r="K238" s="36">
        <f t="shared" si="58"/>
        <v>0.23028994495898522</v>
      </c>
      <c r="L238" s="31">
        <v>775248</v>
      </c>
      <c r="M238" s="36">
        <f t="shared" si="59"/>
        <v>0.22353416426840778</v>
      </c>
      <c r="N238" s="31">
        <f t="shared" si="60"/>
        <v>3189616</v>
      </c>
      <c r="O238" s="36">
        <f t="shared" si="61"/>
        <v>0.91969040474421315</v>
      </c>
      <c r="P238" s="31">
        <v>815686</v>
      </c>
      <c r="Q238" s="31">
        <v>3149788</v>
      </c>
      <c r="R238" s="31">
        <v>3149788</v>
      </c>
      <c r="S238" s="31">
        <v>3234897</v>
      </c>
      <c r="T238" s="36">
        <f t="shared" si="62"/>
        <v>1.0270205486845463</v>
      </c>
      <c r="U238" s="36">
        <f t="shared" si="63"/>
        <v>-4.9575449376353165E-2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7668149</v>
      </c>
      <c r="E240" s="32">
        <f>SUM(E234:E239)</f>
        <v>7664704</v>
      </c>
      <c r="F240" s="32">
        <f>SUM(F234:F239)</f>
        <v>1547517</v>
      </c>
      <c r="G240" s="37">
        <f t="shared" si="56"/>
        <v>0.20181102375553736</v>
      </c>
      <c r="H240" s="32">
        <f>SUM(H234:H239)</f>
        <v>1646741</v>
      </c>
      <c r="I240" s="37">
        <f t="shared" si="57"/>
        <v>0.21475078275083073</v>
      </c>
      <c r="J240" s="32">
        <f>SUM(J234:J239)</f>
        <v>1651317</v>
      </c>
      <c r="K240" s="37">
        <f t="shared" si="58"/>
        <v>0.21544432766092467</v>
      </c>
      <c r="L240" s="32">
        <f>SUM(L234:L239)</f>
        <v>1636269</v>
      </c>
      <c r="M240" s="37">
        <f t="shared" si="59"/>
        <v>0.21348104245121532</v>
      </c>
      <c r="N240" s="32">
        <f t="shared" si="60"/>
        <v>6481844</v>
      </c>
      <c r="O240" s="37">
        <f t="shared" si="61"/>
        <v>0.84567440569133523</v>
      </c>
      <c r="P240" s="32">
        <f>SUM(P234:P239)</f>
        <v>1637130</v>
      </c>
      <c r="Q240" s="32">
        <f>SUM(Q234:Q239)</f>
        <v>7674072</v>
      </c>
      <c r="R240" s="32">
        <f>SUM(R234:R239)</f>
        <v>7674072</v>
      </c>
      <c r="S240" s="32">
        <f>SUM(S234:S239)</f>
        <v>6213153</v>
      </c>
      <c r="T240" s="37">
        <f t="shared" si="62"/>
        <v>0.80962922943647131</v>
      </c>
      <c r="U240" s="37">
        <f t="shared" si="63"/>
        <v>-5.2592036063114911E-4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19753736</v>
      </c>
      <c r="E242" s="31">
        <v>19847377</v>
      </c>
      <c r="F242" s="31">
        <v>5118530</v>
      </c>
      <c r="G242" s="36">
        <f t="shared" si="56"/>
        <v>0.25911706018547581</v>
      </c>
      <c r="H242" s="31">
        <v>5527082</v>
      </c>
      <c r="I242" s="36">
        <f t="shared" si="57"/>
        <v>0.27979932504919575</v>
      </c>
      <c r="J242" s="31">
        <v>5252383</v>
      </c>
      <c r="K242" s="36">
        <f t="shared" si="58"/>
        <v>0.26463864721267705</v>
      </c>
      <c r="L242" s="31">
        <v>5238115</v>
      </c>
      <c r="M242" s="36">
        <f t="shared" si="59"/>
        <v>0.26391976128634026</v>
      </c>
      <c r="N242" s="31">
        <f t="shared" si="60"/>
        <v>21136110</v>
      </c>
      <c r="O242" s="36">
        <f t="shared" si="61"/>
        <v>1.0649321570301205</v>
      </c>
      <c r="P242" s="31">
        <v>4979206</v>
      </c>
      <c r="Q242" s="31">
        <v>19700136</v>
      </c>
      <c r="R242" s="31">
        <v>14837479</v>
      </c>
      <c r="S242" s="31">
        <v>18626331</v>
      </c>
      <c r="T242" s="36">
        <f t="shared" si="62"/>
        <v>1.255356856781398</v>
      </c>
      <c r="U242" s="36">
        <f t="shared" si="63"/>
        <v>5.1998049488211517E-2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2116044</v>
      </c>
      <c r="E243" s="31">
        <v>2044381</v>
      </c>
      <c r="F243" s="31">
        <v>455691</v>
      </c>
      <c r="G243" s="36">
        <f t="shared" si="56"/>
        <v>0.21535043694743589</v>
      </c>
      <c r="H243" s="31">
        <v>457435</v>
      </c>
      <c r="I243" s="36">
        <f t="shared" si="57"/>
        <v>0.21617461640684221</v>
      </c>
      <c r="J243" s="31">
        <v>462065</v>
      </c>
      <c r="K243" s="36">
        <f t="shared" si="58"/>
        <v>0.22601706824706352</v>
      </c>
      <c r="L243" s="31">
        <v>586995</v>
      </c>
      <c r="M243" s="36">
        <f t="shared" si="59"/>
        <v>0.28712602983494762</v>
      </c>
      <c r="N243" s="31">
        <f t="shared" si="60"/>
        <v>1962186</v>
      </c>
      <c r="O243" s="36">
        <f t="shared" si="61"/>
        <v>0.95979467623696368</v>
      </c>
      <c r="P243" s="31">
        <v>123796</v>
      </c>
      <c r="Q243" s="31">
        <v>674200</v>
      </c>
      <c r="R243" s="31">
        <v>744200</v>
      </c>
      <c r="S243" s="31">
        <v>898356</v>
      </c>
      <c r="T243" s="36">
        <f t="shared" si="62"/>
        <v>1.20714324106423</v>
      </c>
      <c r="U243" s="36">
        <f t="shared" si="63"/>
        <v>3.741631393582991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0</v>
      </c>
      <c r="E244" s="31">
        <v>0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0</v>
      </c>
      <c r="R244" s="31">
        <v>0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0</v>
      </c>
      <c r="E245" s="31">
        <v>0</v>
      </c>
      <c r="F245" s="31">
        <v>0</v>
      </c>
      <c r="G245" s="36">
        <f t="shared" si="56"/>
        <v>0</v>
      </c>
      <c r="H245" s="31">
        <v>0</v>
      </c>
      <c r="I245" s="36">
        <f t="shared" si="57"/>
        <v>0</v>
      </c>
      <c r="J245" s="31">
        <v>0</v>
      </c>
      <c r="K245" s="36">
        <f t="shared" si="58"/>
        <v>0</v>
      </c>
      <c r="L245" s="31">
        <v>0</v>
      </c>
      <c r="M245" s="36">
        <f t="shared" si="59"/>
        <v>0</v>
      </c>
      <c r="N245" s="31">
        <f t="shared" si="60"/>
        <v>0</v>
      </c>
      <c r="O245" s="36">
        <f t="shared" si="61"/>
        <v>0</v>
      </c>
      <c r="P245" s="31">
        <v>0</v>
      </c>
      <c r="Q245" s="31">
        <v>0</v>
      </c>
      <c r="R245" s="31">
        <v>0</v>
      </c>
      <c r="S245" s="31">
        <v>0</v>
      </c>
      <c r="T245" s="36">
        <f t="shared" si="62"/>
        <v>0</v>
      </c>
      <c r="U245" s="36">
        <f t="shared" si="63"/>
        <v>0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0</v>
      </c>
      <c r="O246" s="36">
        <f t="shared" si="61"/>
        <v>0</v>
      </c>
      <c r="P246" s="31">
        <v>0</v>
      </c>
      <c r="Q246" s="31">
        <v>0</v>
      </c>
      <c r="R246" s="31">
        <v>0</v>
      </c>
      <c r="S246" s="31">
        <v>0</v>
      </c>
      <c r="T246" s="36">
        <f t="shared" si="62"/>
        <v>0</v>
      </c>
      <c r="U246" s="36">
        <f t="shared" si="63"/>
        <v>0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21869780</v>
      </c>
      <c r="E247" s="32">
        <f>SUM(E241:E246)</f>
        <v>21891758</v>
      </c>
      <c r="F247" s="32">
        <f>SUM(F241:F246)</f>
        <v>5574221</v>
      </c>
      <c r="G247" s="37">
        <f t="shared" si="56"/>
        <v>0.25488235364050299</v>
      </c>
      <c r="H247" s="32">
        <f>SUM(H241:H246)</f>
        <v>5984517</v>
      </c>
      <c r="I247" s="37">
        <f t="shared" si="57"/>
        <v>0.27364321909045269</v>
      </c>
      <c r="J247" s="32">
        <f>SUM(J241:J246)</f>
        <v>5714448</v>
      </c>
      <c r="K247" s="37">
        <f t="shared" si="58"/>
        <v>0.26103193722495927</v>
      </c>
      <c r="L247" s="32">
        <f>SUM(L241:L246)</f>
        <v>5825110</v>
      </c>
      <c r="M247" s="37">
        <f t="shared" si="59"/>
        <v>0.26608689900555266</v>
      </c>
      <c r="N247" s="32">
        <f t="shared" si="60"/>
        <v>23098296</v>
      </c>
      <c r="O247" s="37">
        <f t="shared" si="61"/>
        <v>1.0551138012762611</v>
      </c>
      <c r="P247" s="32">
        <f>SUM(P241:P246)</f>
        <v>5103002</v>
      </c>
      <c r="Q247" s="32">
        <f>SUM(Q241:Q246)</f>
        <v>20374336</v>
      </c>
      <c r="R247" s="32">
        <f>SUM(R241:R246)</f>
        <v>15581679</v>
      </c>
      <c r="S247" s="32">
        <f>SUM(S241:S246)</f>
        <v>19524687</v>
      </c>
      <c r="T247" s="37">
        <f t="shared" si="62"/>
        <v>1.2530541156700763</v>
      </c>
      <c r="U247" s="37">
        <f t="shared" si="63"/>
        <v>0.14150650930569886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0</v>
      </c>
      <c r="E248" s="31">
        <v>0</v>
      </c>
      <c r="F248" s="31">
        <v>0</v>
      </c>
      <c r="G248" s="36">
        <f t="shared" si="56"/>
        <v>0</v>
      </c>
      <c r="H248" s="31">
        <v>0</v>
      </c>
      <c r="I248" s="36">
        <f t="shared" si="57"/>
        <v>0</v>
      </c>
      <c r="J248" s="31">
        <v>0</v>
      </c>
      <c r="K248" s="36">
        <f t="shared" si="58"/>
        <v>0</v>
      </c>
      <c r="L248" s="31">
        <v>0</v>
      </c>
      <c r="M248" s="36">
        <f t="shared" si="59"/>
        <v>0</v>
      </c>
      <c r="N248" s="31">
        <f t="shared" si="60"/>
        <v>0</v>
      </c>
      <c r="O248" s="36">
        <f t="shared" si="61"/>
        <v>0</v>
      </c>
      <c r="P248" s="31">
        <v>0</v>
      </c>
      <c r="Q248" s="31">
        <v>0</v>
      </c>
      <c r="R248" s="31">
        <v>0</v>
      </c>
      <c r="S248" s="31">
        <v>0</v>
      </c>
      <c r="T248" s="36">
        <f t="shared" si="62"/>
        <v>0</v>
      </c>
      <c r="U248" s="36">
        <f t="shared" si="63"/>
        <v>0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2370118</v>
      </c>
      <c r="E249" s="31">
        <v>2370118</v>
      </c>
      <c r="F249" s="31">
        <v>-35956</v>
      </c>
      <c r="G249" s="36">
        <f t="shared" si="56"/>
        <v>-1.517055268978169E-2</v>
      </c>
      <c r="H249" s="31">
        <v>1110722</v>
      </c>
      <c r="I249" s="36">
        <f t="shared" si="57"/>
        <v>0.46863573881131659</v>
      </c>
      <c r="J249" s="31">
        <v>213594</v>
      </c>
      <c r="K249" s="36">
        <f t="shared" si="58"/>
        <v>9.0119563667294206E-2</v>
      </c>
      <c r="L249" s="31">
        <v>0</v>
      </c>
      <c r="M249" s="36">
        <f t="shared" si="59"/>
        <v>0</v>
      </c>
      <c r="N249" s="31">
        <f t="shared" si="60"/>
        <v>1288360</v>
      </c>
      <c r="O249" s="36">
        <f t="shared" si="61"/>
        <v>0.54358474978882909</v>
      </c>
      <c r="P249" s="31">
        <v>337735</v>
      </c>
      <c r="Q249" s="31">
        <v>2221524</v>
      </c>
      <c r="R249" s="31">
        <v>2221524</v>
      </c>
      <c r="S249" s="31">
        <v>1417899</v>
      </c>
      <c r="T249" s="36">
        <f t="shared" si="62"/>
        <v>0.6382550897491992</v>
      </c>
      <c r="U249" s="36">
        <f t="shared" si="63"/>
        <v>-1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400000</v>
      </c>
      <c r="E250" s="31">
        <v>400000</v>
      </c>
      <c r="F250" s="31">
        <v>3242</v>
      </c>
      <c r="G250" s="36">
        <f t="shared" si="56"/>
        <v>8.1049999999999994E-3</v>
      </c>
      <c r="H250" s="31">
        <v>84240</v>
      </c>
      <c r="I250" s="36">
        <f t="shared" si="57"/>
        <v>0.21060000000000001</v>
      </c>
      <c r="J250" s="31">
        <v>1470</v>
      </c>
      <c r="K250" s="36">
        <f t="shared" si="58"/>
        <v>3.6749999999999999E-3</v>
      </c>
      <c r="L250" s="31">
        <v>900</v>
      </c>
      <c r="M250" s="36">
        <f t="shared" si="59"/>
        <v>2.2499999999999998E-3</v>
      </c>
      <c r="N250" s="31">
        <f t="shared" si="60"/>
        <v>89852</v>
      </c>
      <c r="O250" s="36">
        <f t="shared" si="61"/>
        <v>0.22463</v>
      </c>
      <c r="P250" s="31">
        <v>6965</v>
      </c>
      <c r="Q250" s="31">
        <v>100000</v>
      </c>
      <c r="R250" s="31">
        <v>100000</v>
      </c>
      <c r="S250" s="31">
        <v>10133</v>
      </c>
      <c r="T250" s="36">
        <f t="shared" si="62"/>
        <v>0.10133</v>
      </c>
      <c r="U250" s="36">
        <f t="shared" si="63"/>
        <v>-0.87078248384781043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0</v>
      </c>
      <c r="E251" s="31">
        <v>0</v>
      </c>
      <c r="F251" s="31">
        <v>0</v>
      </c>
      <c r="G251" s="36">
        <f t="shared" si="56"/>
        <v>0</v>
      </c>
      <c r="H251" s="31">
        <v>0</v>
      </c>
      <c r="I251" s="36">
        <f t="shared" si="57"/>
        <v>0</v>
      </c>
      <c r="J251" s="31">
        <v>0</v>
      </c>
      <c r="K251" s="36">
        <f t="shared" si="58"/>
        <v>0</v>
      </c>
      <c r="L251" s="31">
        <v>0</v>
      </c>
      <c r="M251" s="36">
        <f t="shared" si="59"/>
        <v>0</v>
      </c>
      <c r="N251" s="31">
        <f t="shared" si="60"/>
        <v>0</v>
      </c>
      <c r="O251" s="36">
        <f t="shared" si="61"/>
        <v>0</v>
      </c>
      <c r="P251" s="31">
        <v>0</v>
      </c>
      <c r="Q251" s="31">
        <v>0</v>
      </c>
      <c r="R251" s="31">
        <v>0</v>
      </c>
      <c r="S251" s="31">
        <v>0</v>
      </c>
      <c r="T251" s="36">
        <f t="shared" si="62"/>
        <v>0</v>
      </c>
      <c r="U251" s="36">
        <f t="shared" si="63"/>
        <v>0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6523692</v>
      </c>
      <c r="E252" s="31">
        <v>6523692</v>
      </c>
      <c r="F252" s="31">
        <v>686984</v>
      </c>
      <c r="G252" s="36">
        <f t="shared" si="56"/>
        <v>0.10530601383388424</v>
      </c>
      <c r="H252" s="31">
        <v>1263140</v>
      </c>
      <c r="I252" s="36">
        <f t="shared" si="57"/>
        <v>0.19362348804940516</v>
      </c>
      <c r="J252" s="31">
        <v>802117</v>
      </c>
      <c r="K252" s="36">
        <f t="shared" si="58"/>
        <v>0.12295445585107329</v>
      </c>
      <c r="L252" s="31">
        <v>115045</v>
      </c>
      <c r="M252" s="36">
        <f t="shared" si="59"/>
        <v>1.7634952723089931E-2</v>
      </c>
      <c r="N252" s="31">
        <f t="shared" si="60"/>
        <v>2867286</v>
      </c>
      <c r="O252" s="36">
        <f t="shared" si="61"/>
        <v>0.43951891045745262</v>
      </c>
      <c r="P252" s="31">
        <v>852284</v>
      </c>
      <c r="Q252" s="31">
        <v>4906764</v>
      </c>
      <c r="R252" s="31">
        <v>3873396</v>
      </c>
      <c r="S252" s="31">
        <v>3293984</v>
      </c>
      <c r="T252" s="36">
        <f t="shared" si="62"/>
        <v>0.85041240296628595</v>
      </c>
      <c r="U252" s="36">
        <f t="shared" si="63"/>
        <v>-0.86501565205964215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9293810</v>
      </c>
      <c r="E254" s="32">
        <f>SUM(E248:E253)</f>
        <v>9293810</v>
      </c>
      <c r="F254" s="32">
        <f>SUM(F248:F253)</f>
        <v>654270</v>
      </c>
      <c r="G254" s="37">
        <f t="shared" si="56"/>
        <v>7.0398469518959395E-2</v>
      </c>
      <c r="H254" s="32">
        <f>SUM(H248:H253)</f>
        <v>2458102</v>
      </c>
      <c r="I254" s="37">
        <f t="shared" si="57"/>
        <v>0.26448808400429963</v>
      </c>
      <c r="J254" s="32">
        <f>SUM(J248:J253)</f>
        <v>1017181</v>
      </c>
      <c r="K254" s="37">
        <f t="shared" si="58"/>
        <v>0.10944714815560035</v>
      </c>
      <c r="L254" s="32">
        <f>SUM(L248:L253)</f>
        <v>115945</v>
      </c>
      <c r="M254" s="37">
        <f t="shared" si="59"/>
        <v>1.2475507891811862E-2</v>
      </c>
      <c r="N254" s="32">
        <f t="shared" si="60"/>
        <v>4245498</v>
      </c>
      <c r="O254" s="37">
        <f t="shared" si="61"/>
        <v>0.45680920957067123</v>
      </c>
      <c r="P254" s="32">
        <f>SUM(P248:P253)</f>
        <v>1196984</v>
      </c>
      <c r="Q254" s="32">
        <f>SUM(Q248:Q253)</f>
        <v>7228288</v>
      </c>
      <c r="R254" s="32">
        <f>SUM(R248:R253)</f>
        <v>6194920</v>
      </c>
      <c r="S254" s="32">
        <f>SUM(S248:S253)</f>
        <v>4722016</v>
      </c>
      <c r="T254" s="37">
        <f t="shared" si="62"/>
        <v>0.76224002892692722</v>
      </c>
      <c r="U254" s="37">
        <f t="shared" si="63"/>
        <v>-0.90313571442893137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23181617</v>
      </c>
      <c r="E255" s="31">
        <v>21737732</v>
      </c>
      <c r="F255" s="31">
        <v>2885333</v>
      </c>
      <c r="G255" s="36">
        <f t="shared" si="56"/>
        <v>0.12446642527136911</v>
      </c>
      <c r="H255" s="31">
        <v>3920508</v>
      </c>
      <c r="I255" s="36">
        <f t="shared" si="57"/>
        <v>0.16912142064981922</v>
      </c>
      <c r="J255" s="31">
        <v>3135167</v>
      </c>
      <c r="K255" s="36">
        <f t="shared" si="58"/>
        <v>0.14422695983187206</v>
      </c>
      <c r="L255" s="31">
        <v>3616637</v>
      </c>
      <c r="M255" s="36">
        <f t="shared" si="59"/>
        <v>0.16637600463562621</v>
      </c>
      <c r="N255" s="31">
        <f t="shared" si="60"/>
        <v>13557645</v>
      </c>
      <c r="O255" s="36">
        <f t="shared" si="61"/>
        <v>0.62369179084552151</v>
      </c>
      <c r="P255" s="31">
        <v>3902446</v>
      </c>
      <c r="Q255" s="31">
        <v>24112771</v>
      </c>
      <c r="R255" s="31">
        <v>22982028</v>
      </c>
      <c r="S255" s="31">
        <v>15765997</v>
      </c>
      <c r="T255" s="36">
        <f t="shared" si="62"/>
        <v>0.68601417594652658</v>
      </c>
      <c r="U255" s="36">
        <f t="shared" si="63"/>
        <v>-7.323842533631475E-2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0</v>
      </c>
      <c r="E256" s="31">
        <v>0</v>
      </c>
      <c r="F256" s="31">
        <v>0</v>
      </c>
      <c r="G256" s="36">
        <f t="shared" si="56"/>
        <v>0</v>
      </c>
      <c r="H256" s="31">
        <v>0</v>
      </c>
      <c r="I256" s="36">
        <f t="shared" si="57"/>
        <v>0</v>
      </c>
      <c r="J256" s="31">
        <v>0</v>
      </c>
      <c r="K256" s="36">
        <f t="shared" si="58"/>
        <v>0</v>
      </c>
      <c r="L256" s="31">
        <v>0</v>
      </c>
      <c r="M256" s="36">
        <f t="shared" si="59"/>
        <v>0</v>
      </c>
      <c r="N256" s="31">
        <f t="shared" si="60"/>
        <v>0</v>
      </c>
      <c r="O256" s="36">
        <f t="shared" si="61"/>
        <v>0</v>
      </c>
      <c r="P256" s="31">
        <v>0</v>
      </c>
      <c r="Q256" s="31">
        <v>0</v>
      </c>
      <c r="R256" s="31">
        <v>0</v>
      </c>
      <c r="S256" s="31">
        <v>0</v>
      </c>
      <c r="T256" s="36">
        <f t="shared" si="62"/>
        <v>0</v>
      </c>
      <c r="U256" s="36">
        <f t="shared" si="63"/>
        <v>0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135000</v>
      </c>
      <c r="E257" s="31">
        <v>130000</v>
      </c>
      <c r="F257" s="31">
        <v>0</v>
      </c>
      <c r="G257" s="36">
        <f t="shared" si="56"/>
        <v>0</v>
      </c>
      <c r="H257" s="31">
        <v>0</v>
      </c>
      <c r="I257" s="36">
        <f t="shared" si="57"/>
        <v>0</v>
      </c>
      <c r="J257" s="31">
        <v>48945</v>
      </c>
      <c r="K257" s="36">
        <f t="shared" si="58"/>
        <v>0.3765</v>
      </c>
      <c r="L257" s="31">
        <v>50063</v>
      </c>
      <c r="M257" s="36">
        <f t="shared" si="59"/>
        <v>0.3851</v>
      </c>
      <c r="N257" s="31">
        <f t="shared" si="60"/>
        <v>99008</v>
      </c>
      <c r="O257" s="36">
        <f t="shared" si="61"/>
        <v>0.76160000000000005</v>
      </c>
      <c r="P257" s="31">
        <v>0</v>
      </c>
      <c r="Q257" s="31">
        <v>358874</v>
      </c>
      <c r="R257" s="31">
        <v>214250</v>
      </c>
      <c r="S257" s="31">
        <v>107770</v>
      </c>
      <c r="T257" s="36">
        <f t="shared" si="62"/>
        <v>0.50301050175029172</v>
      </c>
      <c r="U257" s="36">
        <f t="shared" si="63"/>
        <v>0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23316617</v>
      </c>
      <c r="E259" s="32">
        <f>SUM(E255:E258)</f>
        <v>21867732</v>
      </c>
      <c r="F259" s="32">
        <f>SUM(F255:F258)</f>
        <v>2885333</v>
      </c>
      <c r="G259" s="37">
        <f t="shared" si="56"/>
        <v>0.12374578181731938</v>
      </c>
      <c r="H259" s="32">
        <f>SUM(H255:H258)</f>
        <v>3920508</v>
      </c>
      <c r="I259" s="37">
        <f t="shared" si="57"/>
        <v>0.16814223092483785</v>
      </c>
      <c r="J259" s="32">
        <f>SUM(J255:J258)</f>
        <v>3184112</v>
      </c>
      <c r="K259" s="37">
        <f t="shared" si="58"/>
        <v>0.1456077841085669</v>
      </c>
      <c r="L259" s="32">
        <f>SUM(L255:L258)</f>
        <v>3666700</v>
      </c>
      <c r="M259" s="37">
        <f t="shared" si="59"/>
        <v>0.16767628211284097</v>
      </c>
      <c r="N259" s="32">
        <f t="shared" si="60"/>
        <v>13656653</v>
      </c>
      <c r="O259" s="37">
        <f t="shared" si="61"/>
        <v>0.62451163202475679</v>
      </c>
      <c r="P259" s="32">
        <f>SUM(P255:P258)</f>
        <v>3902446</v>
      </c>
      <c r="Q259" s="32">
        <f>SUM(Q255:Q258)</f>
        <v>24471645</v>
      </c>
      <c r="R259" s="32">
        <f>SUM(R255:R258)</f>
        <v>23196278</v>
      </c>
      <c r="S259" s="32">
        <f>SUM(S255:S258)</f>
        <v>15873767</v>
      </c>
      <c r="T259" s="37">
        <f t="shared" si="62"/>
        <v>0.68432388161583513</v>
      </c>
      <c r="U259" s="37">
        <f t="shared" si="63"/>
        <v>-6.0409804517474464E-2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62148356</v>
      </c>
      <c r="E260" s="32">
        <f>SUM(E234:E239,E241:E246,E248:E253,E255:E258)</f>
        <v>60718004</v>
      </c>
      <c r="F260" s="32">
        <f>SUM(F234:F239,F241:F246,F248:F253,F255:F258)</f>
        <v>10661341</v>
      </c>
      <c r="G260" s="37">
        <f t="shared" si="56"/>
        <v>0.17154662948767302</v>
      </c>
      <c r="H260" s="32">
        <f>SUM(H234:H239,H241:H246,H248:H253,H255:H258)</f>
        <v>14009868</v>
      </c>
      <c r="I260" s="37">
        <f t="shared" si="57"/>
        <v>0.22542620435526886</v>
      </c>
      <c r="J260" s="32">
        <f>SUM(J234:J239,J241:J246,J248:J253,J255:J258)</f>
        <v>11567058</v>
      </c>
      <c r="K260" s="37">
        <f t="shared" si="58"/>
        <v>0.19050458246288859</v>
      </c>
      <c r="L260" s="32">
        <f>SUM(L234:L239,L241:L246,L248:L253,L255:L258)</f>
        <v>11244024</v>
      </c>
      <c r="M260" s="37">
        <f t="shared" si="59"/>
        <v>0.18518434828654776</v>
      </c>
      <c r="N260" s="32">
        <f t="shared" si="60"/>
        <v>47482291</v>
      </c>
      <c r="O260" s="37">
        <f t="shared" si="61"/>
        <v>0.78201337119052861</v>
      </c>
      <c r="P260" s="32">
        <f>SUM(P234:P239,P241:P246,P248:P253,P255:P258)</f>
        <v>11839562</v>
      </c>
      <c r="Q260" s="32">
        <f>SUM(Q234:Q239,Q241:Q246,Q248:Q253,Q255:Q258)</f>
        <v>59748341</v>
      </c>
      <c r="R260" s="32">
        <f>SUM(R234:R239,R241:R246,R248:R253,R255:R258)</f>
        <v>52646949</v>
      </c>
      <c r="S260" s="32">
        <f>SUM(S234:S239,S241:S246,S248:S253,S255:S258)</f>
        <v>46333623</v>
      </c>
      <c r="T260" s="37">
        <f t="shared" si="62"/>
        <v>0.88008182582432271</v>
      </c>
      <c r="U260" s="37">
        <f t="shared" si="63"/>
        <v>-5.0300678352797168E-2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0</v>
      </c>
      <c r="E263" s="31">
        <v>0</v>
      </c>
      <c r="F263" s="31">
        <v>0</v>
      </c>
      <c r="G263" s="36">
        <f t="shared" ref="G263:G299" si="64">IF(($D263     =0),0,($F263     /$D263     ))</f>
        <v>0</v>
      </c>
      <c r="H263" s="31">
        <v>0</v>
      </c>
      <c r="I263" s="36">
        <f t="shared" ref="I263:I299" si="65">IF(($D263     =0),0,($H263     /$D263     ))</f>
        <v>0</v>
      </c>
      <c r="J263" s="31">
        <v>0</v>
      </c>
      <c r="K263" s="36">
        <f t="shared" ref="K263:K299" si="66">IF(($E263     =0),0,($J263     /$E263     ))</f>
        <v>0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     +$L263</f>
        <v>0</v>
      </c>
      <c r="O263" s="36">
        <f t="shared" ref="O263:O299" si="69">IF(($E263     =0),0,($N263     /$E263     ))</f>
        <v>0</v>
      </c>
      <c r="P263" s="31">
        <v>0</v>
      </c>
      <c r="Q263" s="31">
        <v>0</v>
      </c>
      <c r="R263" s="31">
        <v>0</v>
      </c>
      <c r="S263" s="31">
        <v>0</v>
      </c>
      <c r="T263" s="36">
        <f t="shared" ref="T263:T299" si="70">IF(($R263     =0),0,($S263     /$R263     ))</f>
        <v>0</v>
      </c>
      <c r="U263" s="36">
        <f t="shared" ref="U263:U299" si="71">IF(($P263     =0),0,(($L263     /$P263     )-1))</f>
        <v>0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2000000</v>
      </c>
      <c r="E264" s="31">
        <v>0</v>
      </c>
      <c r="F264" s="31">
        <v>0</v>
      </c>
      <c r="G264" s="36">
        <f t="shared" si="64"/>
        <v>0</v>
      </c>
      <c r="H264" s="31">
        <v>0</v>
      </c>
      <c r="I264" s="36">
        <f t="shared" si="65"/>
        <v>0</v>
      </c>
      <c r="J264" s="31">
        <v>0</v>
      </c>
      <c r="K264" s="36">
        <f t="shared" si="66"/>
        <v>0</v>
      </c>
      <c r="L264" s="31">
        <v>0</v>
      </c>
      <c r="M264" s="36">
        <f t="shared" si="67"/>
        <v>0</v>
      </c>
      <c r="N264" s="31">
        <f t="shared" si="68"/>
        <v>0</v>
      </c>
      <c r="O264" s="36">
        <f t="shared" si="69"/>
        <v>0</v>
      </c>
      <c r="P264" s="31">
        <v>0</v>
      </c>
      <c r="Q264" s="31">
        <v>220290</v>
      </c>
      <c r="R264" s="31">
        <v>220290</v>
      </c>
      <c r="S264" s="31">
        <v>0</v>
      </c>
      <c r="T264" s="36">
        <f t="shared" si="70"/>
        <v>0</v>
      </c>
      <c r="U264" s="36">
        <f t="shared" si="71"/>
        <v>0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0</v>
      </c>
      <c r="E265" s="31">
        <v>0</v>
      </c>
      <c r="F265" s="31">
        <v>0</v>
      </c>
      <c r="G265" s="36">
        <f t="shared" si="64"/>
        <v>0</v>
      </c>
      <c r="H265" s="31">
        <v>0</v>
      </c>
      <c r="I265" s="36">
        <f t="shared" si="65"/>
        <v>0</v>
      </c>
      <c r="J265" s="31">
        <v>0</v>
      </c>
      <c r="K265" s="36">
        <f t="shared" si="66"/>
        <v>0</v>
      </c>
      <c r="L265" s="31">
        <v>0</v>
      </c>
      <c r="M265" s="36">
        <f t="shared" si="67"/>
        <v>0</v>
      </c>
      <c r="N265" s="31">
        <f t="shared" si="68"/>
        <v>0</v>
      </c>
      <c r="O265" s="36">
        <f t="shared" si="69"/>
        <v>0</v>
      </c>
      <c r="P265" s="31">
        <v>0</v>
      </c>
      <c r="Q265" s="31">
        <v>0</v>
      </c>
      <c r="R265" s="31">
        <v>0</v>
      </c>
      <c r="S265" s="31">
        <v>0</v>
      </c>
      <c r="T265" s="36">
        <f t="shared" si="70"/>
        <v>0</v>
      </c>
      <c r="U265" s="36">
        <f t="shared" si="71"/>
        <v>0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2000000</v>
      </c>
      <c r="E267" s="32">
        <f>SUM(E263:E266)</f>
        <v>0</v>
      </c>
      <c r="F267" s="32">
        <f>SUM(F263:F266)</f>
        <v>0</v>
      </c>
      <c r="G267" s="37">
        <f t="shared" si="64"/>
        <v>0</v>
      </c>
      <c r="H267" s="32">
        <f>SUM(H263:H266)</f>
        <v>0</v>
      </c>
      <c r="I267" s="37">
        <f t="shared" si="65"/>
        <v>0</v>
      </c>
      <c r="J267" s="32">
        <f>SUM(J263:J266)</f>
        <v>0</v>
      </c>
      <c r="K267" s="37">
        <f t="shared" si="66"/>
        <v>0</v>
      </c>
      <c r="L267" s="32">
        <f>SUM(L263:L266)</f>
        <v>0</v>
      </c>
      <c r="M267" s="37">
        <f t="shared" si="67"/>
        <v>0</v>
      </c>
      <c r="N267" s="32">
        <f t="shared" si="68"/>
        <v>0</v>
      </c>
      <c r="O267" s="37">
        <f t="shared" si="69"/>
        <v>0</v>
      </c>
      <c r="P267" s="32">
        <f>SUM(P263:P266)</f>
        <v>0</v>
      </c>
      <c r="Q267" s="32">
        <f>SUM(Q263:Q266)</f>
        <v>220290</v>
      </c>
      <c r="R267" s="32">
        <f>SUM(R263:R266)</f>
        <v>220290</v>
      </c>
      <c r="S267" s="32">
        <f>SUM(S263:S266)</f>
        <v>0</v>
      </c>
      <c r="T267" s="37">
        <f t="shared" si="70"/>
        <v>0</v>
      </c>
      <c r="U267" s="37">
        <f t="shared" si="71"/>
        <v>0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310987</v>
      </c>
      <c r="E268" s="31">
        <v>864210</v>
      </c>
      <c r="F268" s="31">
        <v>0</v>
      </c>
      <c r="G268" s="36">
        <f t="shared" si="64"/>
        <v>0</v>
      </c>
      <c r="H268" s="31">
        <v>65285</v>
      </c>
      <c r="I268" s="36">
        <f t="shared" si="65"/>
        <v>0.20992838928958446</v>
      </c>
      <c r="J268" s="31">
        <v>3236</v>
      </c>
      <c r="K268" s="36">
        <f t="shared" si="66"/>
        <v>3.7444602585019844E-3</v>
      </c>
      <c r="L268" s="31">
        <v>92602</v>
      </c>
      <c r="M268" s="36">
        <f t="shared" si="67"/>
        <v>0.10715219680401754</v>
      </c>
      <c r="N268" s="31">
        <f t="shared" si="68"/>
        <v>161123</v>
      </c>
      <c r="O268" s="36">
        <f t="shared" si="69"/>
        <v>0.18643963851378717</v>
      </c>
      <c r="P268" s="31">
        <v>0</v>
      </c>
      <c r="Q268" s="31">
        <v>316595</v>
      </c>
      <c r="R268" s="31">
        <v>177360</v>
      </c>
      <c r="S268" s="31">
        <v>208611</v>
      </c>
      <c r="T268" s="36">
        <f t="shared" si="70"/>
        <v>1.1762009472259811</v>
      </c>
      <c r="U268" s="36">
        <f t="shared" si="71"/>
        <v>0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0</v>
      </c>
      <c r="E269" s="31">
        <v>0</v>
      </c>
      <c r="F269" s="31">
        <v>0</v>
      </c>
      <c r="G269" s="36">
        <f t="shared" si="64"/>
        <v>0</v>
      </c>
      <c r="H269" s="31">
        <v>0</v>
      </c>
      <c r="I269" s="36">
        <f t="shared" si="65"/>
        <v>0</v>
      </c>
      <c r="J269" s="31">
        <v>0</v>
      </c>
      <c r="K269" s="36">
        <f t="shared" si="66"/>
        <v>0</v>
      </c>
      <c r="L269" s="31">
        <v>0</v>
      </c>
      <c r="M269" s="36">
        <f t="shared" si="67"/>
        <v>0</v>
      </c>
      <c r="N269" s="31">
        <f t="shared" si="68"/>
        <v>0</v>
      </c>
      <c r="O269" s="36">
        <f t="shared" si="69"/>
        <v>0</v>
      </c>
      <c r="P269" s="31">
        <v>0</v>
      </c>
      <c r="Q269" s="31">
        <v>0</v>
      </c>
      <c r="R269" s="31">
        <v>0</v>
      </c>
      <c r="S269" s="31">
        <v>0</v>
      </c>
      <c r="T269" s="36">
        <f t="shared" si="70"/>
        <v>0</v>
      </c>
      <c r="U269" s="36">
        <f t="shared" si="71"/>
        <v>0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11015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246732</v>
      </c>
      <c r="R270" s="31">
        <v>246732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80574</v>
      </c>
      <c r="E271" s="31">
        <v>84574</v>
      </c>
      <c r="F271" s="31">
        <v>0</v>
      </c>
      <c r="G271" s="36">
        <f t="shared" si="64"/>
        <v>0</v>
      </c>
      <c r="H271" s="31">
        <v>0</v>
      </c>
      <c r="I271" s="36">
        <f t="shared" si="65"/>
        <v>0</v>
      </c>
      <c r="J271" s="31">
        <v>35834</v>
      </c>
      <c r="K271" s="36">
        <f t="shared" si="66"/>
        <v>0.42369995506893371</v>
      </c>
      <c r="L271" s="31">
        <v>0</v>
      </c>
      <c r="M271" s="36">
        <f t="shared" si="67"/>
        <v>0</v>
      </c>
      <c r="N271" s="31">
        <f t="shared" si="68"/>
        <v>35834</v>
      </c>
      <c r="O271" s="36">
        <f t="shared" si="69"/>
        <v>0.42369995506893371</v>
      </c>
      <c r="P271" s="31">
        <v>12322</v>
      </c>
      <c r="Q271" s="31">
        <v>76811</v>
      </c>
      <c r="R271" s="31">
        <v>76811</v>
      </c>
      <c r="S271" s="31">
        <v>60349</v>
      </c>
      <c r="T271" s="36">
        <f t="shared" si="70"/>
        <v>0.7856817382926925</v>
      </c>
      <c r="U271" s="36">
        <f t="shared" si="71"/>
        <v>-1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0</v>
      </c>
      <c r="E272" s="31">
        <v>0</v>
      </c>
      <c r="F272" s="31">
        <v>0</v>
      </c>
      <c r="G272" s="36">
        <f t="shared" si="64"/>
        <v>0</v>
      </c>
      <c r="H272" s="31">
        <v>0</v>
      </c>
      <c r="I272" s="36">
        <f t="shared" si="65"/>
        <v>0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0</v>
      </c>
      <c r="O272" s="36">
        <f t="shared" si="69"/>
        <v>0</v>
      </c>
      <c r="P272" s="31">
        <v>0</v>
      </c>
      <c r="Q272" s="31">
        <v>0</v>
      </c>
      <c r="R272" s="31">
        <v>0</v>
      </c>
      <c r="S272" s="31">
        <v>0</v>
      </c>
      <c r="T272" s="36">
        <f t="shared" si="70"/>
        <v>0</v>
      </c>
      <c r="U272" s="36">
        <f t="shared" si="71"/>
        <v>0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1819061</v>
      </c>
      <c r="E274" s="31">
        <v>1861511</v>
      </c>
      <c r="F274" s="31">
        <v>427559</v>
      </c>
      <c r="G274" s="36">
        <f t="shared" si="64"/>
        <v>0.23504379457313415</v>
      </c>
      <c r="H274" s="31">
        <v>516206</v>
      </c>
      <c r="I274" s="36">
        <f t="shared" si="65"/>
        <v>0.28377608007647903</v>
      </c>
      <c r="J274" s="31">
        <v>432519</v>
      </c>
      <c r="K274" s="36">
        <f t="shared" si="66"/>
        <v>0.23234834497351883</v>
      </c>
      <c r="L274" s="31">
        <v>459064</v>
      </c>
      <c r="M274" s="36">
        <f t="shared" si="67"/>
        <v>0.24660826608061945</v>
      </c>
      <c r="N274" s="31">
        <f t="shared" si="68"/>
        <v>1835348</v>
      </c>
      <c r="O274" s="36">
        <f t="shared" si="69"/>
        <v>0.9859452885317358</v>
      </c>
      <c r="P274" s="31">
        <v>437336</v>
      </c>
      <c r="Q274" s="31">
        <v>1914200</v>
      </c>
      <c r="R274" s="31">
        <v>1837716</v>
      </c>
      <c r="S274" s="31">
        <v>1773847</v>
      </c>
      <c r="T274" s="36">
        <f t="shared" si="70"/>
        <v>0.96524544597750683</v>
      </c>
      <c r="U274" s="36">
        <f t="shared" si="71"/>
        <v>4.9682623886439625E-2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2221637</v>
      </c>
      <c r="E275" s="32">
        <f>SUM(E268:E274)</f>
        <v>2810295</v>
      </c>
      <c r="F275" s="32">
        <f>SUM(F268:F274)</f>
        <v>427559</v>
      </c>
      <c r="G275" s="37">
        <f t="shared" si="64"/>
        <v>0.19245223229537498</v>
      </c>
      <c r="H275" s="32">
        <f>SUM(H268:H274)</f>
        <v>581491</v>
      </c>
      <c r="I275" s="37">
        <f t="shared" si="65"/>
        <v>0.26173987919718655</v>
      </c>
      <c r="J275" s="32">
        <f>SUM(J268:J274)</f>
        <v>471589</v>
      </c>
      <c r="K275" s="37">
        <f t="shared" si="66"/>
        <v>0.16780765008655674</v>
      </c>
      <c r="L275" s="32">
        <f>SUM(L268:L274)</f>
        <v>551666</v>
      </c>
      <c r="M275" s="37">
        <f t="shared" si="67"/>
        <v>0.19630181173150862</v>
      </c>
      <c r="N275" s="32">
        <f t="shared" si="68"/>
        <v>2032305</v>
      </c>
      <c r="O275" s="37">
        <f t="shared" si="69"/>
        <v>0.72316429413993899</v>
      </c>
      <c r="P275" s="32">
        <f>SUM(P268:P274)</f>
        <v>449658</v>
      </c>
      <c r="Q275" s="32">
        <f>SUM(Q268:Q274)</f>
        <v>2554338</v>
      </c>
      <c r="R275" s="32">
        <f>SUM(R268:R274)</f>
        <v>2338619</v>
      </c>
      <c r="S275" s="32">
        <f>SUM(S268:S274)</f>
        <v>2042807</v>
      </c>
      <c r="T275" s="37">
        <f t="shared" si="70"/>
        <v>0.87350996464152564</v>
      </c>
      <c r="U275" s="37">
        <f t="shared" si="71"/>
        <v>0.22685685565474212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46459</v>
      </c>
      <c r="F278" s="31">
        <v>0</v>
      </c>
      <c r="G278" s="36">
        <f t="shared" si="64"/>
        <v>0</v>
      </c>
      <c r="H278" s="31">
        <v>0</v>
      </c>
      <c r="I278" s="36">
        <f t="shared" si="65"/>
        <v>0</v>
      </c>
      <c r="J278" s="31">
        <v>0</v>
      </c>
      <c r="K278" s="36">
        <f t="shared" si="66"/>
        <v>0</v>
      </c>
      <c r="L278" s="31">
        <v>0</v>
      </c>
      <c r="M278" s="36">
        <f t="shared" si="67"/>
        <v>0</v>
      </c>
      <c r="N278" s="31">
        <f t="shared" si="68"/>
        <v>0</v>
      </c>
      <c r="O278" s="36">
        <f t="shared" si="69"/>
        <v>0</v>
      </c>
      <c r="P278" s="31">
        <v>0</v>
      </c>
      <c r="Q278" s="31">
        <v>34159</v>
      </c>
      <c r="R278" s="31">
        <v>53165</v>
      </c>
      <c r="S278" s="31">
        <v>79855</v>
      </c>
      <c r="T278" s="36">
        <f t="shared" si="70"/>
        <v>1.5020220069594659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104540</v>
      </c>
      <c r="E279" s="31">
        <v>0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0</v>
      </c>
      <c r="K279" s="36">
        <f t="shared" si="66"/>
        <v>0</v>
      </c>
      <c r="L279" s="31">
        <v>0</v>
      </c>
      <c r="M279" s="36">
        <f t="shared" si="67"/>
        <v>0</v>
      </c>
      <c r="N279" s="31">
        <f t="shared" si="68"/>
        <v>0</v>
      </c>
      <c r="O279" s="36">
        <f t="shared" si="69"/>
        <v>0</v>
      </c>
      <c r="P279" s="31">
        <v>0</v>
      </c>
      <c r="Q279" s="31">
        <v>103700</v>
      </c>
      <c r="R279" s="31">
        <v>103700</v>
      </c>
      <c r="S279" s="31">
        <v>0</v>
      </c>
      <c r="T279" s="36">
        <f t="shared" si="70"/>
        <v>0</v>
      </c>
      <c r="U279" s="36">
        <f t="shared" si="71"/>
        <v>0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3100203</v>
      </c>
      <c r="E282" s="31">
        <v>2892685</v>
      </c>
      <c r="F282" s="31">
        <v>1149501</v>
      </c>
      <c r="G282" s="36">
        <f t="shared" si="64"/>
        <v>0.3707824939205594</v>
      </c>
      <c r="H282" s="31">
        <v>963667</v>
      </c>
      <c r="I282" s="36">
        <f t="shared" si="65"/>
        <v>0.31083996757631677</v>
      </c>
      <c r="J282" s="31">
        <v>1131808</v>
      </c>
      <c r="K282" s="36">
        <f t="shared" si="66"/>
        <v>0.39126555432063981</v>
      </c>
      <c r="L282" s="31">
        <v>1076348</v>
      </c>
      <c r="M282" s="36">
        <f t="shared" si="67"/>
        <v>0.37209305541391474</v>
      </c>
      <c r="N282" s="31">
        <f t="shared" si="68"/>
        <v>4321324</v>
      </c>
      <c r="O282" s="36">
        <f t="shared" si="69"/>
        <v>1.4938799074216516</v>
      </c>
      <c r="P282" s="31">
        <v>893834</v>
      </c>
      <c r="Q282" s="31">
        <v>3134116</v>
      </c>
      <c r="R282" s="31">
        <v>3334116</v>
      </c>
      <c r="S282" s="31">
        <v>3463064</v>
      </c>
      <c r="T282" s="36">
        <f t="shared" si="70"/>
        <v>1.0386753190350906</v>
      </c>
      <c r="U282" s="36">
        <f t="shared" si="71"/>
        <v>0.20419227731323719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0</v>
      </c>
      <c r="E283" s="31">
        <v>0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0</v>
      </c>
      <c r="R283" s="31">
        <v>0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3204743</v>
      </c>
      <c r="E285" s="32">
        <f>SUM(E276:E284)</f>
        <v>2939144</v>
      </c>
      <c r="F285" s="32">
        <f>SUM(F276:F284)</f>
        <v>1149501</v>
      </c>
      <c r="G285" s="37">
        <f t="shared" si="64"/>
        <v>0.35868742048894403</v>
      </c>
      <c r="H285" s="32">
        <f>SUM(H276:H284)</f>
        <v>963667</v>
      </c>
      <c r="I285" s="37">
        <f t="shared" si="65"/>
        <v>0.30070024335804774</v>
      </c>
      <c r="J285" s="32">
        <f>SUM(J276:J284)</f>
        <v>1131808</v>
      </c>
      <c r="K285" s="37">
        <f t="shared" si="66"/>
        <v>0.38508082625417467</v>
      </c>
      <c r="L285" s="32">
        <f>SUM(L276:L284)</f>
        <v>1076348</v>
      </c>
      <c r="M285" s="37">
        <f t="shared" si="67"/>
        <v>0.36621138671667669</v>
      </c>
      <c r="N285" s="32">
        <f t="shared" si="68"/>
        <v>4321324</v>
      </c>
      <c r="O285" s="37">
        <f t="shared" si="69"/>
        <v>1.4702661727360076</v>
      </c>
      <c r="P285" s="32">
        <f>SUM(P276:P284)</f>
        <v>893834</v>
      </c>
      <c r="Q285" s="32">
        <f>SUM(Q276:Q284)</f>
        <v>3271975</v>
      </c>
      <c r="R285" s="32">
        <f>SUM(R276:R284)</f>
        <v>3490981</v>
      </c>
      <c r="S285" s="32">
        <f>SUM(S276:S284)</f>
        <v>3542919</v>
      </c>
      <c r="T285" s="37">
        <f t="shared" si="70"/>
        <v>1.0148777664501754</v>
      </c>
      <c r="U285" s="37">
        <f t="shared" si="71"/>
        <v>0.20419227731323719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1068757</v>
      </c>
      <c r="E286" s="31">
        <v>1068757</v>
      </c>
      <c r="F286" s="31">
        <v>45051</v>
      </c>
      <c r="G286" s="36">
        <f t="shared" si="64"/>
        <v>4.2152706368238993E-2</v>
      </c>
      <c r="H286" s="31">
        <v>95459</v>
      </c>
      <c r="I286" s="36">
        <f t="shared" si="65"/>
        <v>8.9317777567772649E-2</v>
      </c>
      <c r="J286" s="31">
        <v>47168</v>
      </c>
      <c r="K286" s="36">
        <f t="shared" si="66"/>
        <v>4.4133512107990873E-2</v>
      </c>
      <c r="L286" s="31">
        <v>101772</v>
      </c>
      <c r="M286" s="36">
        <f t="shared" si="67"/>
        <v>9.5224639464349711E-2</v>
      </c>
      <c r="N286" s="31">
        <f t="shared" si="68"/>
        <v>289450</v>
      </c>
      <c r="O286" s="36">
        <f t="shared" si="69"/>
        <v>0.27082863550835223</v>
      </c>
      <c r="P286" s="31">
        <v>134019</v>
      </c>
      <c r="Q286" s="31">
        <v>1003456</v>
      </c>
      <c r="R286" s="31">
        <v>1003456</v>
      </c>
      <c r="S286" s="31">
        <v>473484</v>
      </c>
      <c r="T286" s="36">
        <f t="shared" si="70"/>
        <v>0.47185327508131897</v>
      </c>
      <c r="U286" s="36">
        <f t="shared" si="71"/>
        <v>-0.24061513665972734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0</v>
      </c>
      <c r="E288" s="31">
        <v>0</v>
      </c>
      <c r="F288" s="31">
        <v>0</v>
      </c>
      <c r="G288" s="36">
        <f t="shared" si="64"/>
        <v>0</v>
      </c>
      <c r="H288" s="31">
        <v>0</v>
      </c>
      <c r="I288" s="36">
        <f t="shared" si="65"/>
        <v>0</v>
      </c>
      <c r="J288" s="31">
        <v>0</v>
      </c>
      <c r="K288" s="36">
        <f t="shared" si="66"/>
        <v>0</v>
      </c>
      <c r="L288" s="31">
        <v>0</v>
      </c>
      <c r="M288" s="36">
        <f t="shared" si="67"/>
        <v>0</v>
      </c>
      <c r="N288" s="31">
        <f t="shared" si="68"/>
        <v>0</v>
      </c>
      <c r="O288" s="36">
        <f t="shared" si="69"/>
        <v>0</v>
      </c>
      <c r="P288" s="31">
        <v>0</v>
      </c>
      <c r="Q288" s="31">
        <v>0</v>
      </c>
      <c r="R288" s="31">
        <v>0</v>
      </c>
      <c r="S288" s="31">
        <v>0</v>
      </c>
      <c r="T288" s="36">
        <f t="shared" si="70"/>
        <v>0</v>
      </c>
      <c r="U288" s="36">
        <f t="shared" si="71"/>
        <v>0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0</v>
      </c>
      <c r="E289" s="31">
        <v>0</v>
      </c>
      <c r="F289" s="31">
        <v>0</v>
      </c>
      <c r="G289" s="36">
        <f t="shared" si="64"/>
        <v>0</v>
      </c>
      <c r="H289" s="31">
        <v>0</v>
      </c>
      <c r="I289" s="36">
        <f t="shared" si="65"/>
        <v>0</v>
      </c>
      <c r="J289" s="31">
        <v>0</v>
      </c>
      <c r="K289" s="36">
        <f t="shared" si="66"/>
        <v>0</v>
      </c>
      <c r="L289" s="31">
        <v>0</v>
      </c>
      <c r="M289" s="36">
        <f t="shared" si="67"/>
        <v>0</v>
      </c>
      <c r="N289" s="31">
        <f t="shared" si="68"/>
        <v>0</v>
      </c>
      <c r="O289" s="36">
        <f t="shared" si="69"/>
        <v>0</v>
      </c>
      <c r="P289" s="31">
        <v>0</v>
      </c>
      <c r="Q289" s="31">
        <v>0</v>
      </c>
      <c r="R289" s="31">
        <v>0</v>
      </c>
      <c r="S289" s="31">
        <v>0</v>
      </c>
      <c r="T289" s="36">
        <f t="shared" si="70"/>
        <v>0</v>
      </c>
      <c r="U289" s="36">
        <f t="shared" si="71"/>
        <v>0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4910941</v>
      </c>
      <c r="E290" s="31">
        <v>4910941</v>
      </c>
      <c r="F290" s="31">
        <v>1064789</v>
      </c>
      <c r="G290" s="36">
        <f t="shared" si="64"/>
        <v>0.21681975002346801</v>
      </c>
      <c r="H290" s="31">
        <v>1013270</v>
      </c>
      <c r="I290" s="36">
        <f t="shared" si="65"/>
        <v>0.20632909253033177</v>
      </c>
      <c r="J290" s="31">
        <v>1050178</v>
      </c>
      <c r="K290" s="36">
        <f t="shared" si="66"/>
        <v>0.21384455647094924</v>
      </c>
      <c r="L290" s="31">
        <v>1136565</v>
      </c>
      <c r="M290" s="36">
        <f t="shared" si="67"/>
        <v>0.23143527890072391</v>
      </c>
      <c r="N290" s="31">
        <f t="shared" si="68"/>
        <v>4264802</v>
      </c>
      <c r="O290" s="36">
        <f t="shared" si="69"/>
        <v>0.86842867792547296</v>
      </c>
      <c r="P290" s="31">
        <v>1070673</v>
      </c>
      <c r="Q290" s="31">
        <v>3933708</v>
      </c>
      <c r="R290" s="31">
        <v>4520031</v>
      </c>
      <c r="S290" s="31">
        <v>4226719</v>
      </c>
      <c r="T290" s="36">
        <f t="shared" si="70"/>
        <v>0.93510840965471254</v>
      </c>
      <c r="U290" s="36">
        <f t="shared" si="71"/>
        <v>6.1542599841408085E-2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1156441</v>
      </c>
      <c r="E291" s="31">
        <v>1209372</v>
      </c>
      <c r="F291" s="31">
        <v>275957</v>
      </c>
      <c r="G291" s="36">
        <f t="shared" si="64"/>
        <v>0.23862609506235077</v>
      </c>
      <c r="H291" s="31">
        <v>345202</v>
      </c>
      <c r="I291" s="36">
        <f t="shared" si="65"/>
        <v>0.29850377148509954</v>
      </c>
      <c r="J291" s="31">
        <v>169708</v>
      </c>
      <c r="K291" s="36">
        <f t="shared" si="66"/>
        <v>0.14032737652269112</v>
      </c>
      <c r="L291" s="31">
        <v>433850</v>
      </c>
      <c r="M291" s="36">
        <f t="shared" si="67"/>
        <v>0.35873990798530148</v>
      </c>
      <c r="N291" s="31">
        <f t="shared" si="68"/>
        <v>1224717</v>
      </c>
      <c r="O291" s="36">
        <f t="shared" si="69"/>
        <v>1.0126884035681329</v>
      </c>
      <c r="P291" s="31">
        <v>365144</v>
      </c>
      <c r="Q291" s="31">
        <v>1231775</v>
      </c>
      <c r="R291" s="31">
        <v>1511198</v>
      </c>
      <c r="S291" s="31">
        <v>1144060</v>
      </c>
      <c r="T291" s="36">
        <f t="shared" si="70"/>
        <v>0.75705499874933657</v>
      </c>
      <c r="U291" s="36">
        <f t="shared" si="71"/>
        <v>0.18816138290646967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7136139</v>
      </c>
      <c r="E292" s="32">
        <f>SUM(E286:E291)</f>
        <v>7189070</v>
      </c>
      <c r="F292" s="32">
        <f>SUM(F286:F291)</f>
        <v>1385797</v>
      </c>
      <c r="G292" s="37">
        <f t="shared" si="64"/>
        <v>0.19419422743867518</v>
      </c>
      <c r="H292" s="32">
        <f>SUM(H286:H291)</f>
        <v>1453931</v>
      </c>
      <c r="I292" s="37">
        <f t="shared" si="65"/>
        <v>0.2037419674700843</v>
      </c>
      <c r="J292" s="32">
        <f>SUM(J286:J291)</f>
        <v>1267054</v>
      </c>
      <c r="K292" s="37">
        <f t="shared" si="66"/>
        <v>0.17624727537776097</v>
      </c>
      <c r="L292" s="32">
        <f>SUM(L286:L291)</f>
        <v>1672187</v>
      </c>
      <c r="M292" s="37">
        <f t="shared" si="67"/>
        <v>0.2326012961342705</v>
      </c>
      <c r="N292" s="32">
        <f t="shared" si="68"/>
        <v>5778969</v>
      </c>
      <c r="O292" s="37">
        <f t="shared" si="69"/>
        <v>0.80385487969932135</v>
      </c>
      <c r="P292" s="32">
        <f>SUM(P286:P291)</f>
        <v>1569836</v>
      </c>
      <c r="Q292" s="32">
        <f>SUM(Q286:Q291)</f>
        <v>6168939</v>
      </c>
      <c r="R292" s="32">
        <f>SUM(R286:R291)</f>
        <v>7034685</v>
      </c>
      <c r="S292" s="32">
        <f>SUM(S286:S291)</f>
        <v>5844263</v>
      </c>
      <c r="T292" s="37">
        <f t="shared" si="70"/>
        <v>0.83077820826376736</v>
      </c>
      <c r="U292" s="37">
        <f t="shared" si="71"/>
        <v>6.5198530292336354E-2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28839301</v>
      </c>
      <c r="E293" s="31">
        <v>29289301</v>
      </c>
      <c r="F293" s="31">
        <v>5104578</v>
      </c>
      <c r="G293" s="36">
        <f t="shared" si="64"/>
        <v>0.1770007532429444</v>
      </c>
      <c r="H293" s="31">
        <v>7345710</v>
      </c>
      <c r="I293" s="36">
        <f t="shared" si="65"/>
        <v>0.25471179069145955</v>
      </c>
      <c r="J293" s="31">
        <v>6244138</v>
      </c>
      <c r="K293" s="36">
        <f t="shared" si="66"/>
        <v>0.21318835843846187</v>
      </c>
      <c r="L293" s="31">
        <v>6287502</v>
      </c>
      <c r="M293" s="36">
        <f t="shared" si="67"/>
        <v>0.21466889906317668</v>
      </c>
      <c r="N293" s="31">
        <f t="shared" si="68"/>
        <v>24981928</v>
      </c>
      <c r="O293" s="36">
        <f t="shared" si="69"/>
        <v>0.85293698200581847</v>
      </c>
      <c r="P293" s="31">
        <v>5558586</v>
      </c>
      <c r="Q293" s="31">
        <v>25134562</v>
      </c>
      <c r="R293" s="31">
        <v>25643662</v>
      </c>
      <c r="S293" s="31">
        <v>23659612</v>
      </c>
      <c r="T293" s="36">
        <f t="shared" si="70"/>
        <v>0.92263000502814296</v>
      </c>
      <c r="U293" s="36">
        <f t="shared" si="71"/>
        <v>0.13113334938057997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0</v>
      </c>
      <c r="E295" s="31">
        <v>0</v>
      </c>
      <c r="F295" s="31">
        <v>0</v>
      </c>
      <c r="G295" s="36">
        <f t="shared" si="64"/>
        <v>0</v>
      </c>
      <c r="H295" s="31">
        <v>0</v>
      </c>
      <c r="I295" s="36">
        <f t="shared" si="65"/>
        <v>0</v>
      </c>
      <c r="J295" s="31">
        <v>0</v>
      </c>
      <c r="K295" s="36">
        <f t="shared" si="66"/>
        <v>0</v>
      </c>
      <c r="L295" s="31">
        <v>0</v>
      </c>
      <c r="M295" s="36">
        <f t="shared" si="67"/>
        <v>0</v>
      </c>
      <c r="N295" s="31">
        <f t="shared" si="68"/>
        <v>0</v>
      </c>
      <c r="O295" s="36">
        <f t="shared" si="69"/>
        <v>0</v>
      </c>
      <c r="P295" s="31">
        <v>0</v>
      </c>
      <c r="Q295" s="31">
        <v>0</v>
      </c>
      <c r="R295" s="31">
        <v>0</v>
      </c>
      <c r="S295" s="31">
        <v>0</v>
      </c>
      <c r="T295" s="36">
        <f t="shared" si="70"/>
        <v>0</v>
      </c>
      <c r="U295" s="36">
        <f t="shared" si="71"/>
        <v>0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0</v>
      </c>
      <c r="E296" s="31">
        <v>0</v>
      </c>
      <c r="F296" s="31">
        <v>0</v>
      </c>
      <c r="G296" s="36">
        <f t="shared" si="64"/>
        <v>0</v>
      </c>
      <c r="H296" s="31">
        <v>0</v>
      </c>
      <c r="I296" s="36">
        <f t="shared" si="65"/>
        <v>0</v>
      </c>
      <c r="J296" s="31">
        <v>0</v>
      </c>
      <c r="K296" s="36">
        <f t="shared" si="66"/>
        <v>0</v>
      </c>
      <c r="L296" s="31">
        <v>0</v>
      </c>
      <c r="M296" s="36">
        <f t="shared" si="67"/>
        <v>0</v>
      </c>
      <c r="N296" s="31">
        <f t="shared" si="68"/>
        <v>0</v>
      </c>
      <c r="O296" s="36">
        <f t="shared" si="69"/>
        <v>0</v>
      </c>
      <c r="P296" s="31">
        <v>0</v>
      </c>
      <c r="Q296" s="31">
        <v>0</v>
      </c>
      <c r="R296" s="31">
        <v>0</v>
      </c>
      <c r="S296" s="31">
        <v>0</v>
      </c>
      <c r="T296" s="36">
        <f t="shared" si="70"/>
        <v>0</v>
      </c>
      <c r="U296" s="36">
        <f t="shared" si="71"/>
        <v>0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4489720</v>
      </c>
      <c r="E297" s="31">
        <v>3852824</v>
      </c>
      <c r="F297" s="31">
        <v>415882</v>
      </c>
      <c r="G297" s="36">
        <f t="shared" si="64"/>
        <v>9.2629829922578691E-2</v>
      </c>
      <c r="H297" s="31">
        <v>1564543</v>
      </c>
      <c r="I297" s="36">
        <f t="shared" si="65"/>
        <v>0.34847228780413925</v>
      </c>
      <c r="J297" s="31">
        <v>549797</v>
      </c>
      <c r="K297" s="36">
        <f t="shared" si="66"/>
        <v>0.14269974439527994</v>
      </c>
      <c r="L297" s="31">
        <v>921450</v>
      </c>
      <c r="M297" s="36">
        <f t="shared" si="67"/>
        <v>0.23916223528507921</v>
      </c>
      <c r="N297" s="31">
        <f t="shared" si="68"/>
        <v>3451672</v>
      </c>
      <c r="O297" s="36">
        <f t="shared" si="69"/>
        <v>0.89588104725261264</v>
      </c>
      <c r="P297" s="31">
        <v>490376</v>
      </c>
      <c r="Q297" s="31">
        <v>3856317</v>
      </c>
      <c r="R297" s="31">
        <v>3265317</v>
      </c>
      <c r="S297" s="31">
        <v>2157776</v>
      </c>
      <c r="T297" s="36">
        <f t="shared" si="70"/>
        <v>0.66081669865437265</v>
      </c>
      <c r="U297" s="36">
        <f t="shared" si="71"/>
        <v>0.87906830676868353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33329021</v>
      </c>
      <c r="E298" s="32">
        <f>SUM(E293:E297)</f>
        <v>33142125</v>
      </c>
      <c r="F298" s="32">
        <f>SUM(F293:F297)</f>
        <v>5520460</v>
      </c>
      <c r="G298" s="37">
        <f t="shared" si="64"/>
        <v>0.16563522822947604</v>
      </c>
      <c r="H298" s="32">
        <f>SUM(H293:H297)</f>
        <v>8910253</v>
      </c>
      <c r="I298" s="37">
        <f t="shared" si="65"/>
        <v>0.26734217605731653</v>
      </c>
      <c r="J298" s="32">
        <f>SUM(J293:J297)</f>
        <v>6793935</v>
      </c>
      <c r="K298" s="37">
        <f t="shared" si="66"/>
        <v>0.20499394652575839</v>
      </c>
      <c r="L298" s="32">
        <f>SUM(L293:L297)</f>
        <v>7208952</v>
      </c>
      <c r="M298" s="37">
        <f t="shared" si="67"/>
        <v>0.21751628780592674</v>
      </c>
      <c r="N298" s="32">
        <f t="shared" si="68"/>
        <v>28433600</v>
      </c>
      <c r="O298" s="37">
        <f t="shared" si="69"/>
        <v>0.85792929692951192</v>
      </c>
      <c r="P298" s="32">
        <f>SUM(P293:P297)</f>
        <v>6048962</v>
      </c>
      <c r="Q298" s="32">
        <f>SUM(Q293:Q297)</f>
        <v>28990879</v>
      </c>
      <c r="R298" s="32">
        <f>SUM(R293:R297)</f>
        <v>28908979</v>
      </c>
      <c r="S298" s="32">
        <f>SUM(S293:S297)</f>
        <v>25817388</v>
      </c>
      <c r="T298" s="37">
        <f t="shared" si="70"/>
        <v>0.89305775897516126</v>
      </c>
      <c r="U298" s="37">
        <f t="shared" si="71"/>
        <v>0.19176678577250117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47891540</v>
      </c>
      <c r="E299" s="32">
        <f>SUM(E263:E266,E268:E274,E276:E284,E286:E291,E293:E297)</f>
        <v>46080634</v>
      </c>
      <c r="F299" s="32">
        <f>SUM(F263:F266,F268:F274,F276:F284,F286:F291,F293:F297)</f>
        <v>8483317</v>
      </c>
      <c r="G299" s="37">
        <f t="shared" si="64"/>
        <v>0.17713602444189516</v>
      </c>
      <c r="H299" s="32">
        <f>SUM(H263:H266,H268:H274,H276:H284,H286:H291,H293:H297)</f>
        <v>11909342</v>
      </c>
      <c r="I299" s="37">
        <f t="shared" si="65"/>
        <v>0.24867318946101963</v>
      </c>
      <c r="J299" s="32">
        <f>SUM(J263:J266,J268:J274,J276:J284,J286:J291,J293:J297)</f>
        <v>9664386</v>
      </c>
      <c r="K299" s="37">
        <f t="shared" si="66"/>
        <v>0.20972771338172128</v>
      </c>
      <c r="L299" s="32">
        <f>SUM(L263:L266,L268:L274,L276:L284,L286:L291,L293:L297)</f>
        <v>10509153</v>
      </c>
      <c r="M299" s="37">
        <f t="shared" si="67"/>
        <v>0.22806007834006797</v>
      </c>
      <c r="N299" s="32">
        <f t="shared" si="68"/>
        <v>40566198</v>
      </c>
      <c r="O299" s="37">
        <f t="shared" si="69"/>
        <v>0.88033072635241949</v>
      </c>
      <c r="P299" s="32">
        <f>SUM(P263:P266,P268:P274,P276:P284,P286:P291,P293:P297)</f>
        <v>8962290</v>
      </c>
      <c r="Q299" s="32">
        <f>SUM(Q263:Q266,Q268:Q274,Q276:Q284,Q286:Q291,Q293:Q297)</f>
        <v>41206421</v>
      </c>
      <c r="R299" s="32">
        <f>SUM(R263:R266,R268:R274,R276:R284,R286:R291,R293:R297)</f>
        <v>41993554</v>
      </c>
      <c r="S299" s="32">
        <f>SUM(S263:S266,S268:S274,S276:S284,S286:S291,S293:S297)</f>
        <v>37247377</v>
      </c>
      <c r="T299" s="37">
        <f t="shared" si="70"/>
        <v>0.88697843959575318</v>
      </c>
      <c r="U299" s="37">
        <f t="shared" si="71"/>
        <v>0.17259684745751369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434368254</v>
      </c>
      <c r="E302" s="31">
        <v>465947522</v>
      </c>
      <c r="F302" s="31">
        <v>114888177</v>
      </c>
      <c r="G302" s="36">
        <f t="shared" ref="G302:G339" si="72">IF(($D302     =0),0,($F302     /$D302     ))</f>
        <v>0.26449487489479379</v>
      </c>
      <c r="H302" s="31">
        <v>129965600</v>
      </c>
      <c r="I302" s="36">
        <f t="shared" ref="I302:I339" si="73">IF(($D302     =0),0,($H302     /$D302     ))</f>
        <v>0.29920602807220803</v>
      </c>
      <c r="J302" s="31">
        <v>127187239</v>
      </c>
      <c r="K302" s="36">
        <f t="shared" ref="K302:K339" si="74">IF(($E302     =0),0,($J302     /$E302     ))</f>
        <v>0.27296472884772632</v>
      </c>
      <c r="L302" s="31">
        <v>103439882</v>
      </c>
      <c r="M302" s="36">
        <f t="shared" ref="M302:M339" si="75">IF(($E302     =0),0,($L302     /$E302     ))</f>
        <v>0.22199899584399979</v>
      </c>
      <c r="N302" s="31">
        <f t="shared" ref="N302:N339" si="76">$F302     +$H302     +$J302     +$L302</f>
        <v>475480898</v>
      </c>
      <c r="O302" s="36">
        <f t="shared" ref="O302:O339" si="77">IF(($E302     =0),0,($N302     /$E302     ))</f>
        <v>1.0204601925106922</v>
      </c>
      <c r="P302" s="31">
        <v>127667301</v>
      </c>
      <c r="Q302" s="31">
        <v>379024846</v>
      </c>
      <c r="R302" s="31">
        <v>406944203</v>
      </c>
      <c r="S302" s="31">
        <v>447667738</v>
      </c>
      <c r="T302" s="36">
        <f t="shared" ref="T302:T339" si="78">IF(($R302     =0),0,($S302     /$R302     ))</f>
        <v>1.1000715446977383</v>
      </c>
      <c r="U302" s="36">
        <f t="shared" ref="U302:U339" si="79">IF(($P302     =0),0,(($L302     /$P302     )-1))</f>
        <v>-0.18976996310120164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434368254</v>
      </c>
      <c r="E303" s="32">
        <f>E302</f>
        <v>465947522</v>
      </c>
      <c r="F303" s="32">
        <f>F302</f>
        <v>114888177</v>
      </c>
      <c r="G303" s="37">
        <f t="shared" si="72"/>
        <v>0.26449487489479379</v>
      </c>
      <c r="H303" s="32">
        <f>H302</f>
        <v>129965600</v>
      </c>
      <c r="I303" s="37">
        <f t="shared" si="73"/>
        <v>0.29920602807220803</v>
      </c>
      <c r="J303" s="32">
        <f>J302</f>
        <v>127187239</v>
      </c>
      <c r="K303" s="37">
        <f t="shared" si="74"/>
        <v>0.27296472884772632</v>
      </c>
      <c r="L303" s="32">
        <f>L302</f>
        <v>103439882</v>
      </c>
      <c r="M303" s="37">
        <f t="shared" si="75"/>
        <v>0.22199899584399979</v>
      </c>
      <c r="N303" s="32">
        <f t="shared" si="76"/>
        <v>475480898</v>
      </c>
      <c r="O303" s="37">
        <f t="shared" si="77"/>
        <v>1.0204601925106922</v>
      </c>
      <c r="P303" s="32">
        <f>P302</f>
        <v>127667301</v>
      </c>
      <c r="Q303" s="32">
        <f>Q302</f>
        <v>379024846</v>
      </c>
      <c r="R303" s="32">
        <f>R302</f>
        <v>406944203</v>
      </c>
      <c r="S303" s="32">
        <f>S302</f>
        <v>447667738</v>
      </c>
      <c r="T303" s="37">
        <f t="shared" si="78"/>
        <v>1.1000715446977383</v>
      </c>
      <c r="U303" s="37">
        <f t="shared" si="79"/>
        <v>-0.18976996310120164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3028404</v>
      </c>
      <c r="E304" s="31">
        <v>2939561</v>
      </c>
      <c r="F304" s="31">
        <v>656562</v>
      </c>
      <c r="G304" s="36">
        <f t="shared" si="72"/>
        <v>0.21680132505438507</v>
      </c>
      <c r="H304" s="31">
        <v>687260</v>
      </c>
      <c r="I304" s="36">
        <f t="shared" si="73"/>
        <v>0.22693801751681744</v>
      </c>
      <c r="J304" s="31">
        <v>640282</v>
      </c>
      <c r="K304" s="36">
        <f t="shared" si="74"/>
        <v>0.21781551735106025</v>
      </c>
      <c r="L304" s="31">
        <v>642226</v>
      </c>
      <c r="M304" s="36">
        <f t="shared" si="75"/>
        <v>0.21847684058946218</v>
      </c>
      <c r="N304" s="31">
        <f t="shared" si="76"/>
        <v>2626330</v>
      </c>
      <c r="O304" s="36">
        <f t="shared" si="77"/>
        <v>0.89344293246508577</v>
      </c>
      <c r="P304" s="31">
        <v>199258</v>
      </c>
      <c r="Q304" s="31">
        <v>2564737</v>
      </c>
      <c r="R304" s="31">
        <v>2629011</v>
      </c>
      <c r="S304" s="31">
        <v>2338136</v>
      </c>
      <c r="T304" s="36">
        <f t="shared" si="78"/>
        <v>0.88935953482126928</v>
      </c>
      <c r="U304" s="36">
        <f t="shared" si="79"/>
        <v>2.223087655200795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0</v>
      </c>
      <c r="E305" s="31">
        <v>0</v>
      </c>
      <c r="F305" s="31">
        <v>0</v>
      </c>
      <c r="G305" s="36">
        <f t="shared" si="72"/>
        <v>0</v>
      </c>
      <c r="H305" s="31">
        <v>0</v>
      </c>
      <c r="I305" s="36">
        <f t="shared" si="73"/>
        <v>0</v>
      </c>
      <c r="J305" s="31">
        <v>0</v>
      </c>
      <c r="K305" s="36">
        <f t="shared" si="74"/>
        <v>0</v>
      </c>
      <c r="L305" s="31">
        <v>0</v>
      </c>
      <c r="M305" s="36">
        <f t="shared" si="75"/>
        <v>0</v>
      </c>
      <c r="N305" s="31">
        <f t="shared" si="76"/>
        <v>0</v>
      </c>
      <c r="O305" s="36">
        <f t="shared" si="77"/>
        <v>0</v>
      </c>
      <c r="P305" s="31">
        <v>0</v>
      </c>
      <c r="Q305" s="31">
        <v>0</v>
      </c>
      <c r="R305" s="31">
        <v>0</v>
      </c>
      <c r="S305" s="31">
        <v>0</v>
      </c>
      <c r="T305" s="36">
        <f t="shared" si="78"/>
        <v>0</v>
      </c>
      <c r="U305" s="36">
        <f t="shared" si="79"/>
        <v>0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0</v>
      </c>
      <c r="E306" s="31">
        <v>0</v>
      </c>
      <c r="F306" s="31">
        <v>0</v>
      </c>
      <c r="G306" s="36">
        <f t="shared" si="72"/>
        <v>0</v>
      </c>
      <c r="H306" s="31">
        <v>0</v>
      </c>
      <c r="I306" s="36">
        <f t="shared" si="73"/>
        <v>0</v>
      </c>
      <c r="J306" s="31">
        <v>0</v>
      </c>
      <c r="K306" s="36">
        <f t="shared" si="74"/>
        <v>0</v>
      </c>
      <c r="L306" s="31">
        <v>0</v>
      </c>
      <c r="M306" s="36">
        <f t="shared" si="75"/>
        <v>0</v>
      </c>
      <c r="N306" s="31">
        <f t="shared" si="76"/>
        <v>0</v>
      </c>
      <c r="O306" s="36">
        <f t="shared" si="77"/>
        <v>0</v>
      </c>
      <c r="P306" s="31">
        <v>0</v>
      </c>
      <c r="Q306" s="31">
        <v>0</v>
      </c>
      <c r="R306" s="31">
        <v>0</v>
      </c>
      <c r="S306" s="31">
        <v>0</v>
      </c>
      <c r="T306" s="36">
        <f t="shared" si="78"/>
        <v>0</v>
      </c>
      <c r="U306" s="36">
        <f t="shared" si="79"/>
        <v>0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1098723</v>
      </c>
      <c r="E307" s="31">
        <v>1086723</v>
      </c>
      <c r="F307" s="31">
        <v>144</v>
      </c>
      <c r="G307" s="36">
        <f t="shared" si="72"/>
        <v>1.3106124109534432E-4</v>
      </c>
      <c r="H307" s="31">
        <v>145</v>
      </c>
      <c r="I307" s="36">
        <f t="shared" si="73"/>
        <v>1.3197138860295088E-4</v>
      </c>
      <c r="J307" s="31">
        <v>18092</v>
      </c>
      <c r="K307" s="36">
        <f t="shared" si="74"/>
        <v>1.6648216702876445E-2</v>
      </c>
      <c r="L307" s="31">
        <v>415101</v>
      </c>
      <c r="M307" s="36">
        <f t="shared" si="75"/>
        <v>0.38197498350545633</v>
      </c>
      <c r="N307" s="31">
        <f t="shared" si="76"/>
        <v>433482</v>
      </c>
      <c r="O307" s="36">
        <f t="shared" si="77"/>
        <v>0.39888913734226661</v>
      </c>
      <c r="P307" s="31">
        <v>51117</v>
      </c>
      <c r="Q307" s="31">
        <v>486204</v>
      </c>
      <c r="R307" s="31">
        <v>486204</v>
      </c>
      <c r="S307" s="31">
        <v>116223</v>
      </c>
      <c r="T307" s="36">
        <f t="shared" si="78"/>
        <v>0.23904163684379395</v>
      </c>
      <c r="U307" s="36">
        <f t="shared" si="79"/>
        <v>7.1206056693467925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2505961</v>
      </c>
      <c r="E308" s="31">
        <v>2373977</v>
      </c>
      <c r="F308" s="31">
        <v>150828</v>
      </c>
      <c r="G308" s="36">
        <f t="shared" si="72"/>
        <v>6.0187688475598786E-2</v>
      </c>
      <c r="H308" s="31">
        <v>995494</v>
      </c>
      <c r="I308" s="36">
        <f t="shared" si="73"/>
        <v>0.39725039615540703</v>
      </c>
      <c r="J308" s="31">
        <v>172187</v>
      </c>
      <c r="K308" s="36">
        <f t="shared" si="74"/>
        <v>7.2531031261044238E-2</v>
      </c>
      <c r="L308" s="31">
        <v>892936</v>
      </c>
      <c r="M308" s="36">
        <f t="shared" si="75"/>
        <v>0.37613506786291528</v>
      </c>
      <c r="N308" s="31">
        <f t="shared" si="76"/>
        <v>2211445</v>
      </c>
      <c r="O308" s="36">
        <f t="shared" si="77"/>
        <v>0.93153598371003599</v>
      </c>
      <c r="P308" s="31">
        <v>177318</v>
      </c>
      <c r="Q308" s="31">
        <v>2383814</v>
      </c>
      <c r="R308" s="31">
        <v>2384878</v>
      </c>
      <c r="S308" s="31">
        <v>2289255</v>
      </c>
      <c r="T308" s="36">
        <f t="shared" si="78"/>
        <v>0.95990444794241048</v>
      </c>
      <c r="U308" s="36">
        <f t="shared" si="79"/>
        <v>4.0357888088067764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3344690</v>
      </c>
      <c r="E309" s="31">
        <v>3344690</v>
      </c>
      <c r="F309" s="31">
        <v>505573</v>
      </c>
      <c r="G309" s="36">
        <f t="shared" si="72"/>
        <v>0.15115690841303678</v>
      </c>
      <c r="H309" s="31">
        <v>750682</v>
      </c>
      <c r="I309" s="36">
        <f t="shared" si="73"/>
        <v>0.22443993314776556</v>
      </c>
      <c r="J309" s="31">
        <v>587777</v>
      </c>
      <c r="K309" s="36">
        <f t="shared" si="74"/>
        <v>0.17573437299121891</v>
      </c>
      <c r="L309" s="31">
        <v>624909</v>
      </c>
      <c r="M309" s="36">
        <f t="shared" si="75"/>
        <v>0.18683614923954089</v>
      </c>
      <c r="N309" s="31">
        <f t="shared" si="76"/>
        <v>2468941</v>
      </c>
      <c r="O309" s="36">
        <f t="shared" si="77"/>
        <v>0.73816736379156211</v>
      </c>
      <c r="P309" s="31">
        <v>586650</v>
      </c>
      <c r="Q309" s="31">
        <v>3239555</v>
      </c>
      <c r="R309" s="31">
        <v>3239555</v>
      </c>
      <c r="S309" s="31">
        <v>2259798</v>
      </c>
      <c r="T309" s="36">
        <f t="shared" si="78"/>
        <v>0.69756432596452289</v>
      </c>
      <c r="U309" s="36">
        <f t="shared" si="79"/>
        <v>6.5216057274354311E-2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9977778</v>
      </c>
      <c r="E310" s="32">
        <f>SUM(E304:E309)</f>
        <v>9744951</v>
      </c>
      <c r="F310" s="32">
        <f>SUM(F304:F309)</f>
        <v>1313107</v>
      </c>
      <c r="G310" s="37">
        <f t="shared" si="72"/>
        <v>0.13160314851663366</v>
      </c>
      <c r="H310" s="32">
        <f>SUM(H304:H309)</f>
        <v>2433581</v>
      </c>
      <c r="I310" s="37">
        <f t="shared" si="73"/>
        <v>0.24390009479064376</v>
      </c>
      <c r="J310" s="32">
        <f>SUM(J304:J309)</f>
        <v>1418338</v>
      </c>
      <c r="K310" s="37">
        <f t="shared" si="74"/>
        <v>0.14554593450495543</v>
      </c>
      <c r="L310" s="32">
        <f>SUM(L304:L309)</f>
        <v>2575172</v>
      </c>
      <c r="M310" s="37">
        <f t="shared" si="75"/>
        <v>0.26425704962498014</v>
      </c>
      <c r="N310" s="32">
        <f t="shared" si="76"/>
        <v>7740198</v>
      </c>
      <c r="O310" s="37">
        <f t="shared" si="77"/>
        <v>0.79427777522944953</v>
      </c>
      <c r="P310" s="32">
        <f>SUM(P304:P309)</f>
        <v>1014343</v>
      </c>
      <c r="Q310" s="32">
        <f>SUM(Q304:Q309)</f>
        <v>8674310</v>
      </c>
      <c r="R310" s="32">
        <f>SUM(R304:R309)</f>
        <v>8739648</v>
      </c>
      <c r="S310" s="32">
        <f>SUM(S304:S309)</f>
        <v>7003412</v>
      </c>
      <c r="T310" s="37">
        <f t="shared" si="78"/>
        <v>0.80133799439062081</v>
      </c>
      <c r="U310" s="37">
        <f t="shared" si="79"/>
        <v>1.5387585856066437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1058560</v>
      </c>
      <c r="E311" s="31">
        <v>1038560</v>
      </c>
      <c r="F311" s="31">
        <v>250000</v>
      </c>
      <c r="G311" s="36">
        <f t="shared" si="72"/>
        <v>0.23616989117291415</v>
      </c>
      <c r="H311" s="31">
        <v>250000</v>
      </c>
      <c r="I311" s="36">
        <f t="shared" si="73"/>
        <v>0.23616989117291415</v>
      </c>
      <c r="J311" s="31">
        <v>250000</v>
      </c>
      <c r="K311" s="36">
        <f t="shared" si="74"/>
        <v>0.24071791711600679</v>
      </c>
      <c r="L311" s="31">
        <v>272100</v>
      </c>
      <c r="M311" s="36">
        <f t="shared" si="75"/>
        <v>0.26199738098906178</v>
      </c>
      <c r="N311" s="31">
        <f t="shared" si="76"/>
        <v>1022100</v>
      </c>
      <c r="O311" s="36">
        <f t="shared" si="77"/>
        <v>0.98415113233708207</v>
      </c>
      <c r="P311" s="31">
        <v>276136</v>
      </c>
      <c r="Q311" s="31">
        <v>1153528</v>
      </c>
      <c r="R311" s="31">
        <v>1140528</v>
      </c>
      <c r="S311" s="31">
        <v>1102067</v>
      </c>
      <c r="T311" s="36">
        <f t="shared" si="78"/>
        <v>0.96627789935889341</v>
      </c>
      <c r="U311" s="36">
        <f t="shared" si="79"/>
        <v>-1.46159863255787E-2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0</v>
      </c>
      <c r="E312" s="31">
        <v>0</v>
      </c>
      <c r="F312" s="31">
        <v>0</v>
      </c>
      <c r="G312" s="36">
        <f t="shared" si="72"/>
        <v>0</v>
      </c>
      <c r="H312" s="31">
        <v>0</v>
      </c>
      <c r="I312" s="36">
        <f t="shared" si="73"/>
        <v>0</v>
      </c>
      <c r="J312" s="31">
        <v>0</v>
      </c>
      <c r="K312" s="36">
        <f t="shared" si="74"/>
        <v>0</v>
      </c>
      <c r="L312" s="31">
        <v>0</v>
      </c>
      <c r="M312" s="36">
        <f t="shared" si="75"/>
        <v>0</v>
      </c>
      <c r="N312" s="31">
        <f t="shared" si="76"/>
        <v>0</v>
      </c>
      <c r="O312" s="36">
        <f t="shared" si="77"/>
        <v>0</v>
      </c>
      <c r="P312" s="31">
        <v>0</v>
      </c>
      <c r="Q312" s="31">
        <v>0</v>
      </c>
      <c r="R312" s="31">
        <v>0</v>
      </c>
      <c r="S312" s="31">
        <v>0</v>
      </c>
      <c r="T312" s="36">
        <f t="shared" si="78"/>
        <v>0</v>
      </c>
      <c r="U312" s="36">
        <f t="shared" si="79"/>
        <v>0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0</v>
      </c>
      <c r="E313" s="31">
        <v>0</v>
      </c>
      <c r="F313" s="31">
        <v>0</v>
      </c>
      <c r="G313" s="36">
        <f t="shared" si="72"/>
        <v>0</v>
      </c>
      <c r="H313" s="31">
        <v>0</v>
      </c>
      <c r="I313" s="36">
        <f t="shared" si="73"/>
        <v>0</v>
      </c>
      <c r="J313" s="31">
        <v>0</v>
      </c>
      <c r="K313" s="36">
        <f t="shared" si="74"/>
        <v>0</v>
      </c>
      <c r="L313" s="31">
        <v>0</v>
      </c>
      <c r="M313" s="36">
        <f t="shared" si="75"/>
        <v>0</v>
      </c>
      <c r="N313" s="31">
        <f t="shared" si="76"/>
        <v>0</v>
      </c>
      <c r="O313" s="36">
        <f t="shared" si="77"/>
        <v>0</v>
      </c>
      <c r="P313" s="31">
        <v>0</v>
      </c>
      <c r="Q313" s="31">
        <v>0</v>
      </c>
      <c r="R313" s="31">
        <v>0</v>
      </c>
      <c r="S313" s="31">
        <v>0</v>
      </c>
      <c r="T313" s="36">
        <f t="shared" si="78"/>
        <v>0</v>
      </c>
      <c r="U313" s="36">
        <f t="shared" si="79"/>
        <v>0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950200</v>
      </c>
      <c r="E314" s="31">
        <v>1932200</v>
      </c>
      <c r="F314" s="31">
        <v>16789</v>
      </c>
      <c r="G314" s="36">
        <f t="shared" si="72"/>
        <v>1.7668911808040411E-2</v>
      </c>
      <c r="H314" s="31">
        <v>288014</v>
      </c>
      <c r="I314" s="36">
        <f t="shared" si="73"/>
        <v>0.30310881919595872</v>
      </c>
      <c r="J314" s="31">
        <v>43550</v>
      </c>
      <c r="K314" s="36">
        <f t="shared" si="74"/>
        <v>2.253907462995549E-2</v>
      </c>
      <c r="L314" s="31">
        <v>802915</v>
      </c>
      <c r="M314" s="36">
        <f t="shared" si="75"/>
        <v>0.41554445709553878</v>
      </c>
      <c r="N314" s="31">
        <f t="shared" si="76"/>
        <v>1151268</v>
      </c>
      <c r="O314" s="36">
        <f t="shared" si="77"/>
        <v>0.59583272953110444</v>
      </c>
      <c r="P314" s="31">
        <v>1082501</v>
      </c>
      <c r="Q314" s="31">
        <v>1125833</v>
      </c>
      <c r="R314" s="31">
        <v>911543</v>
      </c>
      <c r="S314" s="31">
        <v>1257653</v>
      </c>
      <c r="T314" s="36">
        <f t="shared" si="78"/>
        <v>1.3796968437034787</v>
      </c>
      <c r="U314" s="36">
        <f t="shared" si="79"/>
        <v>-0.25827782145235889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2132199</v>
      </c>
      <c r="E315" s="31">
        <v>2182222</v>
      </c>
      <c r="F315" s="31">
        <v>0</v>
      </c>
      <c r="G315" s="36">
        <f t="shared" si="72"/>
        <v>0</v>
      </c>
      <c r="H315" s="31">
        <v>1872000</v>
      </c>
      <c r="I315" s="36">
        <f t="shared" si="73"/>
        <v>0.8779668314261474</v>
      </c>
      <c r="J315" s="31">
        <v>25200</v>
      </c>
      <c r="K315" s="36">
        <f t="shared" si="74"/>
        <v>1.1547862683081739E-2</v>
      </c>
      <c r="L315" s="31">
        <v>0</v>
      </c>
      <c r="M315" s="36">
        <f t="shared" si="75"/>
        <v>0</v>
      </c>
      <c r="N315" s="31">
        <f t="shared" si="76"/>
        <v>1897200</v>
      </c>
      <c r="O315" s="36">
        <f t="shared" si="77"/>
        <v>0.86938909056915381</v>
      </c>
      <c r="P315" s="31">
        <v>250030</v>
      </c>
      <c r="Q315" s="31">
        <v>1830388</v>
      </c>
      <c r="R315" s="31">
        <v>1545111</v>
      </c>
      <c r="S315" s="31">
        <v>1331934</v>
      </c>
      <c r="T315" s="36">
        <f t="shared" si="78"/>
        <v>0.86203127153971459</v>
      </c>
      <c r="U315" s="36">
        <f t="shared" si="79"/>
        <v>-1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12533279</v>
      </c>
      <c r="E316" s="31">
        <v>10485605</v>
      </c>
      <c r="F316" s="31">
        <v>1897596</v>
      </c>
      <c r="G316" s="36">
        <f t="shared" si="72"/>
        <v>0.15140459252522823</v>
      </c>
      <c r="H316" s="31">
        <v>3016814</v>
      </c>
      <c r="I316" s="36">
        <f t="shared" si="73"/>
        <v>0.24070428815954709</v>
      </c>
      <c r="J316" s="31">
        <v>1905468</v>
      </c>
      <c r="K316" s="36">
        <f t="shared" si="74"/>
        <v>0.18172227544333397</v>
      </c>
      <c r="L316" s="31">
        <v>2431908</v>
      </c>
      <c r="M316" s="36">
        <f t="shared" si="75"/>
        <v>0.23192824829850067</v>
      </c>
      <c r="N316" s="31">
        <f t="shared" si="76"/>
        <v>9251786</v>
      </c>
      <c r="O316" s="36">
        <f t="shared" si="77"/>
        <v>0.88233211149952717</v>
      </c>
      <c r="P316" s="31">
        <v>3531455</v>
      </c>
      <c r="Q316" s="31">
        <v>9738899</v>
      </c>
      <c r="R316" s="31">
        <v>10524433</v>
      </c>
      <c r="S316" s="31">
        <v>9327094</v>
      </c>
      <c r="T316" s="36">
        <f t="shared" si="78"/>
        <v>0.88623244596644779</v>
      </c>
      <c r="U316" s="36">
        <f t="shared" si="79"/>
        <v>-0.31135806629278862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16674238</v>
      </c>
      <c r="E317" s="32">
        <f>SUM(E311:E316)</f>
        <v>15638587</v>
      </c>
      <c r="F317" s="32">
        <f>SUM(F311:F316)</f>
        <v>2164385</v>
      </c>
      <c r="G317" s="37">
        <f t="shared" si="72"/>
        <v>0.12980413257865217</v>
      </c>
      <c r="H317" s="32">
        <f>SUM(H311:H316)</f>
        <v>5426828</v>
      </c>
      <c r="I317" s="37">
        <f t="shared" si="73"/>
        <v>0.32546182920023092</v>
      </c>
      <c r="J317" s="32">
        <f>SUM(J311:J316)</f>
        <v>2224218</v>
      </c>
      <c r="K317" s="37">
        <f t="shared" si="74"/>
        <v>0.14222627658112591</v>
      </c>
      <c r="L317" s="32">
        <f>SUM(L311:L316)</f>
        <v>3506923</v>
      </c>
      <c r="M317" s="37">
        <f t="shared" si="75"/>
        <v>0.22424807305161265</v>
      </c>
      <c r="N317" s="32">
        <f t="shared" si="76"/>
        <v>13322354</v>
      </c>
      <c r="O317" s="37">
        <f t="shared" si="77"/>
        <v>0.85188987982098385</v>
      </c>
      <c r="P317" s="32">
        <f>SUM(P311:P316)</f>
        <v>5140122</v>
      </c>
      <c r="Q317" s="32">
        <f>SUM(Q311:Q316)</f>
        <v>13848648</v>
      </c>
      <c r="R317" s="32">
        <f>SUM(R311:R316)</f>
        <v>14121615</v>
      </c>
      <c r="S317" s="32">
        <f>SUM(S311:S316)</f>
        <v>13018748</v>
      </c>
      <c r="T317" s="37">
        <f t="shared" si="78"/>
        <v>0.9219022045283064</v>
      </c>
      <c r="U317" s="37">
        <f t="shared" si="79"/>
        <v>-0.31773545452812213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428000</v>
      </c>
      <c r="E318" s="31">
        <v>244137</v>
      </c>
      <c r="F318" s="31">
        <v>0</v>
      </c>
      <c r="G318" s="36">
        <f t="shared" si="72"/>
        <v>0</v>
      </c>
      <c r="H318" s="31">
        <v>38744</v>
      </c>
      <c r="I318" s="36">
        <f t="shared" si="73"/>
        <v>9.0523364485981306E-2</v>
      </c>
      <c r="J318" s="31">
        <v>0</v>
      </c>
      <c r="K318" s="36">
        <f t="shared" si="74"/>
        <v>0</v>
      </c>
      <c r="L318" s="31">
        <v>36084</v>
      </c>
      <c r="M318" s="36">
        <f t="shared" si="75"/>
        <v>0.14780225856793522</v>
      </c>
      <c r="N318" s="31">
        <f t="shared" si="76"/>
        <v>74828</v>
      </c>
      <c r="O318" s="36">
        <f t="shared" si="77"/>
        <v>0.30650003891257777</v>
      </c>
      <c r="P318" s="31">
        <v>131559</v>
      </c>
      <c r="Q318" s="31">
        <v>707492</v>
      </c>
      <c r="R318" s="31">
        <v>737992</v>
      </c>
      <c r="S318" s="31">
        <v>550499</v>
      </c>
      <c r="T318" s="36">
        <f t="shared" si="78"/>
        <v>0.7459416904248285</v>
      </c>
      <c r="U318" s="36">
        <f t="shared" si="79"/>
        <v>-0.72572001915490381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3923223</v>
      </c>
      <c r="E319" s="31">
        <v>5930138</v>
      </c>
      <c r="F319" s="31">
        <v>1223916</v>
      </c>
      <c r="G319" s="36">
        <f t="shared" si="72"/>
        <v>0.31196697205333473</v>
      </c>
      <c r="H319" s="31">
        <v>1321893</v>
      </c>
      <c r="I319" s="36">
        <f t="shared" si="73"/>
        <v>0.33694057156577639</v>
      </c>
      <c r="J319" s="31">
        <v>-810849</v>
      </c>
      <c r="K319" s="36">
        <f t="shared" si="74"/>
        <v>-0.13673358023034202</v>
      </c>
      <c r="L319" s="31">
        <v>516849</v>
      </c>
      <c r="M319" s="36">
        <f t="shared" si="75"/>
        <v>8.7156319127817933E-2</v>
      </c>
      <c r="N319" s="31">
        <f t="shared" si="76"/>
        <v>2251809</v>
      </c>
      <c r="O319" s="36">
        <f t="shared" si="77"/>
        <v>0.37972286648303971</v>
      </c>
      <c r="P319" s="31">
        <v>742743</v>
      </c>
      <c r="Q319" s="31">
        <v>4103884</v>
      </c>
      <c r="R319" s="31">
        <v>4203884</v>
      </c>
      <c r="S319" s="31">
        <v>2824542</v>
      </c>
      <c r="T319" s="36">
        <f t="shared" si="78"/>
        <v>0.67188866296025296</v>
      </c>
      <c r="U319" s="36">
        <f t="shared" si="79"/>
        <v>-0.30413480840613782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0</v>
      </c>
      <c r="E320" s="31">
        <v>0</v>
      </c>
      <c r="F320" s="31">
        <v>0</v>
      </c>
      <c r="G320" s="36">
        <f t="shared" si="72"/>
        <v>0</v>
      </c>
      <c r="H320" s="31">
        <v>0</v>
      </c>
      <c r="I320" s="36">
        <f t="shared" si="73"/>
        <v>0</v>
      </c>
      <c r="J320" s="31">
        <v>0</v>
      </c>
      <c r="K320" s="36">
        <f t="shared" si="74"/>
        <v>0</v>
      </c>
      <c r="L320" s="31">
        <v>0</v>
      </c>
      <c r="M320" s="36">
        <f t="shared" si="75"/>
        <v>0</v>
      </c>
      <c r="N320" s="31">
        <f t="shared" si="76"/>
        <v>0</v>
      </c>
      <c r="O320" s="36">
        <f t="shared" si="77"/>
        <v>0</v>
      </c>
      <c r="P320" s="31">
        <v>0</v>
      </c>
      <c r="Q320" s="31">
        <v>0</v>
      </c>
      <c r="R320" s="31">
        <v>0</v>
      </c>
      <c r="S320" s="31">
        <v>0</v>
      </c>
      <c r="T320" s="36">
        <f t="shared" si="78"/>
        <v>0</v>
      </c>
      <c r="U320" s="36">
        <f t="shared" si="79"/>
        <v>0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1643625</v>
      </c>
      <c r="E321" s="31">
        <v>1705371</v>
      </c>
      <c r="F321" s="31">
        <v>246198</v>
      </c>
      <c r="G321" s="36">
        <f t="shared" si="72"/>
        <v>0.14978964179785534</v>
      </c>
      <c r="H321" s="31">
        <v>524011</v>
      </c>
      <c r="I321" s="36">
        <f t="shared" si="73"/>
        <v>0.31881420640352881</v>
      </c>
      <c r="J321" s="31">
        <v>-42609</v>
      </c>
      <c r="K321" s="36">
        <f t="shared" si="74"/>
        <v>-2.4985179178020501E-2</v>
      </c>
      <c r="L321" s="31">
        <v>98744</v>
      </c>
      <c r="M321" s="36">
        <f t="shared" si="75"/>
        <v>5.7901770347918428E-2</v>
      </c>
      <c r="N321" s="31">
        <f t="shared" si="76"/>
        <v>826344</v>
      </c>
      <c r="O321" s="36">
        <f t="shared" si="77"/>
        <v>0.48455380090314659</v>
      </c>
      <c r="P321" s="31">
        <v>250000</v>
      </c>
      <c r="Q321" s="31">
        <v>1370650</v>
      </c>
      <c r="R321" s="31">
        <v>1230650</v>
      </c>
      <c r="S321" s="31">
        <v>565000</v>
      </c>
      <c r="T321" s="36">
        <f t="shared" si="78"/>
        <v>0.45910697598829886</v>
      </c>
      <c r="U321" s="36">
        <f t="shared" si="79"/>
        <v>-0.60502400000000001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0</v>
      </c>
      <c r="Q322" s="31">
        <v>0</v>
      </c>
      <c r="R322" s="31">
        <v>0</v>
      </c>
      <c r="S322" s="31">
        <v>0</v>
      </c>
      <c r="T322" s="36">
        <f t="shared" si="78"/>
        <v>0</v>
      </c>
      <c r="U322" s="36">
        <f t="shared" si="79"/>
        <v>0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5994848</v>
      </c>
      <c r="E323" s="32">
        <f>SUM(E318:E322)</f>
        <v>7879646</v>
      </c>
      <c r="F323" s="32">
        <f>SUM(F318:F322)</f>
        <v>1470114</v>
      </c>
      <c r="G323" s="37">
        <f t="shared" si="72"/>
        <v>0.24522957045783311</v>
      </c>
      <c r="H323" s="32">
        <f>SUM(H318:H322)</f>
        <v>1884648</v>
      </c>
      <c r="I323" s="37">
        <f t="shared" si="73"/>
        <v>0.31437794586284756</v>
      </c>
      <c r="J323" s="32">
        <f>SUM(J318:J322)</f>
        <v>-853458</v>
      </c>
      <c r="K323" s="37">
        <f t="shared" si="74"/>
        <v>-0.10831171857212875</v>
      </c>
      <c r="L323" s="32">
        <f>SUM(L318:L322)</f>
        <v>651677</v>
      </c>
      <c r="M323" s="37">
        <f t="shared" si="75"/>
        <v>8.2703842279208989E-2</v>
      </c>
      <c r="N323" s="32">
        <f t="shared" si="76"/>
        <v>3152981</v>
      </c>
      <c r="O323" s="37">
        <f t="shared" si="77"/>
        <v>0.40014246832916101</v>
      </c>
      <c r="P323" s="32">
        <f>SUM(P318:P322)</f>
        <v>1124302</v>
      </c>
      <c r="Q323" s="32">
        <f>SUM(Q318:Q322)</f>
        <v>6182026</v>
      </c>
      <c r="R323" s="32">
        <f>SUM(R318:R322)</f>
        <v>6172526</v>
      </c>
      <c r="S323" s="32">
        <f>SUM(S318:S322)</f>
        <v>3940041</v>
      </c>
      <c r="T323" s="37">
        <f t="shared" si="78"/>
        <v>0.63831906094846746</v>
      </c>
      <c r="U323" s="37">
        <f t="shared" si="79"/>
        <v>-0.42037192853877337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0</v>
      </c>
      <c r="E324" s="31">
        <v>0</v>
      </c>
      <c r="F324" s="31">
        <v>0</v>
      </c>
      <c r="G324" s="36">
        <f t="shared" si="72"/>
        <v>0</v>
      </c>
      <c r="H324" s="31">
        <v>0</v>
      </c>
      <c r="I324" s="36">
        <f t="shared" si="73"/>
        <v>0</v>
      </c>
      <c r="J324" s="31">
        <v>0</v>
      </c>
      <c r="K324" s="36">
        <f t="shared" si="74"/>
        <v>0</v>
      </c>
      <c r="L324" s="31">
        <v>0</v>
      </c>
      <c r="M324" s="36">
        <f t="shared" si="75"/>
        <v>0</v>
      </c>
      <c r="N324" s="31">
        <f t="shared" si="76"/>
        <v>0</v>
      </c>
      <c r="O324" s="36">
        <f t="shared" si="77"/>
        <v>0</v>
      </c>
      <c r="P324" s="31">
        <v>0</v>
      </c>
      <c r="Q324" s="31">
        <v>0</v>
      </c>
      <c r="R324" s="31">
        <v>0</v>
      </c>
      <c r="S324" s="31">
        <v>0</v>
      </c>
      <c r="T324" s="36">
        <f t="shared" si="78"/>
        <v>0</v>
      </c>
      <c r="U324" s="36">
        <f t="shared" si="79"/>
        <v>0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1349910</v>
      </c>
      <c r="E325" s="31">
        <v>1343318</v>
      </c>
      <c r="F325" s="31">
        <v>195296</v>
      </c>
      <c r="G325" s="36">
        <f t="shared" si="72"/>
        <v>0.14467334859360995</v>
      </c>
      <c r="H325" s="31">
        <v>517068</v>
      </c>
      <c r="I325" s="36">
        <f t="shared" si="73"/>
        <v>0.38303886925795055</v>
      </c>
      <c r="J325" s="31">
        <v>358860</v>
      </c>
      <c r="K325" s="36">
        <f t="shared" si="74"/>
        <v>0.26714448849788358</v>
      </c>
      <c r="L325" s="31">
        <v>165159</v>
      </c>
      <c r="M325" s="36">
        <f t="shared" si="75"/>
        <v>0.12294854978493551</v>
      </c>
      <c r="N325" s="31">
        <f t="shared" si="76"/>
        <v>1236383</v>
      </c>
      <c r="O325" s="36">
        <f t="shared" si="77"/>
        <v>0.92039487299358747</v>
      </c>
      <c r="P325" s="31">
        <v>334849</v>
      </c>
      <c r="Q325" s="31">
        <v>1299860</v>
      </c>
      <c r="R325" s="31">
        <v>1291739</v>
      </c>
      <c r="S325" s="31">
        <v>1252656</v>
      </c>
      <c r="T325" s="36">
        <f t="shared" si="78"/>
        <v>0.96974388789066523</v>
      </c>
      <c r="U325" s="36">
        <f t="shared" si="79"/>
        <v>-0.50676573619750998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8752211</v>
      </c>
      <c r="E326" s="31">
        <v>8633368</v>
      </c>
      <c r="F326" s="31">
        <v>2908609</v>
      </c>
      <c r="G326" s="36">
        <f t="shared" si="72"/>
        <v>0.33232848248288349</v>
      </c>
      <c r="H326" s="31">
        <v>494928</v>
      </c>
      <c r="I326" s="36">
        <f t="shared" si="73"/>
        <v>5.6548910898057643E-2</v>
      </c>
      <c r="J326" s="31">
        <v>4191231</v>
      </c>
      <c r="K326" s="36">
        <f t="shared" si="74"/>
        <v>0.48546882282789289</v>
      </c>
      <c r="L326" s="31">
        <v>466647</v>
      </c>
      <c r="M326" s="36">
        <f t="shared" si="75"/>
        <v>5.4051559020766866E-2</v>
      </c>
      <c r="N326" s="31">
        <f t="shared" si="76"/>
        <v>8061415</v>
      </c>
      <c r="O326" s="36">
        <f t="shared" si="77"/>
        <v>0.93375088378023496</v>
      </c>
      <c r="P326" s="31">
        <v>337038</v>
      </c>
      <c r="Q326" s="31">
        <v>8741899</v>
      </c>
      <c r="R326" s="31">
        <v>7883719</v>
      </c>
      <c r="S326" s="31">
        <v>7480025</v>
      </c>
      <c r="T326" s="36">
        <f t="shared" si="78"/>
        <v>0.94879396386400883</v>
      </c>
      <c r="U326" s="36">
        <f t="shared" si="79"/>
        <v>0.38455307710109832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22024413</v>
      </c>
      <c r="E327" s="31">
        <v>24024413</v>
      </c>
      <c r="F327" s="31">
        <v>3912335</v>
      </c>
      <c r="G327" s="36">
        <f t="shared" si="72"/>
        <v>0.17763628933038988</v>
      </c>
      <c r="H327" s="31">
        <v>5040702</v>
      </c>
      <c r="I327" s="36">
        <f t="shared" si="73"/>
        <v>0.22886884658401566</v>
      </c>
      <c r="J327" s="31">
        <v>4799724</v>
      </c>
      <c r="K327" s="36">
        <f t="shared" si="74"/>
        <v>0.19978527675161095</v>
      </c>
      <c r="L327" s="31">
        <v>5897819</v>
      </c>
      <c r="M327" s="36">
        <f t="shared" si="75"/>
        <v>0.24549274107134272</v>
      </c>
      <c r="N327" s="31">
        <f t="shared" si="76"/>
        <v>19650580</v>
      </c>
      <c r="O327" s="36">
        <f t="shared" si="77"/>
        <v>0.81794214909642116</v>
      </c>
      <c r="P327" s="31">
        <v>5348915</v>
      </c>
      <c r="Q327" s="31">
        <v>19758250</v>
      </c>
      <c r="R327" s="31">
        <v>18042490</v>
      </c>
      <c r="S327" s="31">
        <v>17402451</v>
      </c>
      <c r="T327" s="36">
        <f t="shared" si="78"/>
        <v>0.96452601608757993</v>
      </c>
      <c r="U327" s="36">
        <f t="shared" si="79"/>
        <v>0.10261969016146266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0</v>
      </c>
      <c r="E328" s="31">
        <v>0</v>
      </c>
      <c r="F328" s="31">
        <v>0</v>
      </c>
      <c r="G328" s="36">
        <f t="shared" si="72"/>
        <v>0</v>
      </c>
      <c r="H328" s="31">
        <v>0</v>
      </c>
      <c r="I328" s="36">
        <f t="shared" si="73"/>
        <v>0</v>
      </c>
      <c r="J328" s="31">
        <v>0</v>
      </c>
      <c r="K328" s="36">
        <f t="shared" si="74"/>
        <v>0</v>
      </c>
      <c r="L328" s="31">
        <v>0</v>
      </c>
      <c r="M328" s="36">
        <f t="shared" si="75"/>
        <v>0</v>
      </c>
      <c r="N328" s="31">
        <f t="shared" si="76"/>
        <v>0</v>
      </c>
      <c r="O328" s="36">
        <f t="shared" si="77"/>
        <v>0</v>
      </c>
      <c r="P328" s="31">
        <v>0</v>
      </c>
      <c r="Q328" s="31">
        <v>0</v>
      </c>
      <c r="R328" s="31">
        <v>0</v>
      </c>
      <c r="S328" s="31">
        <v>0</v>
      </c>
      <c r="T328" s="36">
        <f t="shared" si="78"/>
        <v>0</v>
      </c>
      <c r="U328" s="36">
        <f t="shared" si="79"/>
        <v>0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6224645</v>
      </c>
      <c r="E329" s="31">
        <v>8401299</v>
      </c>
      <c r="F329" s="31">
        <v>936499</v>
      </c>
      <c r="G329" s="36">
        <f t="shared" si="72"/>
        <v>0.15045018631584611</v>
      </c>
      <c r="H329" s="31">
        <v>49608</v>
      </c>
      <c r="I329" s="36">
        <f t="shared" si="73"/>
        <v>7.9696111183850653E-3</v>
      </c>
      <c r="J329" s="31">
        <v>2516942</v>
      </c>
      <c r="K329" s="36">
        <f t="shared" si="74"/>
        <v>0.29958962298568353</v>
      </c>
      <c r="L329" s="31">
        <v>1365122</v>
      </c>
      <c r="M329" s="36">
        <f t="shared" si="75"/>
        <v>0.16248939598507325</v>
      </c>
      <c r="N329" s="31">
        <f t="shared" si="76"/>
        <v>4868171</v>
      </c>
      <c r="O329" s="36">
        <f t="shared" si="77"/>
        <v>0.57945455815820868</v>
      </c>
      <c r="P329" s="31">
        <v>454147</v>
      </c>
      <c r="Q329" s="31">
        <v>4775878</v>
      </c>
      <c r="R329" s="31">
        <v>4665197</v>
      </c>
      <c r="S329" s="31">
        <v>1196086</v>
      </c>
      <c r="T329" s="36">
        <f t="shared" si="78"/>
        <v>0.25638488578295837</v>
      </c>
      <c r="U329" s="36">
        <f t="shared" si="79"/>
        <v>2.0059033748984358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0</v>
      </c>
      <c r="E330" s="31">
        <v>0</v>
      </c>
      <c r="F330" s="31">
        <v>0</v>
      </c>
      <c r="G330" s="36">
        <f t="shared" si="72"/>
        <v>0</v>
      </c>
      <c r="H330" s="31">
        <v>0</v>
      </c>
      <c r="I330" s="36">
        <f t="shared" si="73"/>
        <v>0</v>
      </c>
      <c r="J330" s="31">
        <v>0</v>
      </c>
      <c r="K330" s="36">
        <f t="shared" si="74"/>
        <v>0</v>
      </c>
      <c r="L330" s="31">
        <v>0</v>
      </c>
      <c r="M330" s="36">
        <f t="shared" si="75"/>
        <v>0</v>
      </c>
      <c r="N330" s="31">
        <f t="shared" si="76"/>
        <v>0</v>
      </c>
      <c r="O330" s="36">
        <f t="shared" si="77"/>
        <v>0</v>
      </c>
      <c r="P330" s="31">
        <v>0</v>
      </c>
      <c r="Q330" s="31">
        <v>0</v>
      </c>
      <c r="R330" s="31">
        <v>0</v>
      </c>
      <c r="S330" s="31">
        <v>0</v>
      </c>
      <c r="T330" s="36">
        <f t="shared" si="78"/>
        <v>0</v>
      </c>
      <c r="U330" s="36">
        <f t="shared" si="79"/>
        <v>0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1655588</v>
      </c>
      <c r="E331" s="31">
        <v>1567066</v>
      </c>
      <c r="F331" s="31">
        <v>302427</v>
      </c>
      <c r="G331" s="36">
        <f t="shared" si="72"/>
        <v>0.18267044699526694</v>
      </c>
      <c r="H331" s="31">
        <v>512882</v>
      </c>
      <c r="I331" s="36">
        <f t="shared" si="73"/>
        <v>0.3097884256227999</v>
      </c>
      <c r="J331" s="31">
        <v>424575</v>
      </c>
      <c r="K331" s="36">
        <f t="shared" si="74"/>
        <v>0.27093625922583986</v>
      </c>
      <c r="L331" s="31">
        <v>349964</v>
      </c>
      <c r="M331" s="36">
        <f t="shared" si="75"/>
        <v>0.22332435264373038</v>
      </c>
      <c r="N331" s="31">
        <f t="shared" si="76"/>
        <v>1589848</v>
      </c>
      <c r="O331" s="36">
        <f t="shared" si="77"/>
        <v>1.0145379964851513</v>
      </c>
      <c r="P331" s="31">
        <v>468510</v>
      </c>
      <c r="Q331" s="31">
        <v>2629999</v>
      </c>
      <c r="R331" s="31">
        <v>1806998</v>
      </c>
      <c r="S331" s="31">
        <v>1771956</v>
      </c>
      <c r="T331" s="36">
        <f t="shared" si="78"/>
        <v>0.98060761550372499</v>
      </c>
      <c r="U331" s="36">
        <f t="shared" si="79"/>
        <v>-0.2530276835072891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40006767</v>
      </c>
      <c r="E332" s="32">
        <f>SUM(E324:E331)</f>
        <v>43969464</v>
      </c>
      <c r="F332" s="32">
        <f>SUM(F324:F331)</f>
        <v>8255166</v>
      </c>
      <c r="G332" s="37">
        <f t="shared" si="72"/>
        <v>0.20634424171290822</v>
      </c>
      <c r="H332" s="32">
        <f>SUM(H324:H331)</f>
        <v>6615188</v>
      </c>
      <c r="I332" s="37">
        <f t="shared" si="73"/>
        <v>0.16535172662164879</v>
      </c>
      <c r="J332" s="32">
        <f>SUM(J324:J331)</f>
        <v>12291332</v>
      </c>
      <c r="K332" s="37">
        <f t="shared" si="74"/>
        <v>0.27954245701061992</v>
      </c>
      <c r="L332" s="32">
        <f>SUM(L324:L331)</f>
        <v>8244711</v>
      </c>
      <c r="M332" s="37">
        <f t="shared" si="75"/>
        <v>0.18750992734412228</v>
      </c>
      <c r="N332" s="32">
        <f t="shared" si="76"/>
        <v>35406397</v>
      </c>
      <c r="O332" s="37">
        <f t="shared" si="77"/>
        <v>0.80524968418991871</v>
      </c>
      <c r="P332" s="32">
        <f>SUM(P324:P331)</f>
        <v>6943459</v>
      </c>
      <c r="Q332" s="32">
        <f>SUM(Q324:Q331)</f>
        <v>37205886</v>
      </c>
      <c r="R332" s="32">
        <f>SUM(R324:R331)</f>
        <v>33690143</v>
      </c>
      <c r="S332" s="32">
        <f>SUM(S324:S331)</f>
        <v>29103174</v>
      </c>
      <c r="T332" s="37">
        <f t="shared" si="78"/>
        <v>0.86384833688595508</v>
      </c>
      <c r="U332" s="37">
        <f t="shared" si="79"/>
        <v>0.18740688178615295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538562</v>
      </c>
      <c r="E333" s="31">
        <v>469800</v>
      </c>
      <c r="F333" s="31">
        <v>105202</v>
      </c>
      <c r="G333" s="36">
        <f t="shared" si="72"/>
        <v>0.19533869823715747</v>
      </c>
      <c r="H333" s="31">
        <v>104769</v>
      </c>
      <c r="I333" s="36">
        <f t="shared" si="73"/>
        <v>0.19453470538211015</v>
      </c>
      <c r="J333" s="31">
        <v>106086</v>
      </c>
      <c r="K333" s="36">
        <f t="shared" si="74"/>
        <v>0.2258109833971903</v>
      </c>
      <c r="L333" s="31">
        <v>103548</v>
      </c>
      <c r="M333" s="36">
        <f t="shared" si="75"/>
        <v>0.22040868454661558</v>
      </c>
      <c r="N333" s="31">
        <f t="shared" si="76"/>
        <v>419605</v>
      </c>
      <c r="O333" s="36">
        <f t="shared" si="77"/>
        <v>0.89315666240953595</v>
      </c>
      <c r="P333" s="31">
        <v>103313</v>
      </c>
      <c r="Q333" s="31">
        <v>450732</v>
      </c>
      <c r="R333" s="31">
        <v>504000</v>
      </c>
      <c r="S333" s="31">
        <v>398888</v>
      </c>
      <c r="T333" s="36">
        <f t="shared" si="78"/>
        <v>0.79144444444444439</v>
      </c>
      <c r="U333" s="36">
        <f t="shared" si="79"/>
        <v>2.2746411390628385E-3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0</v>
      </c>
      <c r="E334" s="31">
        <v>200000</v>
      </c>
      <c r="F334" s="31">
        <v>0</v>
      </c>
      <c r="G334" s="36">
        <f t="shared" si="72"/>
        <v>0</v>
      </c>
      <c r="H334" s="31">
        <v>0</v>
      </c>
      <c r="I334" s="36">
        <f t="shared" si="73"/>
        <v>0</v>
      </c>
      <c r="J334" s="31">
        <v>0</v>
      </c>
      <c r="K334" s="36">
        <f t="shared" si="74"/>
        <v>0</v>
      </c>
      <c r="L334" s="31">
        <v>0</v>
      </c>
      <c r="M334" s="36">
        <f t="shared" si="75"/>
        <v>0</v>
      </c>
      <c r="N334" s="31">
        <f t="shared" si="76"/>
        <v>0</v>
      </c>
      <c r="O334" s="36">
        <f t="shared" si="77"/>
        <v>0</v>
      </c>
      <c r="P334" s="31">
        <v>0</v>
      </c>
      <c r="Q334" s="31">
        <v>270000</v>
      </c>
      <c r="R334" s="31">
        <v>140000</v>
      </c>
      <c r="S334" s="31">
        <v>140000</v>
      </c>
      <c r="T334" s="36">
        <f t="shared" si="78"/>
        <v>1</v>
      </c>
      <c r="U334" s="36">
        <f t="shared" si="79"/>
        <v>0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0</v>
      </c>
      <c r="E335" s="31">
        <v>0</v>
      </c>
      <c r="F335" s="31">
        <v>0</v>
      </c>
      <c r="G335" s="36">
        <f t="shared" si="72"/>
        <v>0</v>
      </c>
      <c r="H335" s="31">
        <v>0</v>
      </c>
      <c r="I335" s="36">
        <f t="shared" si="73"/>
        <v>0</v>
      </c>
      <c r="J335" s="31">
        <v>0</v>
      </c>
      <c r="K335" s="36">
        <f t="shared" si="74"/>
        <v>0</v>
      </c>
      <c r="L335" s="31">
        <v>0</v>
      </c>
      <c r="M335" s="36">
        <f t="shared" si="75"/>
        <v>0</v>
      </c>
      <c r="N335" s="31">
        <f t="shared" si="76"/>
        <v>0</v>
      </c>
      <c r="O335" s="36">
        <f t="shared" si="77"/>
        <v>0</v>
      </c>
      <c r="P335" s="31">
        <v>0</v>
      </c>
      <c r="Q335" s="31">
        <v>0</v>
      </c>
      <c r="R335" s="31">
        <v>0</v>
      </c>
      <c r="S335" s="31">
        <v>0</v>
      </c>
      <c r="T335" s="36">
        <f t="shared" si="78"/>
        <v>0</v>
      </c>
      <c r="U335" s="36">
        <f t="shared" si="79"/>
        <v>0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100000</v>
      </c>
      <c r="E336" s="31">
        <v>36121</v>
      </c>
      <c r="F336" s="31">
        <v>0</v>
      </c>
      <c r="G336" s="36">
        <f t="shared" si="72"/>
        <v>0</v>
      </c>
      <c r="H336" s="31">
        <v>36121</v>
      </c>
      <c r="I336" s="36">
        <f t="shared" si="73"/>
        <v>0.36120999999999998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36121</v>
      </c>
      <c r="O336" s="36">
        <f t="shared" si="77"/>
        <v>1</v>
      </c>
      <c r="P336" s="31">
        <v>0</v>
      </c>
      <c r="Q336" s="31">
        <v>75000</v>
      </c>
      <c r="R336" s="31">
        <v>55000</v>
      </c>
      <c r="S336" s="31">
        <v>54976</v>
      </c>
      <c r="T336" s="36">
        <f t="shared" si="78"/>
        <v>0.99956363636363632</v>
      </c>
      <c r="U336" s="36">
        <f t="shared" si="79"/>
        <v>0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638562</v>
      </c>
      <c r="E337" s="32">
        <f>SUM(E333:E336)</f>
        <v>705921</v>
      </c>
      <c r="F337" s="32">
        <f>SUM(F333:F336)</f>
        <v>105202</v>
      </c>
      <c r="G337" s="37">
        <f t="shared" si="72"/>
        <v>0.16474829382268283</v>
      </c>
      <c r="H337" s="32">
        <f>SUM(H333:H336)</f>
        <v>140890</v>
      </c>
      <c r="I337" s="37">
        <f t="shared" si="73"/>
        <v>0.22063636733786227</v>
      </c>
      <c r="J337" s="32">
        <f>SUM(J333:J336)</f>
        <v>106086</v>
      </c>
      <c r="K337" s="37">
        <f t="shared" si="74"/>
        <v>0.15028027215509951</v>
      </c>
      <c r="L337" s="32">
        <f>SUM(L333:L336)</f>
        <v>103548</v>
      </c>
      <c r="M337" s="37">
        <f t="shared" si="75"/>
        <v>0.14668496899794736</v>
      </c>
      <c r="N337" s="32">
        <f t="shared" si="76"/>
        <v>455726</v>
      </c>
      <c r="O337" s="37">
        <f t="shared" si="77"/>
        <v>0.64557648802061418</v>
      </c>
      <c r="P337" s="32">
        <f>SUM(P333:P336)</f>
        <v>103313</v>
      </c>
      <c r="Q337" s="32">
        <f>SUM(Q333:Q336)</f>
        <v>795732</v>
      </c>
      <c r="R337" s="32">
        <f>SUM(R333:R336)</f>
        <v>699000</v>
      </c>
      <c r="S337" s="32">
        <f>SUM(S333:S336)</f>
        <v>593864</v>
      </c>
      <c r="T337" s="37">
        <f t="shared" si="78"/>
        <v>0.84959084406294705</v>
      </c>
      <c r="U337" s="37">
        <f t="shared" si="79"/>
        <v>2.2746411390628385E-3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507660447</v>
      </c>
      <c r="E338" s="32">
        <f>SUM(E302,E304:E309,E311:E316,E318:E322,E324:E331,E333:E336)</f>
        <v>543886091</v>
      </c>
      <c r="F338" s="32">
        <f>SUM(F302,F304:F309,F311:F316,F318:F322,F324:F331,F333:F336)</f>
        <v>128196151</v>
      </c>
      <c r="G338" s="37">
        <f t="shared" si="72"/>
        <v>0.25252341748814638</v>
      </c>
      <c r="H338" s="32">
        <f>SUM(H302,H304:H309,H311:H316,H318:H322,H324:H331,H333:H336)</f>
        <v>146466735</v>
      </c>
      <c r="I338" s="37">
        <f t="shared" si="73"/>
        <v>0.28851318999843217</v>
      </c>
      <c r="J338" s="32">
        <f>SUM(J302,J304:J309,J311:J316,J318:J322,J324:J331,J333:J336)</f>
        <v>142373755</v>
      </c>
      <c r="K338" s="37">
        <f t="shared" si="74"/>
        <v>0.26177127408834583</v>
      </c>
      <c r="L338" s="32">
        <f>SUM(L302,L304:L309,L311:L316,L318:L322,L324:L331,L333:L336)</f>
        <v>118521913</v>
      </c>
      <c r="M338" s="37">
        <f t="shared" si="75"/>
        <v>0.21791679353682902</v>
      </c>
      <c r="N338" s="32">
        <f t="shared" si="76"/>
        <v>535558554</v>
      </c>
      <c r="O338" s="37">
        <f t="shared" si="77"/>
        <v>0.98468882154222992</v>
      </c>
      <c r="P338" s="32">
        <f>SUM(P302,P304:P309,P311:P316,P318:P322,P324:P331,P333:P336)</f>
        <v>141992840</v>
      </c>
      <c r="Q338" s="32">
        <f>SUM(Q302,Q304:Q309,Q311:Q316,Q318:Q322,Q324:Q331,Q333:Q336)</f>
        <v>445731448</v>
      </c>
      <c r="R338" s="32">
        <f>SUM(R302,R304:R309,R311:R316,R318:R322,R324:R331,R333:R336)</f>
        <v>470367135</v>
      </c>
      <c r="S338" s="32">
        <f>SUM(S302,S304:S309,S311:S316,S318:S322,S324:S331,S333:S336)</f>
        <v>501326977</v>
      </c>
      <c r="T338" s="37">
        <f t="shared" si="78"/>
        <v>1.0658205892722501</v>
      </c>
      <c r="U338" s="37">
        <f t="shared" si="79"/>
        <v>-0.16529655298112211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3078705760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3053716638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667588021</v>
      </c>
      <c r="G339" s="39">
        <f t="shared" si="72"/>
        <v>0.21684047552501412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829271008</v>
      </c>
      <c r="I339" s="39">
        <f t="shared" si="73"/>
        <v>0.2693570196847912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666744021</v>
      </c>
      <c r="K339" s="39">
        <f t="shared" si="74"/>
        <v>0.21833853629480077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712305603</v>
      </c>
      <c r="M339" s="39">
        <f t="shared" si="75"/>
        <v>0.23325857878762357</v>
      </c>
      <c r="N339" s="34">
        <f t="shared" si="76"/>
        <v>2875908653</v>
      </c>
      <c r="O339" s="39">
        <f t="shared" si="77"/>
        <v>0.94177325335711126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618101510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2770621072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2900199736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2724931668</v>
      </c>
      <c r="T339" s="39">
        <f t="shared" si="78"/>
        <v>0.93956689747109201</v>
      </c>
      <c r="U339" s="39">
        <f t="shared" si="79"/>
        <v>0.15240877343917192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603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1610867903</v>
      </c>
      <c r="E8" s="31">
        <v>1643810915</v>
      </c>
      <c r="F8" s="31">
        <v>433504890</v>
      </c>
      <c r="G8" s="36">
        <f>IF(($D8       =0),0,($F8       /$D8       ))</f>
        <v>0.269112625059238</v>
      </c>
      <c r="H8" s="31">
        <v>420655885</v>
      </c>
      <c r="I8" s="36">
        <f>IF(($D8       =0),0,($H8       /$D8       ))</f>
        <v>0.26113617647765625</v>
      </c>
      <c r="J8" s="31">
        <v>438382600</v>
      </c>
      <c r="K8" s="36">
        <f>IF(($E8       =0),0,($J8       /$E8       ))</f>
        <v>0.26668675575742845</v>
      </c>
      <c r="L8" s="31">
        <v>464208725</v>
      </c>
      <c r="M8" s="36">
        <f>IF(($E8       =0),0,($L8       /$E8       ))</f>
        <v>0.2823978845523118</v>
      </c>
      <c r="N8" s="31">
        <f>$F8       +$H8       +$J8       +$L8</f>
        <v>1756752100</v>
      </c>
      <c r="O8" s="36">
        <f>IF(($E8       =0),0,($N8       /$E8       ))</f>
        <v>1.0687069199805137</v>
      </c>
      <c r="P8" s="31">
        <v>428733909</v>
      </c>
      <c r="Q8" s="31">
        <v>1508208660</v>
      </c>
      <c r="R8" s="31">
        <v>1364620570</v>
      </c>
      <c r="S8" s="31">
        <v>1590643913</v>
      </c>
      <c r="T8" s="36">
        <f>IF(($R8       =0),0,($S8       /$R8       ))</f>
        <v>1.1656309072052167</v>
      </c>
      <c r="U8" s="36">
        <f>IF(($P8       =0),0,(($L8       /$P8       )-1))</f>
        <v>8.27432009815674E-2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2230332780</v>
      </c>
      <c r="E9" s="31">
        <v>2276243410</v>
      </c>
      <c r="F9" s="31">
        <v>394690186</v>
      </c>
      <c r="G9" s="36">
        <f>IF(($D9       =0),0,($F9       /$D9       ))</f>
        <v>0.17696470658517605</v>
      </c>
      <c r="H9" s="31">
        <v>398249810</v>
      </c>
      <c r="I9" s="36">
        <f>IF(($D9       =0),0,($H9       /$D9       ))</f>
        <v>0.1785607123614979</v>
      </c>
      <c r="J9" s="31">
        <v>488741799</v>
      </c>
      <c r="K9" s="36">
        <f>IF(($E9       =0),0,($J9       /$E9       ))</f>
        <v>0.21471420712427236</v>
      </c>
      <c r="L9" s="31">
        <v>430157357</v>
      </c>
      <c r="M9" s="36">
        <f>IF(($E9       =0),0,($L9       /$E9       ))</f>
        <v>0.18897687088745926</v>
      </c>
      <c r="N9" s="31">
        <f>$F9       +$H9       +$J9       +$L9</f>
        <v>1711839152</v>
      </c>
      <c r="O9" s="36">
        <f>IF(($E9       =0),0,($N9       /$E9       ))</f>
        <v>0.7520457366200568</v>
      </c>
      <c r="P9" s="31">
        <v>353686521</v>
      </c>
      <c r="Q9" s="31">
        <v>2170672070</v>
      </c>
      <c r="R9" s="31">
        <v>2074787740</v>
      </c>
      <c r="S9" s="31">
        <v>1854711939</v>
      </c>
      <c r="T9" s="36">
        <f>IF(($R9       =0),0,($S9       /$R9       ))</f>
        <v>0.89392852253888877</v>
      </c>
      <c r="U9" s="36">
        <f>IF(($P9       =0),0,(($L9       /$P9       )-1))</f>
        <v>0.21621077270287037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3841200683</v>
      </c>
      <c r="E10" s="32">
        <f>SUM(E8:E9)</f>
        <v>3920054325</v>
      </c>
      <c r="F10" s="32">
        <f>SUM(F8:F9)</f>
        <v>828195076</v>
      </c>
      <c r="G10" s="37">
        <f t="shared" ref="G10:G54" si="0">IF(($D10      =0),0,($F10      /$D10      ))</f>
        <v>0.21560838507223601</v>
      </c>
      <c r="H10" s="32">
        <f>SUM(H8:H9)</f>
        <v>818905695</v>
      </c>
      <c r="I10" s="37">
        <f t="shared" ref="I10:I54" si="1">IF(($D10      =0),0,($H10      /$D10      ))</f>
        <v>0.21319003160241809</v>
      </c>
      <c r="J10" s="32">
        <f>SUM(J8:J9)</f>
        <v>927124399</v>
      </c>
      <c r="K10" s="37">
        <f t="shared" ref="K10:K54" si="2">IF(($E10      =0),0,($J10      /$E10      ))</f>
        <v>0.2365080486480248</v>
      </c>
      <c r="L10" s="32">
        <f>SUM(L8:L9)</f>
        <v>894366082</v>
      </c>
      <c r="M10" s="37">
        <f t="shared" ref="M10:M54" si="3">IF(($E10      =0),0,($L10      /$E10      ))</f>
        <v>0.22815145093684383</v>
      </c>
      <c r="N10" s="32">
        <f t="shared" ref="N10:N54" si="4">$F10      +$H10      +$J10      +$L10</f>
        <v>3468591252</v>
      </c>
      <c r="O10" s="37">
        <f t="shared" ref="O10:O54" si="5">IF(($E10      =0),0,($N10      /$E10      ))</f>
        <v>0.88483244476465261</v>
      </c>
      <c r="P10" s="32">
        <f>SUM(P8:P9)</f>
        <v>782420430</v>
      </c>
      <c r="Q10" s="32">
        <f>SUM(Q8:Q9)</f>
        <v>3678880730</v>
      </c>
      <c r="R10" s="32">
        <f>SUM(R8:R9)</f>
        <v>3439408310</v>
      </c>
      <c r="S10" s="32">
        <f>SUM(S8:S9)</f>
        <v>3445355852</v>
      </c>
      <c r="T10" s="37">
        <f t="shared" ref="T10:T54" si="6">IF(($R10      =0),0,($S10      /$R10      ))</f>
        <v>1.0017292340611923</v>
      </c>
      <c r="U10" s="37">
        <f t="shared" ref="U10:U54" si="7">IF(($P10      =0),0,(($L10      /$P10      )-1))</f>
        <v>0.14307608506592806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109240213</v>
      </c>
      <c r="E11" s="31">
        <v>146065886</v>
      </c>
      <c r="F11" s="31">
        <v>42052842</v>
      </c>
      <c r="G11" s="36">
        <f t="shared" si="0"/>
        <v>0.38495752475327011</v>
      </c>
      <c r="H11" s="31">
        <v>42356993</v>
      </c>
      <c r="I11" s="36">
        <f t="shared" si="1"/>
        <v>0.38774176502200708</v>
      </c>
      <c r="J11" s="31">
        <v>34402049</v>
      </c>
      <c r="K11" s="36">
        <f t="shared" si="2"/>
        <v>0.23552418666737832</v>
      </c>
      <c r="L11" s="31">
        <v>26438062</v>
      </c>
      <c r="M11" s="36">
        <f t="shared" si="3"/>
        <v>0.18100093542718113</v>
      </c>
      <c r="N11" s="31">
        <f t="shared" si="4"/>
        <v>145249946</v>
      </c>
      <c r="O11" s="36">
        <f t="shared" si="5"/>
        <v>0.99441389072873598</v>
      </c>
      <c r="P11" s="31">
        <v>26950922</v>
      </c>
      <c r="Q11" s="31">
        <v>116290794</v>
      </c>
      <c r="R11" s="31">
        <v>194128564</v>
      </c>
      <c r="S11" s="31">
        <v>138435023</v>
      </c>
      <c r="T11" s="36">
        <f t="shared" si="6"/>
        <v>0.71311001404203456</v>
      </c>
      <c r="U11" s="36">
        <f t="shared" si="7"/>
        <v>-1.9029404634097524E-2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82977375</v>
      </c>
      <c r="E12" s="31">
        <v>89116860</v>
      </c>
      <c r="F12" s="31">
        <v>12970656</v>
      </c>
      <c r="G12" s="36">
        <f t="shared" si="0"/>
        <v>0.15631557397423093</v>
      </c>
      <c r="H12" s="31">
        <v>17565893</v>
      </c>
      <c r="I12" s="36">
        <f t="shared" si="1"/>
        <v>0.21169497106892091</v>
      </c>
      <c r="J12" s="31">
        <v>11508559</v>
      </c>
      <c r="K12" s="36">
        <f t="shared" si="2"/>
        <v>0.12914008639891486</v>
      </c>
      <c r="L12" s="31">
        <v>65308909</v>
      </c>
      <c r="M12" s="36">
        <f t="shared" si="3"/>
        <v>0.73284571516545804</v>
      </c>
      <c r="N12" s="31">
        <f t="shared" si="4"/>
        <v>107354017</v>
      </c>
      <c r="O12" s="36">
        <f t="shared" si="5"/>
        <v>1.2046431730202343</v>
      </c>
      <c r="P12" s="31">
        <v>17408203</v>
      </c>
      <c r="Q12" s="31">
        <v>82292647</v>
      </c>
      <c r="R12" s="31">
        <v>79285215</v>
      </c>
      <c r="S12" s="31">
        <v>62782663</v>
      </c>
      <c r="T12" s="36">
        <f t="shared" si="6"/>
        <v>0.79185839377493017</v>
      </c>
      <c r="U12" s="36">
        <f t="shared" si="7"/>
        <v>2.7516169245039248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124585308</v>
      </c>
      <c r="E13" s="31">
        <v>151298522</v>
      </c>
      <c r="F13" s="31">
        <v>11967129</v>
      </c>
      <c r="G13" s="36">
        <f t="shared" si="0"/>
        <v>9.6055700243563233E-2</v>
      </c>
      <c r="H13" s="31">
        <v>25286415</v>
      </c>
      <c r="I13" s="36">
        <f t="shared" si="1"/>
        <v>0.20296466257481982</v>
      </c>
      <c r="J13" s="31">
        <v>26811713</v>
      </c>
      <c r="K13" s="36">
        <f t="shared" si="2"/>
        <v>0.17721067361120685</v>
      </c>
      <c r="L13" s="31">
        <v>25613881</v>
      </c>
      <c r="M13" s="36">
        <f t="shared" si="3"/>
        <v>0.1692936630273229</v>
      </c>
      <c r="N13" s="31">
        <f t="shared" si="4"/>
        <v>89679138</v>
      </c>
      <c r="O13" s="36">
        <f t="shared" si="5"/>
        <v>0.59272976903237695</v>
      </c>
      <c r="P13" s="31">
        <v>23516983</v>
      </c>
      <c r="Q13" s="31">
        <v>127600633</v>
      </c>
      <c r="R13" s="31">
        <v>121228107</v>
      </c>
      <c r="S13" s="31">
        <v>84407610</v>
      </c>
      <c r="T13" s="36">
        <f t="shared" si="6"/>
        <v>0.69627095637152858</v>
      </c>
      <c r="U13" s="36">
        <f t="shared" si="7"/>
        <v>8.916526409871528E-2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107145257</v>
      </c>
      <c r="E14" s="31">
        <v>102967180</v>
      </c>
      <c r="F14" s="31">
        <v>25012955</v>
      </c>
      <c r="G14" s="36">
        <f t="shared" si="0"/>
        <v>0.23344901771993509</v>
      </c>
      <c r="H14" s="31">
        <v>27376371</v>
      </c>
      <c r="I14" s="36">
        <f t="shared" si="1"/>
        <v>0.25550707298224129</v>
      </c>
      <c r="J14" s="31">
        <v>22504025</v>
      </c>
      <c r="K14" s="36">
        <f t="shared" si="2"/>
        <v>0.21855532024864621</v>
      </c>
      <c r="L14" s="31">
        <v>25166002</v>
      </c>
      <c r="M14" s="36">
        <f t="shared" si="3"/>
        <v>0.24440799485816742</v>
      </c>
      <c r="N14" s="31">
        <f t="shared" si="4"/>
        <v>100059353</v>
      </c>
      <c r="O14" s="36">
        <f t="shared" si="5"/>
        <v>0.97175967138266772</v>
      </c>
      <c r="P14" s="31">
        <v>30742974</v>
      </c>
      <c r="Q14" s="31">
        <v>98903858</v>
      </c>
      <c r="R14" s="31">
        <v>100557445</v>
      </c>
      <c r="S14" s="31">
        <v>100608684</v>
      </c>
      <c r="T14" s="36">
        <f t="shared" si="6"/>
        <v>1.0005095495415581</v>
      </c>
      <c r="U14" s="36">
        <f t="shared" si="7"/>
        <v>-0.1814063922377841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65794992</v>
      </c>
      <c r="E15" s="31">
        <v>66756829</v>
      </c>
      <c r="F15" s="31">
        <v>17110279</v>
      </c>
      <c r="G15" s="36">
        <f t="shared" si="0"/>
        <v>0.26005442785067895</v>
      </c>
      <c r="H15" s="31">
        <v>12060785</v>
      </c>
      <c r="I15" s="36">
        <f t="shared" si="1"/>
        <v>0.18330855637158525</v>
      </c>
      <c r="J15" s="31">
        <v>8465584</v>
      </c>
      <c r="K15" s="36">
        <f t="shared" si="2"/>
        <v>0.1268122546683576</v>
      </c>
      <c r="L15" s="31">
        <v>-5539904</v>
      </c>
      <c r="M15" s="36">
        <f t="shared" si="3"/>
        <v>-8.2986326387671894E-2</v>
      </c>
      <c r="N15" s="31">
        <f t="shared" si="4"/>
        <v>32096744</v>
      </c>
      <c r="O15" s="36">
        <f t="shared" si="5"/>
        <v>0.48080090802395664</v>
      </c>
      <c r="P15" s="31">
        <v>22225161</v>
      </c>
      <c r="Q15" s="31">
        <v>62509923</v>
      </c>
      <c r="R15" s="31">
        <v>86002204</v>
      </c>
      <c r="S15" s="31">
        <v>59697962</v>
      </c>
      <c r="T15" s="36">
        <f t="shared" si="6"/>
        <v>0.69414455936501351</v>
      </c>
      <c r="U15" s="36">
        <f t="shared" si="7"/>
        <v>-1.2492627162520893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300430237</v>
      </c>
      <c r="E16" s="31">
        <v>306574481</v>
      </c>
      <c r="F16" s="31">
        <v>53603800</v>
      </c>
      <c r="G16" s="36">
        <f t="shared" si="0"/>
        <v>0.17842345209746646</v>
      </c>
      <c r="H16" s="31">
        <v>63896128</v>
      </c>
      <c r="I16" s="36">
        <f t="shared" si="1"/>
        <v>0.21268208099839164</v>
      </c>
      <c r="J16" s="31">
        <v>69866380</v>
      </c>
      <c r="K16" s="36">
        <f t="shared" si="2"/>
        <v>0.22789365824613433</v>
      </c>
      <c r="L16" s="31">
        <v>64796500</v>
      </c>
      <c r="M16" s="36">
        <f t="shared" si="3"/>
        <v>0.2113564696860728</v>
      </c>
      <c r="N16" s="31">
        <f t="shared" si="4"/>
        <v>252162808</v>
      </c>
      <c r="O16" s="36">
        <f t="shared" si="5"/>
        <v>0.82251727925130202</v>
      </c>
      <c r="P16" s="31">
        <v>52059630</v>
      </c>
      <c r="Q16" s="31">
        <v>241417251</v>
      </c>
      <c r="R16" s="31">
        <v>263098797</v>
      </c>
      <c r="S16" s="31">
        <v>199613929</v>
      </c>
      <c r="T16" s="36">
        <f t="shared" si="6"/>
        <v>0.75870331326524465</v>
      </c>
      <c r="U16" s="36">
        <f t="shared" si="7"/>
        <v>0.2446592494030404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66445404</v>
      </c>
      <c r="E17" s="31">
        <v>63790562</v>
      </c>
      <c r="F17" s="31">
        <v>-45741910</v>
      </c>
      <c r="G17" s="36">
        <f t="shared" si="0"/>
        <v>-0.68841345294551903</v>
      </c>
      <c r="H17" s="31">
        <v>11945855</v>
      </c>
      <c r="I17" s="36">
        <f t="shared" si="1"/>
        <v>0.17978451903159473</v>
      </c>
      <c r="J17" s="31">
        <v>14318199</v>
      </c>
      <c r="K17" s="36">
        <f t="shared" si="2"/>
        <v>0.22445638588354183</v>
      </c>
      <c r="L17" s="31">
        <v>14218072</v>
      </c>
      <c r="M17" s="36">
        <f t="shared" si="3"/>
        <v>0.22288676497316326</v>
      </c>
      <c r="N17" s="31">
        <f t="shared" si="4"/>
        <v>-5259784</v>
      </c>
      <c r="O17" s="36">
        <f t="shared" si="5"/>
        <v>-8.2453952984455597E-2</v>
      </c>
      <c r="P17" s="31">
        <v>32216128</v>
      </c>
      <c r="Q17" s="31">
        <v>72351870</v>
      </c>
      <c r="R17" s="31">
        <v>60525976</v>
      </c>
      <c r="S17" s="31">
        <v>88940091</v>
      </c>
      <c r="T17" s="36">
        <f t="shared" si="6"/>
        <v>1.4694532311217914</v>
      </c>
      <c r="U17" s="36">
        <f t="shared" si="7"/>
        <v>-0.55866601970292651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56821900</v>
      </c>
      <c r="E18" s="31">
        <v>55560080</v>
      </c>
      <c r="F18" s="31">
        <v>7810950</v>
      </c>
      <c r="G18" s="36">
        <f t="shared" si="0"/>
        <v>0.13746372437387697</v>
      </c>
      <c r="H18" s="31">
        <v>10904716</v>
      </c>
      <c r="I18" s="36">
        <f t="shared" si="1"/>
        <v>0.19191044298061136</v>
      </c>
      <c r="J18" s="31">
        <v>8438749</v>
      </c>
      <c r="K18" s="36">
        <f t="shared" si="2"/>
        <v>0.15188511247643993</v>
      </c>
      <c r="L18" s="31">
        <v>8622467</v>
      </c>
      <c r="M18" s="36">
        <f t="shared" si="3"/>
        <v>0.15519176718248065</v>
      </c>
      <c r="N18" s="31">
        <f t="shared" si="4"/>
        <v>35776882</v>
      </c>
      <c r="O18" s="36">
        <f t="shared" si="5"/>
        <v>0.64393143422399679</v>
      </c>
      <c r="P18" s="31">
        <v>11846302</v>
      </c>
      <c r="Q18" s="31">
        <v>52111820</v>
      </c>
      <c r="R18" s="31">
        <v>55490421</v>
      </c>
      <c r="S18" s="31">
        <v>39067757</v>
      </c>
      <c r="T18" s="36">
        <f t="shared" si="6"/>
        <v>0.70404506392193344</v>
      </c>
      <c r="U18" s="36">
        <f t="shared" si="7"/>
        <v>-0.27213851208588136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913440686</v>
      </c>
      <c r="E19" s="32">
        <f>SUM(E11:E18)</f>
        <v>982130400</v>
      </c>
      <c r="F19" s="32">
        <f>SUM(F11:F18)</f>
        <v>124786701</v>
      </c>
      <c r="G19" s="37">
        <f t="shared" si="0"/>
        <v>0.13661171755600998</v>
      </c>
      <c r="H19" s="32">
        <f>SUM(H11:H18)</f>
        <v>211393156</v>
      </c>
      <c r="I19" s="37">
        <f t="shared" si="1"/>
        <v>0.23142515900589083</v>
      </c>
      <c r="J19" s="32">
        <f>SUM(J11:J18)</f>
        <v>196315258</v>
      </c>
      <c r="K19" s="37">
        <f t="shared" si="2"/>
        <v>0.19988716162334452</v>
      </c>
      <c r="L19" s="32">
        <f>SUM(L11:L18)</f>
        <v>224623989</v>
      </c>
      <c r="M19" s="37">
        <f t="shared" si="3"/>
        <v>0.22871096241395236</v>
      </c>
      <c r="N19" s="32">
        <f t="shared" si="4"/>
        <v>757119104</v>
      </c>
      <c r="O19" s="37">
        <f t="shared" si="5"/>
        <v>0.77089468363875102</v>
      </c>
      <c r="P19" s="32">
        <f>SUM(P11:P18)</f>
        <v>216966303</v>
      </c>
      <c r="Q19" s="32">
        <f>SUM(Q11:Q18)</f>
        <v>853478796</v>
      </c>
      <c r="R19" s="32">
        <f>SUM(R11:R18)</f>
        <v>960316729</v>
      </c>
      <c r="S19" s="32">
        <f>SUM(S11:S18)</f>
        <v>773553719</v>
      </c>
      <c r="T19" s="37">
        <f t="shared" si="6"/>
        <v>0.80551936214369546</v>
      </c>
      <c r="U19" s="37">
        <f t="shared" si="7"/>
        <v>3.5294356285362927E-2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146664450</v>
      </c>
      <c r="E20" s="31">
        <v>164862230</v>
      </c>
      <c r="F20" s="31">
        <v>7249158</v>
      </c>
      <c r="G20" s="36">
        <f t="shared" si="0"/>
        <v>4.9426824291776229E-2</v>
      </c>
      <c r="H20" s="31">
        <v>18009035</v>
      </c>
      <c r="I20" s="36">
        <f t="shared" si="1"/>
        <v>0.12279073081445435</v>
      </c>
      <c r="J20" s="31">
        <v>13004920</v>
      </c>
      <c r="K20" s="36">
        <f t="shared" si="2"/>
        <v>7.8883562353851452E-2</v>
      </c>
      <c r="L20" s="31">
        <v>25832829</v>
      </c>
      <c r="M20" s="36">
        <f t="shared" si="3"/>
        <v>0.156693434269329</v>
      </c>
      <c r="N20" s="31">
        <f t="shared" si="4"/>
        <v>64095942</v>
      </c>
      <c r="O20" s="36">
        <f t="shared" si="5"/>
        <v>0.38878487813733931</v>
      </c>
      <c r="P20" s="31">
        <v>10563992</v>
      </c>
      <c r="Q20" s="31">
        <v>144444725</v>
      </c>
      <c r="R20" s="31">
        <v>150228675</v>
      </c>
      <c r="S20" s="31">
        <v>47400857</v>
      </c>
      <c r="T20" s="36">
        <f t="shared" si="6"/>
        <v>0.31552469593438137</v>
      </c>
      <c r="U20" s="36">
        <f t="shared" si="7"/>
        <v>1.4453662024734588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202555488</v>
      </c>
      <c r="E21" s="31">
        <v>314451258</v>
      </c>
      <c r="F21" s="31">
        <v>36689912</v>
      </c>
      <c r="G21" s="36">
        <f t="shared" si="0"/>
        <v>0.18113511691176692</v>
      </c>
      <c r="H21" s="31">
        <v>79684922</v>
      </c>
      <c r="I21" s="36">
        <f t="shared" si="1"/>
        <v>0.39339799077672977</v>
      </c>
      <c r="J21" s="31">
        <v>45161124</v>
      </c>
      <c r="K21" s="36">
        <f t="shared" si="2"/>
        <v>0.14361883710447743</v>
      </c>
      <c r="L21" s="31">
        <v>100296819</v>
      </c>
      <c r="M21" s="36">
        <f t="shared" si="3"/>
        <v>0.3189582374003414</v>
      </c>
      <c r="N21" s="31">
        <f t="shared" si="4"/>
        <v>261832777</v>
      </c>
      <c r="O21" s="36">
        <f t="shared" si="5"/>
        <v>0.83266570045014732</v>
      </c>
      <c r="P21" s="31">
        <v>44075874</v>
      </c>
      <c r="Q21" s="31">
        <v>176452758</v>
      </c>
      <c r="R21" s="31">
        <v>241364477</v>
      </c>
      <c r="S21" s="31">
        <v>160389594</v>
      </c>
      <c r="T21" s="36">
        <f t="shared" si="6"/>
        <v>0.66451201101974922</v>
      </c>
      <c r="U21" s="36">
        <f t="shared" si="7"/>
        <v>1.2755491813956996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45040656</v>
      </c>
      <c r="E22" s="31">
        <v>46029558</v>
      </c>
      <c r="F22" s="31">
        <v>10907500</v>
      </c>
      <c r="G22" s="36">
        <f t="shared" si="0"/>
        <v>0.24217009627923713</v>
      </c>
      <c r="H22" s="31">
        <v>11541488</v>
      </c>
      <c r="I22" s="36">
        <f t="shared" si="1"/>
        <v>0.25624600139038828</v>
      </c>
      <c r="J22" s="31">
        <v>8308645</v>
      </c>
      <c r="K22" s="36">
        <f t="shared" si="2"/>
        <v>0.18050673004507234</v>
      </c>
      <c r="L22" s="31">
        <v>9517162</v>
      </c>
      <c r="M22" s="36">
        <f t="shared" si="3"/>
        <v>0.20676196803801591</v>
      </c>
      <c r="N22" s="31">
        <f t="shared" si="4"/>
        <v>40274795</v>
      </c>
      <c r="O22" s="36">
        <f t="shared" si="5"/>
        <v>0.87497679208651102</v>
      </c>
      <c r="P22" s="31">
        <v>22899393</v>
      </c>
      <c r="Q22" s="31">
        <v>50711987</v>
      </c>
      <c r="R22" s="31">
        <v>50721987</v>
      </c>
      <c r="S22" s="31">
        <v>52738715</v>
      </c>
      <c r="T22" s="36">
        <f t="shared" si="6"/>
        <v>1.0397604297323761</v>
      </c>
      <c r="U22" s="36">
        <f t="shared" si="7"/>
        <v>-0.584392389789546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65745777</v>
      </c>
      <c r="E23" s="31">
        <v>60163268</v>
      </c>
      <c r="F23" s="31">
        <v>12713088</v>
      </c>
      <c r="G23" s="36">
        <f t="shared" si="0"/>
        <v>0.19336737019626371</v>
      </c>
      <c r="H23" s="31">
        <v>8365293</v>
      </c>
      <c r="I23" s="36">
        <f t="shared" si="1"/>
        <v>0.1272369630676051</v>
      </c>
      <c r="J23" s="31">
        <v>8935480</v>
      </c>
      <c r="K23" s="36">
        <f t="shared" si="2"/>
        <v>0.14852052252214756</v>
      </c>
      <c r="L23" s="31">
        <v>9806850</v>
      </c>
      <c r="M23" s="36">
        <f t="shared" si="3"/>
        <v>0.16300394453306627</v>
      </c>
      <c r="N23" s="31">
        <f t="shared" si="4"/>
        <v>39820711</v>
      </c>
      <c r="O23" s="36">
        <f t="shared" si="5"/>
        <v>0.66187745984809199</v>
      </c>
      <c r="P23" s="31">
        <v>12253644</v>
      </c>
      <c r="Q23" s="31">
        <v>62599320</v>
      </c>
      <c r="R23" s="31">
        <v>60615076</v>
      </c>
      <c r="S23" s="31">
        <v>50869514</v>
      </c>
      <c r="T23" s="36">
        <f t="shared" si="6"/>
        <v>0.83922214334928824</v>
      </c>
      <c r="U23" s="36">
        <f t="shared" si="7"/>
        <v>-0.19967888735791572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90494962</v>
      </c>
      <c r="E24" s="31">
        <v>92550196</v>
      </c>
      <c r="F24" s="31">
        <v>20371334</v>
      </c>
      <c r="G24" s="36">
        <f t="shared" si="0"/>
        <v>0.22511014480563019</v>
      </c>
      <c r="H24" s="31">
        <v>30147248</v>
      </c>
      <c r="I24" s="36">
        <f t="shared" si="1"/>
        <v>0.33313730768791305</v>
      </c>
      <c r="J24" s="31">
        <v>20418367</v>
      </c>
      <c r="K24" s="36">
        <f t="shared" si="2"/>
        <v>0.22061938150838709</v>
      </c>
      <c r="L24" s="31">
        <v>18922000</v>
      </c>
      <c r="M24" s="36">
        <f t="shared" si="3"/>
        <v>0.20445121477646575</v>
      </c>
      <c r="N24" s="31">
        <f t="shared" si="4"/>
        <v>89858949</v>
      </c>
      <c r="O24" s="36">
        <f t="shared" si="5"/>
        <v>0.97092121771411488</v>
      </c>
      <c r="P24" s="31">
        <v>26078448</v>
      </c>
      <c r="Q24" s="31">
        <v>110996125</v>
      </c>
      <c r="R24" s="31">
        <v>95614187</v>
      </c>
      <c r="S24" s="31">
        <v>86225036</v>
      </c>
      <c r="T24" s="36">
        <f t="shared" si="6"/>
        <v>0.90180169601818605</v>
      </c>
      <c r="U24" s="36">
        <f t="shared" si="7"/>
        <v>-0.27442001149761674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135675374</v>
      </c>
      <c r="E25" s="31">
        <v>137208416</v>
      </c>
      <c r="F25" s="31">
        <v>30801607</v>
      </c>
      <c r="G25" s="36">
        <f t="shared" si="0"/>
        <v>0.22702430140343671</v>
      </c>
      <c r="H25" s="31">
        <v>36072436</v>
      </c>
      <c r="I25" s="36">
        <f t="shared" si="1"/>
        <v>0.26587312742546781</v>
      </c>
      <c r="J25" s="31">
        <v>26498756</v>
      </c>
      <c r="K25" s="36">
        <f t="shared" si="2"/>
        <v>0.19312777431961609</v>
      </c>
      <c r="L25" s="31">
        <v>7796913</v>
      </c>
      <c r="M25" s="36">
        <f t="shared" si="3"/>
        <v>5.6825326224886966E-2</v>
      </c>
      <c r="N25" s="31">
        <f t="shared" si="4"/>
        <v>101169712</v>
      </c>
      <c r="O25" s="36">
        <f t="shared" si="5"/>
        <v>0.73734334197109308</v>
      </c>
      <c r="P25" s="31">
        <v>27180640</v>
      </c>
      <c r="Q25" s="31">
        <v>153744016</v>
      </c>
      <c r="R25" s="31">
        <v>151803979</v>
      </c>
      <c r="S25" s="31">
        <v>92653436</v>
      </c>
      <c r="T25" s="36">
        <f t="shared" si="6"/>
        <v>0.6103491924938278</v>
      </c>
      <c r="U25" s="36">
        <f t="shared" si="7"/>
        <v>-0.71314461322470701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333764100</v>
      </c>
      <c r="E26" s="31">
        <v>318097991</v>
      </c>
      <c r="F26" s="31">
        <v>79151666</v>
      </c>
      <c r="G26" s="36">
        <f t="shared" si="0"/>
        <v>0.23714853095344887</v>
      </c>
      <c r="H26" s="31">
        <v>90534147</v>
      </c>
      <c r="I26" s="36">
        <f t="shared" si="1"/>
        <v>0.27125190216682982</v>
      </c>
      <c r="J26" s="31">
        <v>71948684</v>
      </c>
      <c r="K26" s="36">
        <f t="shared" si="2"/>
        <v>0.22618402516097627</v>
      </c>
      <c r="L26" s="31">
        <v>-436103</v>
      </c>
      <c r="M26" s="36">
        <f t="shared" si="3"/>
        <v>-1.3709706201822569E-3</v>
      </c>
      <c r="N26" s="31">
        <f t="shared" si="4"/>
        <v>241198394</v>
      </c>
      <c r="O26" s="36">
        <f t="shared" si="5"/>
        <v>0.75825186208107798</v>
      </c>
      <c r="P26" s="31">
        <v>66076082</v>
      </c>
      <c r="Q26" s="31">
        <v>340962034</v>
      </c>
      <c r="R26" s="31">
        <v>331321932</v>
      </c>
      <c r="S26" s="31">
        <v>267368288</v>
      </c>
      <c r="T26" s="36">
        <f t="shared" si="6"/>
        <v>0.80697431161906907</v>
      </c>
      <c r="U26" s="36">
        <f t="shared" si="7"/>
        <v>-1.0066000129971386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1019940807</v>
      </c>
      <c r="E27" s="32">
        <f>SUM(E20:E26)</f>
        <v>1133362917</v>
      </c>
      <c r="F27" s="32">
        <f>SUM(F20:F26)</f>
        <v>197884265</v>
      </c>
      <c r="G27" s="37">
        <f t="shared" si="0"/>
        <v>0.19401544054507078</v>
      </c>
      <c r="H27" s="32">
        <f>SUM(H20:H26)</f>
        <v>274354569</v>
      </c>
      <c r="I27" s="37">
        <f t="shared" si="1"/>
        <v>0.26899067780901131</v>
      </c>
      <c r="J27" s="32">
        <f>SUM(J20:J26)</f>
        <v>194275976</v>
      </c>
      <c r="K27" s="37">
        <f t="shared" si="2"/>
        <v>0.17141550432428698</v>
      </c>
      <c r="L27" s="32">
        <f>SUM(L20:L26)</f>
        <v>171736470</v>
      </c>
      <c r="M27" s="37">
        <f t="shared" si="3"/>
        <v>0.15152822403487903</v>
      </c>
      <c r="N27" s="32">
        <f t="shared" si="4"/>
        <v>838251280</v>
      </c>
      <c r="O27" s="37">
        <f t="shared" si="5"/>
        <v>0.7396141760300774</v>
      </c>
      <c r="P27" s="32">
        <f>SUM(P20:P26)</f>
        <v>209128073</v>
      </c>
      <c r="Q27" s="32">
        <f>SUM(Q20:Q26)</f>
        <v>1039910965</v>
      </c>
      <c r="R27" s="32">
        <f>SUM(R20:R26)</f>
        <v>1081670313</v>
      </c>
      <c r="S27" s="32">
        <f>SUM(S20:S26)</f>
        <v>757645440</v>
      </c>
      <c r="T27" s="37">
        <f t="shared" si="6"/>
        <v>0.70044026437101636</v>
      </c>
      <c r="U27" s="37">
        <f t="shared" si="7"/>
        <v>-0.17879762608437555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66847736</v>
      </c>
      <c r="E28" s="31">
        <v>102862521</v>
      </c>
      <c r="F28" s="31">
        <v>63348242</v>
      </c>
      <c r="G28" s="36">
        <f t="shared" si="0"/>
        <v>0.94764977530428252</v>
      </c>
      <c r="H28" s="31">
        <v>31082076</v>
      </c>
      <c r="I28" s="36">
        <f t="shared" si="1"/>
        <v>0.46496826758650434</v>
      </c>
      <c r="J28" s="31">
        <v>21636152</v>
      </c>
      <c r="K28" s="36">
        <f t="shared" si="2"/>
        <v>0.2103404795999507</v>
      </c>
      <c r="L28" s="31">
        <v>22490608</v>
      </c>
      <c r="M28" s="36">
        <f t="shared" si="3"/>
        <v>0.21864725637047142</v>
      </c>
      <c r="N28" s="31">
        <f t="shared" si="4"/>
        <v>138557078</v>
      </c>
      <c r="O28" s="36">
        <f t="shared" si="5"/>
        <v>1.3470122708736645</v>
      </c>
      <c r="P28" s="31">
        <v>15501154</v>
      </c>
      <c r="Q28" s="31">
        <v>57661516</v>
      </c>
      <c r="R28" s="31">
        <v>67249631</v>
      </c>
      <c r="S28" s="31">
        <v>55199572</v>
      </c>
      <c r="T28" s="36">
        <f t="shared" si="6"/>
        <v>0.82081598336204997</v>
      </c>
      <c r="U28" s="36">
        <f t="shared" si="7"/>
        <v>0.45089894597524793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127507027</v>
      </c>
      <c r="E29" s="31">
        <v>137326511</v>
      </c>
      <c r="F29" s="31">
        <v>21813361</v>
      </c>
      <c r="G29" s="36">
        <f t="shared" si="0"/>
        <v>0.17107575569148828</v>
      </c>
      <c r="H29" s="31">
        <v>41051073</v>
      </c>
      <c r="I29" s="36">
        <f t="shared" si="1"/>
        <v>0.32195145605582975</v>
      </c>
      <c r="J29" s="31">
        <v>29009233</v>
      </c>
      <c r="K29" s="36">
        <f t="shared" si="2"/>
        <v>0.21124277307241862</v>
      </c>
      <c r="L29" s="31">
        <v>25609623</v>
      </c>
      <c r="M29" s="36">
        <f t="shared" si="3"/>
        <v>0.18648710153278417</v>
      </c>
      <c r="N29" s="31">
        <f t="shared" si="4"/>
        <v>117483290</v>
      </c>
      <c r="O29" s="36">
        <f t="shared" si="5"/>
        <v>0.85550334851221843</v>
      </c>
      <c r="P29" s="31">
        <v>20705055</v>
      </c>
      <c r="Q29" s="31">
        <v>140148813</v>
      </c>
      <c r="R29" s="31">
        <v>138388813</v>
      </c>
      <c r="S29" s="31">
        <v>72710984</v>
      </c>
      <c r="T29" s="36">
        <f t="shared" si="6"/>
        <v>0.52541085094790141</v>
      </c>
      <c r="U29" s="36">
        <f t="shared" si="7"/>
        <v>0.23687780592710328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73718856</v>
      </c>
      <c r="E30" s="31">
        <v>82113350</v>
      </c>
      <c r="F30" s="31">
        <v>22484455</v>
      </c>
      <c r="G30" s="36">
        <f t="shared" si="0"/>
        <v>0.30500276618508565</v>
      </c>
      <c r="H30" s="31">
        <v>24881499</v>
      </c>
      <c r="I30" s="36">
        <f t="shared" si="1"/>
        <v>0.33751878895136411</v>
      </c>
      <c r="J30" s="31">
        <v>22587873</v>
      </c>
      <c r="K30" s="36">
        <f t="shared" si="2"/>
        <v>0.27508161583956808</v>
      </c>
      <c r="L30" s="31">
        <v>26973805</v>
      </c>
      <c r="M30" s="36">
        <f t="shared" si="3"/>
        <v>0.32849475755160396</v>
      </c>
      <c r="N30" s="31">
        <f t="shared" si="4"/>
        <v>96927632</v>
      </c>
      <c r="O30" s="36">
        <f t="shared" si="5"/>
        <v>1.1804125882088601</v>
      </c>
      <c r="P30" s="31">
        <v>23319387</v>
      </c>
      <c r="Q30" s="31">
        <v>74865624</v>
      </c>
      <c r="R30" s="31">
        <v>79305833</v>
      </c>
      <c r="S30" s="31">
        <v>72134003</v>
      </c>
      <c r="T30" s="36">
        <f t="shared" si="6"/>
        <v>0.90956743370944737</v>
      </c>
      <c r="U30" s="36">
        <f t="shared" si="7"/>
        <v>0.15671158079755698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113004961</v>
      </c>
      <c r="E31" s="31">
        <v>115009884</v>
      </c>
      <c r="F31" s="31">
        <v>25113742</v>
      </c>
      <c r="G31" s="36">
        <f t="shared" si="0"/>
        <v>0.22223574768544896</v>
      </c>
      <c r="H31" s="31">
        <v>20897961</v>
      </c>
      <c r="I31" s="36">
        <f t="shared" si="1"/>
        <v>0.18492958906467832</v>
      </c>
      <c r="J31" s="31">
        <v>15205094</v>
      </c>
      <c r="K31" s="36">
        <f t="shared" si="2"/>
        <v>0.13220684580466144</v>
      </c>
      <c r="L31" s="31">
        <v>14784302</v>
      </c>
      <c r="M31" s="36">
        <f t="shared" si="3"/>
        <v>0.12854809939639622</v>
      </c>
      <c r="N31" s="31">
        <f t="shared" si="4"/>
        <v>76001099</v>
      </c>
      <c r="O31" s="36">
        <f t="shared" si="5"/>
        <v>0.66082232549682429</v>
      </c>
      <c r="P31" s="31">
        <v>18374724</v>
      </c>
      <c r="Q31" s="31">
        <v>121984985</v>
      </c>
      <c r="R31" s="31">
        <v>127093991</v>
      </c>
      <c r="S31" s="31">
        <v>69161410</v>
      </c>
      <c r="T31" s="36">
        <f t="shared" si="6"/>
        <v>0.54417529464473269</v>
      </c>
      <c r="U31" s="36">
        <f t="shared" si="7"/>
        <v>-0.19540005063477417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52289387</v>
      </c>
      <c r="E32" s="31">
        <v>48006331</v>
      </c>
      <c r="F32" s="31">
        <v>13820571</v>
      </c>
      <c r="G32" s="36">
        <f t="shared" si="0"/>
        <v>0.26430929473317405</v>
      </c>
      <c r="H32" s="31">
        <v>12367344</v>
      </c>
      <c r="I32" s="36">
        <f t="shared" si="1"/>
        <v>0.23651728791542345</v>
      </c>
      <c r="J32" s="31">
        <v>7243638</v>
      </c>
      <c r="K32" s="36">
        <f t="shared" si="2"/>
        <v>0.15088922334014654</v>
      </c>
      <c r="L32" s="31">
        <v>4756004</v>
      </c>
      <c r="M32" s="36">
        <f t="shared" si="3"/>
        <v>9.907034970033432E-2</v>
      </c>
      <c r="N32" s="31">
        <f t="shared" si="4"/>
        <v>38187557</v>
      </c>
      <c r="O32" s="36">
        <f t="shared" si="5"/>
        <v>0.79546918509560749</v>
      </c>
      <c r="P32" s="31">
        <v>11234673</v>
      </c>
      <c r="Q32" s="31">
        <v>48436241</v>
      </c>
      <c r="R32" s="31">
        <v>47490026</v>
      </c>
      <c r="S32" s="31">
        <v>45311486</v>
      </c>
      <c r="T32" s="36">
        <f t="shared" si="6"/>
        <v>0.95412636750293633</v>
      </c>
      <c r="U32" s="36">
        <f t="shared" si="7"/>
        <v>-0.57666734047355006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244285958</v>
      </c>
      <c r="E33" s="31">
        <v>233162958</v>
      </c>
      <c r="F33" s="31">
        <v>38480821</v>
      </c>
      <c r="G33" s="36">
        <f t="shared" si="0"/>
        <v>0.1575236714997757</v>
      </c>
      <c r="H33" s="31">
        <v>53151923</v>
      </c>
      <c r="I33" s="36">
        <f t="shared" si="1"/>
        <v>0.21758075427323578</v>
      </c>
      <c r="J33" s="31">
        <v>48303658</v>
      </c>
      <c r="K33" s="36">
        <f t="shared" si="2"/>
        <v>0.20716694630370919</v>
      </c>
      <c r="L33" s="31">
        <v>75170253</v>
      </c>
      <c r="M33" s="36">
        <f t="shared" si="3"/>
        <v>0.32239363252545455</v>
      </c>
      <c r="N33" s="31">
        <f t="shared" si="4"/>
        <v>215106655</v>
      </c>
      <c r="O33" s="36">
        <f t="shared" si="5"/>
        <v>0.92255929863439112</v>
      </c>
      <c r="P33" s="31">
        <v>35600253</v>
      </c>
      <c r="Q33" s="31">
        <v>256458865</v>
      </c>
      <c r="R33" s="31">
        <v>270415889</v>
      </c>
      <c r="S33" s="31">
        <v>212364538</v>
      </c>
      <c r="T33" s="36">
        <f t="shared" si="6"/>
        <v>0.78532566553439465</v>
      </c>
      <c r="U33" s="36">
        <f t="shared" si="7"/>
        <v>1.1115089547256871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322229663</v>
      </c>
      <c r="E34" s="31">
        <v>340371923</v>
      </c>
      <c r="F34" s="31">
        <v>90347984</v>
      </c>
      <c r="G34" s="36">
        <f t="shared" si="0"/>
        <v>0.2803838205298933</v>
      </c>
      <c r="H34" s="31">
        <v>103162742</v>
      </c>
      <c r="I34" s="36">
        <f t="shared" si="1"/>
        <v>0.32015284080162415</v>
      </c>
      <c r="J34" s="31">
        <v>78003314</v>
      </c>
      <c r="K34" s="36">
        <f t="shared" si="2"/>
        <v>0.22917082382262183</v>
      </c>
      <c r="L34" s="31">
        <v>72712155</v>
      </c>
      <c r="M34" s="36">
        <f t="shared" si="3"/>
        <v>0.21362559625695096</v>
      </c>
      <c r="N34" s="31">
        <f t="shared" si="4"/>
        <v>344226195</v>
      </c>
      <c r="O34" s="36">
        <f t="shared" si="5"/>
        <v>1.0113237072142405</v>
      </c>
      <c r="P34" s="31">
        <v>92402997</v>
      </c>
      <c r="Q34" s="31">
        <v>314561276</v>
      </c>
      <c r="R34" s="31">
        <v>312427202</v>
      </c>
      <c r="S34" s="31">
        <v>325383733</v>
      </c>
      <c r="T34" s="36">
        <f t="shared" si="6"/>
        <v>1.0414705599162264</v>
      </c>
      <c r="U34" s="36">
        <f t="shared" si="7"/>
        <v>-0.21309743882008503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999883588</v>
      </c>
      <c r="E35" s="32">
        <f>SUM(E28:E34)</f>
        <v>1058853478</v>
      </c>
      <c r="F35" s="32">
        <f>SUM(F28:F34)</f>
        <v>275409176</v>
      </c>
      <c r="G35" s="37">
        <f t="shared" si="0"/>
        <v>0.27544124066570835</v>
      </c>
      <c r="H35" s="32">
        <f>SUM(H28:H34)</f>
        <v>286594618</v>
      </c>
      <c r="I35" s="37">
        <f t="shared" si="1"/>
        <v>0.28662798493698249</v>
      </c>
      <c r="J35" s="32">
        <f>SUM(J28:J34)</f>
        <v>221988962</v>
      </c>
      <c r="K35" s="37">
        <f t="shared" si="2"/>
        <v>0.2096503119764036</v>
      </c>
      <c r="L35" s="32">
        <f>SUM(L28:L34)</f>
        <v>242496750</v>
      </c>
      <c r="M35" s="37">
        <f t="shared" si="3"/>
        <v>0.22901823060357365</v>
      </c>
      <c r="N35" s="32">
        <f t="shared" si="4"/>
        <v>1026489506</v>
      </c>
      <c r="O35" s="37">
        <f t="shared" si="5"/>
        <v>0.96943489097176105</v>
      </c>
      <c r="P35" s="32">
        <f>SUM(P28:P34)</f>
        <v>217138243</v>
      </c>
      <c r="Q35" s="32">
        <f>SUM(Q28:Q34)</f>
        <v>1014117320</v>
      </c>
      <c r="R35" s="32">
        <f>SUM(R28:R34)</f>
        <v>1042371385</v>
      </c>
      <c r="S35" s="32">
        <f>SUM(S28:S34)</f>
        <v>852265726</v>
      </c>
      <c r="T35" s="37">
        <f t="shared" si="6"/>
        <v>0.81762195150819494</v>
      </c>
      <c r="U35" s="37">
        <f t="shared" si="7"/>
        <v>0.11678507963242568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139313398</v>
      </c>
      <c r="E36" s="31">
        <v>145423194</v>
      </c>
      <c r="F36" s="31">
        <v>24728239</v>
      </c>
      <c r="G36" s="36">
        <f t="shared" si="0"/>
        <v>0.17750079572389729</v>
      </c>
      <c r="H36" s="31">
        <v>24339424</v>
      </c>
      <c r="I36" s="36">
        <f t="shared" si="1"/>
        <v>0.17470985812864889</v>
      </c>
      <c r="J36" s="31">
        <v>18520808</v>
      </c>
      <c r="K36" s="36">
        <f t="shared" si="2"/>
        <v>0.12735800590379001</v>
      </c>
      <c r="L36" s="31">
        <v>36645675</v>
      </c>
      <c r="M36" s="36">
        <f t="shared" si="3"/>
        <v>0.25199333058246542</v>
      </c>
      <c r="N36" s="31">
        <f t="shared" si="4"/>
        <v>104234146</v>
      </c>
      <c r="O36" s="36">
        <f t="shared" si="5"/>
        <v>0.71676424601154065</v>
      </c>
      <c r="P36" s="31">
        <v>23724779</v>
      </c>
      <c r="Q36" s="31">
        <v>120010872</v>
      </c>
      <c r="R36" s="31">
        <v>144890137</v>
      </c>
      <c r="S36" s="31">
        <v>91743008</v>
      </c>
      <c r="T36" s="36">
        <f t="shared" si="6"/>
        <v>0.63319015289494829</v>
      </c>
      <c r="U36" s="36">
        <f t="shared" si="7"/>
        <v>0.54461607418977431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118913929</v>
      </c>
      <c r="E37" s="31">
        <v>138240428</v>
      </c>
      <c r="F37" s="31">
        <v>10964314</v>
      </c>
      <c r="G37" s="36">
        <f t="shared" si="0"/>
        <v>9.2203782115381952E-2</v>
      </c>
      <c r="H37" s="31">
        <v>23988954</v>
      </c>
      <c r="I37" s="36">
        <f t="shared" si="1"/>
        <v>0.20173375988611056</v>
      </c>
      <c r="J37" s="31">
        <v>19250625</v>
      </c>
      <c r="K37" s="36">
        <f t="shared" si="2"/>
        <v>0.13925466868490888</v>
      </c>
      <c r="L37" s="31">
        <v>23243308</v>
      </c>
      <c r="M37" s="36">
        <f t="shared" si="3"/>
        <v>0.1681368347615359</v>
      </c>
      <c r="N37" s="31">
        <f t="shared" si="4"/>
        <v>77447201</v>
      </c>
      <c r="O37" s="36">
        <f t="shared" si="5"/>
        <v>0.56023554122676766</v>
      </c>
      <c r="P37" s="31">
        <v>21475397</v>
      </c>
      <c r="Q37" s="31">
        <v>97009359</v>
      </c>
      <c r="R37" s="31">
        <v>103141866</v>
      </c>
      <c r="S37" s="31">
        <v>72780921</v>
      </c>
      <c r="T37" s="36">
        <f t="shared" si="6"/>
        <v>0.70563897884104598</v>
      </c>
      <c r="U37" s="36">
        <f t="shared" si="7"/>
        <v>8.2322622487491115E-2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102871711</v>
      </c>
      <c r="E38" s="31">
        <v>132246492</v>
      </c>
      <c r="F38" s="31">
        <v>29732968</v>
      </c>
      <c r="G38" s="36">
        <f t="shared" si="0"/>
        <v>0.28902958559715214</v>
      </c>
      <c r="H38" s="31">
        <v>26511554</v>
      </c>
      <c r="I38" s="36">
        <f t="shared" si="1"/>
        <v>0.25771471809193491</v>
      </c>
      <c r="J38" s="31">
        <v>27896989</v>
      </c>
      <c r="K38" s="36">
        <f t="shared" si="2"/>
        <v>0.21094691116646028</v>
      </c>
      <c r="L38" s="31">
        <v>36491291</v>
      </c>
      <c r="M38" s="36">
        <f t="shared" si="3"/>
        <v>0.2759339053016242</v>
      </c>
      <c r="N38" s="31">
        <f t="shared" si="4"/>
        <v>120632802</v>
      </c>
      <c r="O38" s="36">
        <f t="shared" si="5"/>
        <v>0.91218148909386576</v>
      </c>
      <c r="P38" s="31">
        <v>49808236</v>
      </c>
      <c r="Q38" s="31">
        <v>114770119</v>
      </c>
      <c r="R38" s="31">
        <v>129593470</v>
      </c>
      <c r="S38" s="31">
        <v>145424353</v>
      </c>
      <c r="T38" s="36">
        <f t="shared" si="6"/>
        <v>1.1221580300303711</v>
      </c>
      <c r="U38" s="36">
        <f t="shared" si="7"/>
        <v>-0.26736431701777197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187069493</v>
      </c>
      <c r="E39" s="31">
        <v>181696340</v>
      </c>
      <c r="F39" s="31">
        <v>33291535</v>
      </c>
      <c r="G39" s="36">
        <f t="shared" si="0"/>
        <v>0.17796346409085526</v>
      </c>
      <c r="H39" s="31">
        <v>41005662</v>
      </c>
      <c r="I39" s="36">
        <f t="shared" si="1"/>
        <v>0.21920015574105395</v>
      </c>
      <c r="J39" s="31">
        <v>25272139</v>
      </c>
      <c r="K39" s="36">
        <f t="shared" si="2"/>
        <v>0.13908997286351502</v>
      </c>
      <c r="L39" s="31">
        <v>29072698</v>
      </c>
      <c r="M39" s="36">
        <f t="shared" si="3"/>
        <v>0.16000706453415628</v>
      </c>
      <c r="N39" s="31">
        <f t="shared" si="4"/>
        <v>128642034</v>
      </c>
      <c r="O39" s="36">
        <f t="shared" si="5"/>
        <v>0.70800564282142397</v>
      </c>
      <c r="P39" s="31">
        <v>24245011</v>
      </c>
      <c r="Q39" s="31">
        <v>148013104</v>
      </c>
      <c r="R39" s="31">
        <v>135547248</v>
      </c>
      <c r="S39" s="31">
        <v>101622220</v>
      </c>
      <c r="T39" s="36">
        <f t="shared" si="6"/>
        <v>0.74971806140984876</v>
      </c>
      <c r="U39" s="36">
        <f t="shared" si="7"/>
        <v>0.19912084180947587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548168531</v>
      </c>
      <c r="E40" s="32">
        <f>SUM(E36:E39)</f>
        <v>597606454</v>
      </c>
      <c r="F40" s="32">
        <f>SUM(F36:F39)</f>
        <v>98717056</v>
      </c>
      <c r="G40" s="37">
        <f t="shared" si="0"/>
        <v>0.18008523002937576</v>
      </c>
      <c r="H40" s="32">
        <f>SUM(H36:H39)</f>
        <v>115845594</v>
      </c>
      <c r="I40" s="37">
        <f t="shared" si="1"/>
        <v>0.21133207663100967</v>
      </c>
      <c r="J40" s="32">
        <f>SUM(J36:J39)</f>
        <v>90940561</v>
      </c>
      <c r="K40" s="37">
        <f t="shared" si="2"/>
        <v>0.15217466342825006</v>
      </c>
      <c r="L40" s="32">
        <f>SUM(L36:L39)</f>
        <v>125452972</v>
      </c>
      <c r="M40" s="37">
        <f t="shared" si="3"/>
        <v>0.20992573149151431</v>
      </c>
      <c r="N40" s="32">
        <f t="shared" si="4"/>
        <v>430956183</v>
      </c>
      <c r="O40" s="37">
        <f t="shared" si="5"/>
        <v>0.72113709635404977</v>
      </c>
      <c r="P40" s="32">
        <f>SUM(P36:P39)</f>
        <v>119253423</v>
      </c>
      <c r="Q40" s="32">
        <f>SUM(Q36:Q39)</f>
        <v>479803454</v>
      </c>
      <c r="R40" s="32">
        <f>SUM(R36:R39)</f>
        <v>513172721</v>
      </c>
      <c r="S40" s="32">
        <f>SUM(S36:S39)</f>
        <v>411570502</v>
      </c>
      <c r="T40" s="37">
        <f t="shared" si="6"/>
        <v>0.80201165252507645</v>
      </c>
      <c r="U40" s="37">
        <f t="shared" si="7"/>
        <v>5.1986340048285173E-2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207989532</v>
      </c>
      <c r="E41" s="31">
        <v>203969962</v>
      </c>
      <c r="F41" s="31">
        <v>32195234</v>
      </c>
      <c r="G41" s="36">
        <f t="shared" si="0"/>
        <v>0.1547925690798708</v>
      </c>
      <c r="H41" s="31">
        <v>28750618</v>
      </c>
      <c r="I41" s="36">
        <f t="shared" si="1"/>
        <v>0.13823108174501783</v>
      </c>
      <c r="J41" s="31">
        <v>28526902</v>
      </c>
      <c r="K41" s="36">
        <f t="shared" si="2"/>
        <v>0.1398583483581764</v>
      </c>
      <c r="L41" s="31">
        <v>48277825</v>
      </c>
      <c r="M41" s="36">
        <f t="shared" si="3"/>
        <v>0.23669085647032675</v>
      </c>
      <c r="N41" s="31">
        <f t="shared" si="4"/>
        <v>137750579</v>
      </c>
      <c r="O41" s="36">
        <f t="shared" si="5"/>
        <v>0.67534737786537413</v>
      </c>
      <c r="P41" s="31">
        <v>56726517</v>
      </c>
      <c r="Q41" s="31">
        <v>218532977</v>
      </c>
      <c r="R41" s="31">
        <v>205838811</v>
      </c>
      <c r="S41" s="31">
        <v>144912457</v>
      </c>
      <c r="T41" s="36">
        <f t="shared" si="6"/>
        <v>0.70400939597343482</v>
      </c>
      <c r="U41" s="36">
        <f t="shared" si="7"/>
        <v>-0.14893725980038575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112122116</v>
      </c>
      <c r="E42" s="31">
        <v>111659327</v>
      </c>
      <c r="F42" s="31">
        <v>17580492</v>
      </c>
      <c r="G42" s="36">
        <f t="shared" si="0"/>
        <v>0.15679771865882375</v>
      </c>
      <c r="H42" s="31">
        <v>23617355</v>
      </c>
      <c r="I42" s="36">
        <f t="shared" si="1"/>
        <v>0.21063957622776225</v>
      </c>
      <c r="J42" s="31">
        <v>21908748</v>
      </c>
      <c r="K42" s="36">
        <f t="shared" si="2"/>
        <v>0.19621063988680498</v>
      </c>
      <c r="L42" s="31">
        <v>27751510</v>
      </c>
      <c r="M42" s="36">
        <f t="shared" si="3"/>
        <v>0.24853732102469148</v>
      </c>
      <c r="N42" s="31">
        <f t="shared" si="4"/>
        <v>90858105</v>
      </c>
      <c r="O42" s="36">
        <f t="shared" si="5"/>
        <v>0.81370815534290297</v>
      </c>
      <c r="P42" s="31">
        <v>25609167</v>
      </c>
      <c r="Q42" s="31">
        <v>75936181</v>
      </c>
      <c r="R42" s="31">
        <v>77645087</v>
      </c>
      <c r="S42" s="31">
        <v>100294316</v>
      </c>
      <c r="T42" s="36">
        <f t="shared" si="6"/>
        <v>1.2917020235935854</v>
      </c>
      <c r="U42" s="36">
        <f t="shared" si="7"/>
        <v>8.3655317644654392E-2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227194444</v>
      </c>
      <c r="E43" s="31">
        <v>169059705</v>
      </c>
      <c r="F43" s="31">
        <v>36996805</v>
      </c>
      <c r="G43" s="36">
        <f t="shared" si="0"/>
        <v>0.16284203235181227</v>
      </c>
      <c r="H43" s="31">
        <v>23775675</v>
      </c>
      <c r="I43" s="36">
        <f t="shared" si="1"/>
        <v>0.10464901597681675</v>
      </c>
      <c r="J43" s="31">
        <v>20465312</v>
      </c>
      <c r="K43" s="36">
        <f t="shared" si="2"/>
        <v>0.12105375435264128</v>
      </c>
      <c r="L43" s="31">
        <v>15886076</v>
      </c>
      <c r="M43" s="36">
        <f t="shared" si="3"/>
        <v>9.396725257505921E-2</v>
      </c>
      <c r="N43" s="31">
        <f t="shared" si="4"/>
        <v>97123868</v>
      </c>
      <c r="O43" s="36">
        <f t="shared" si="5"/>
        <v>0.57449448406407666</v>
      </c>
      <c r="P43" s="31">
        <v>77559764</v>
      </c>
      <c r="Q43" s="31">
        <v>185228992</v>
      </c>
      <c r="R43" s="31">
        <v>209571297</v>
      </c>
      <c r="S43" s="31">
        <v>150689350</v>
      </c>
      <c r="T43" s="36">
        <f t="shared" si="6"/>
        <v>0.71903620465735818</v>
      </c>
      <c r="U43" s="36">
        <f t="shared" si="7"/>
        <v>-0.79517632364121171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90606947</v>
      </c>
      <c r="E44" s="31">
        <v>121919896</v>
      </c>
      <c r="F44" s="31">
        <v>36374346</v>
      </c>
      <c r="G44" s="36">
        <f t="shared" si="0"/>
        <v>0.40145206525941107</v>
      </c>
      <c r="H44" s="31">
        <v>25745376</v>
      </c>
      <c r="I44" s="36">
        <f t="shared" si="1"/>
        <v>0.28414351054119502</v>
      </c>
      <c r="J44" s="31">
        <v>21793600</v>
      </c>
      <c r="K44" s="36">
        <f t="shared" si="2"/>
        <v>0.17875343331985782</v>
      </c>
      <c r="L44" s="31">
        <v>22973813</v>
      </c>
      <c r="M44" s="36">
        <f t="shared" si="3"/>
        <v>0.18843366631480724</v>
      </c>
      <c r="N44" s="31">
        <f t="shared" si="4"/>
        <v>106887135</v>
      </c>
      <c r="O44" s="36">
        <f t="shared" si="5"/>
        <v>0.87669968977007662</v>
      </c>
      <c r="P44" s="31">
        <v>19892966</v>
      </c>
      <c r="Q44" s="31">
        <v>115452775</v>
      </c>
      <c r="R44" s="31">
        <v>95318442</v>
      </c>
      <c r="S44" s="31">
        <v>79017976</v>
      </c>
      <c r="T44" s="36">
        <f t="shared" si="6"/>
        <v>0.82898937857167243</v>
      </c>
      <c r="U44" s="36">
        <f t="shared" si="7"/>
        <v>0.15487117406222883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452412646</v>
      </c>
      <c r="E45" s="31">
        <v>469291458</v>
      </c>
      <c r="F45" s="31">
        <v>98638724</v>
      </c>
      <c r="G45" s="36">
        <f t="shared" si="0"/>
        <v>0.21802822019258941</v>
      </c>
      <c r="H45" s="31">
        <v>101181807</v>
      </c>
      <c r="I45" s="36">
        <f t="shared" si="1"/>
        <v>0.22364937827135806</v>
      </c>
      <c r="J45" s="31">
        <v>162947084</v>
      </c>
      <c r="K45" s="36">
        <f t="shared" si="2"/>
        <v>0.34721936916226587</v>
      </c>
      <c r="L45" s="31">
        <v>121208139</v>
      </c>
      <c r="M45" s="36">
        <f t="shared" si="3"/>
        <v>0.25827902241510647</v>
      </c>
      <c r="N45" s="31">
        <f t="shared" si="4"/>
        <v>483975754</v>
      </c>
      <c r="O45" s="36">
        <f t="shared" si="5"/>
        <v>1.031290354319639</v>
      </c>
      <c r="P45" s="31">
        <v>125746480</v>
      </c>
      <c r="Q45" s="31">
        <v>420108947</v>
      </c>
      <c r="R45" s="31">
        <v>485307330</v>
      </c>
      <c r="S45" s="31">
        <v>405377214</v>
      </c>
      <c r="T45" s="36">
        <f t="shared" si="6"/>
        <v>0.83530000257774795</v>
      </c>
      <c r="U45" s="36">
        <f t="shared" si="7"/>
        <v>-3.6091197145240117E-2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393461897</v>
      </c>
      <c r="E46" s="31">
        <v>420003964</v>
      </c>
      <c r="F46" s="31">
        <v>79679852</v>
      </c>
      <c r="G46" s="36">
        <f t="shared" si="0"/>
        <v>0.2025097032458012</v>
      </c>
      <c r="H46" s="31">
        <v>92291898</v>
      </c>
      <c r="I46" s="36">
        <f t="shared" si="1"/>
        <v>0.23456374989215284</v>
      </c>
      <c r="J46" s="31">
        <v>82224402</v>
      </c>
      <c r="K46" s="36">
        <f t="shared" si="2"/>
        <v>0.19577053801330313</v>
      </c>
      <c r="L46" s="31">
        <v>88982677</v>
      </c>
      <c r="M46" s="36">
        <f t="shared" si="3"/>
        <v>0.21186151709749101</v>
      </c>
      <c r="N46" s="31">
        <f t="shared" si="4"/>
        <v>343178829</v>
      </c>
      <c r="O46" s="36">
        <f t="shared" si="5"/>
        <v>0.81708473827642258</v>
      </c>
      <c r="P46" s="31">
        <v>96272244</v>
      </c>
      <c r="Q46" s="31">
        <v>344443191</v>
      </c>
      <c r="R46" s="31">
        <v>386853660</v>
      </c>
      <c r="S46" s="31">
        <v>333315147</v>
      </c>
      <c r="T46" s="36">
        <f t="shared" si="6"/>
        <v>0.86160525662339604</v>
      </c>
      <c r="U46" s="36">
        <f t="shared" si="7"/>
        <v>-7.5718262056922669E-2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1483787582</v>
      </c>
      <c r="E47" s="32">
        <f>SUM(E41:E46)</f>
        <v>1495904312</v>
      </c>
      <c r="F47" s="32">
        <f>SUM(F41:F46)</f>
        <v>301465453</v>
      </c>
      <c r="G47" s="37">
        <f t="shared" si="0"/>
        <v>0.20317291818391833</v>
      </c>
      <c r="H47" s="32">
        <f>SUM(H41:H46)</f>
        <v>295362729</v>
      </c>
      <c r="I47" s="37">
        <f t="shared" si="1"/>
        <v>0.19905998175418077</v>
      </c>
      <c r="J47" s="32">
        <f>SUM(J41:J46)</f>
        <v>337866048</v>
      </c>
      <c r="K47" s="37">
        <f t="shared" si="2"/>
        <v>0.22586073540243931</v>
      </c>
      <c r="L47" s="32">
        <f>SUM(L41:L46)</f>
        <v>325080040</v>
      </c>
      <c r="M47" s="37">
        <f t="shared" si="3"/>
        <v>0.21731339190096538</v>
      </c>
      <c r="N47" s="32">
        <f t="shared" si="4"/>
        <v>1259774270</v>
      </c>
      <c r="O47" s="37">
        <f t="shared" si="5"/>
        <v>0.84214896627692859</v>
      </c>
      <c r="P47" s="32">
        <f>SUM(P41:P46)</f>
        <v>401807138</v>
      </c>
      <c r="Q47" s="32">
        <f>SUM(Q41:Q46)</f>
        <v>1359703063</v>
      </c>
      <c r="R47" s="32">
        <f>SUM(R41:R46)</f>
        <v>1460534627</v>
      </c>
      <c r="S47" s="32">
        <f>SUM(S41:S46)</f>
        <v>1213606460</v>
      </c>
      <c r="T47" s="37">
        <f t="shared" si="6"/>
        <v>0.83093302792334278</v>
      </c>
      <c r="U47" s="37">
        <f t="shared" si="7"/>
        <v>-0.19095503972853767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216649440</v>
      </c>
      <c r="E48" s="31">
        <v>224499432</v>
      </c>
      <c r="F48" s="31">
        <v>53818140</v>
      </c>
      <c r="G48" s="36">
        <f t="shared" si="0"/>
        <v>0.24841116598316618</v>
      </c>
      <c r="H48" s="31">
        <v>55457720</v>
      </c>
      <c r="I48" s="36">
        <f t="shared" si="1"/>
        <v>0.25597905999664711</v>
      </c>
      <c r="J48" s="31">
        <v>36868962</v>
      </c>
      <c r="K48" s="36">
        <f t="shared" si="2"/>
        <v>0.16422741773351124</v>
      </c>
      <c r="L48" s="31">
        <v>39099842</v>
      </c>
      <c r="M48" s="36">
        <f t="shared" si="3"/>
        <v>0.17416454755217375</v>
      </c>
      <c r="N48" s="31">
        <f t="shared" si="4"/>
        <v>185244664</v>
      </c>
      <c r="O48" s="36">
        <f t="shared" si="5"/>
        <v>0.82514535716063642</v>
      </c>
      <c r="P48" s="31">
        <v>45850834</v>
      </c>
      <c r="Q48" s="31">
        <v>194744172</v>
      </c>
      <c r="R48" s="31">
        <v>210018849</v>
      </c>
      <c r="S48" s="31">
        <v>183879426</v>
      </c>
      <c r="T48" s="36">
        <f t="shared" si="6"/>
        <v>0.87553772852073863</v>
      </c>
      <c r="U48" s="36">
        <f t="shared" si="7"/>
        <v>-0.14723815056450229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245252858</v>
      </c>
      <c r="E49" s="31">
        <v>243743995</v>
      </c>
      <c r="F49" s="31">
        <v>27735951</v>
      </c>
      <c r="G49" s="36">
        <f t="shared" si="0"/>
        <v>0.11309124479193633</v>
      </c>
      <c r="H49" s="31">
        <v>27129200</v>
      </c>
      <c r="I49" s="36">
        <f t="shared" si="1"/>
        <v>0.11061726342858764</v>
      </c>
      <c r="J49" s="31">
        <v>26834022</v>
      </c>
      <c r="K49" s="36">
        <f t="shared" si="2"/>
        <v>0.11009100757538663</v>
      </c>
      <c r="L49" s="31">
        <v>30057316</v>
      </c>
      <c r="M49" s="36">
        <f t="shared" si="3"/>
        <v>0.1233151036192707</v>
      </c>
      <c r="N49" s="31">
        <f t="shared" si="4"/>
        <v>111756489</v>
      </c>
      <c r="O49" s="36">
        <f t="shared" si="5"/>
        <v>0.45849945554556121</v>
      </c>
      <c r="P49" s="31">
        <v>39020238</v>
      </c>
      <c r="Q49" s="31">
        <v>137461671</v>
      </c>
      <c r="R49" s="31">
        <v>283723363</v>
      </c>
      <c r="S49" s="31">
        <v>171163129</v>
      </c>
      <c r="T49" s="36">
        <f t="shared" si="6"/>
        <v>0.60327470811770967</v>
      </c>
      <c r="U49" s="36">
        <f t="shared" si="7"/>
        <v>-0.22969931654440445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152028312</v>
      </c>
      <c r="E50" s="31">
        <v>150508312</v>
      </c>
      <c r="F50" s="31">
        <v>24912625</v>
      </c>
      <c r="G50" s="36">
        <f t="shared" si="0"/>
        <v>0.1638683260523211</v>
      </c>
      <c r="H50" s="31">
        <v>29722636</v>
      </c>
      <c r="I50" s="36">
        <f t="shared" si="1"/>
        <v>0.19550724209843229</v>
      </c>
      <c r="J50" s="31">
        <v>27274562</v>
      </c>
      <c r="K50" s="36">
        <f t="shared" si="2"/>
        <v>0.1812163171426705</v>
      </c>
      <c r="L50" s="31">
        <v>25424732</v>
      </c>
      <c r="M50" s="36">
        <f t="shared" si="3"/>
        <v>0.16892576670449935</v>
      </c>
      <c r="N50" s="31">
        <f t="shared" si="4"/>
        <v>107334555</v>
      </c>
      <c r="O50" s="36">
        <f t="shared" si="5"/>
        <v>0.71314702539484998</v>
      </c>
      <c r="P50" s="31">
        <v>23004827</v>
      </c>
      <c r="Q50" s="31">
        <v>144047148</v>
      </c>
      <c r="R50" s="31">
        <v>148529313</v>
      </c>
      <c r="S50" s="31">
        <v>101053303</v>
      </c>
      <c r="T50" s="36">
        <f t="shared" si="6"/>
        <v>0.68035932408843769</v>
      </c>
      <c r="U50" s="36">
        <f t="shared" si="7"/>
        <v>0.10519118444142173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65228124</v>
      </c>
      <c r="E51" s="31">
        <v>134342759</v>
      </c>
      <c r="F51" s="31">
        <v>8526011</v>
      </c>
      <c r="G51" s="36">
        <f t="shared" si="0"/>
        <v>0.13071065787512148</v>
      </c>
      <c r="H51" s="31">
        <v>20330565</v>
      </c>
      <c r="I51" s="36">
        <f t="shared" si="1"/>
        <v>0.31168403678143497</v>
      </c>
      <c r="J51" s="31">
        <v>23711877</v>
      </c>
      <c r="K51" s="36">
        <f t="shared" si="2"/>
        <v>0.17650282885734095</v>
      </c>
      <c r="L51" s="31">
        <v>23652979</v>
      </c>
      <c r="M51" s="36">
        <f t="shared" si="3"/>
        <v>0.17606441296921704</v>
      </c>
      <c r="N51" s="31">
        <f t="shared" si="4"/>
        <v>76221432</v>
      </c>
      <c r="O51" s="36">
        <f t="shared" si="5"/>
        <v>0.56736539108892348</v>
      </c>
      <c r="P51" s="31">
        <v>19242929</v>
      </c>
      <c r="Q51" s="31">
        <v>140037138</v>
      </c>
      <c r="R51" s="31">
        <v>140102412</v>
      </c>
      <c r="S51" s="31">
        <v>77737542</v>
      </c>
      <c r="T51" s="36">
        <f t="shared" si="6"/>
        <v>0.55486226746760081</v>
      </c>
      <c r="U51" s="36">
        <f t="shared" si="7"/>
        <v>0.2291776891137518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316381428</v>
      </c>
      <c r="E52" s="31">
        <v>380406964</v>
      </c>
      <c r="F52" s="31">
        <v>77404106</v>
      </c>
      <c r="G52" s="36">
        <f t="shared" si="0"/>
        <v>0.24465439229258426</v>
      </c>
      <c r="H52" s="31">
        <v>84700521</v>
      </c>
      <c r="I52" s="36">
        <f t="shared" si="1"/>
        <v>0.26771647607583338</v>
      </c>
      <c r="J52" s="31">
        <v>77099983</v>
      </c>
      <c r="K52" s="36">
        <f t="shared" si="2"/>
        <v>0.20267763289422852</v>
      </c>
      <c r="L52" s="31">
        <v>103591941</v>
      </c>
      <c r="M52" s="36">
        <f t="shared" si="3"/>
        <v>0.27231872915975325</v>
      </c>
      <c r="N52" s="31">
        <f t="shared" si="4"/>
        <v>342796551</v>
      </c>
      <c r="O52" s="36">
        <f t="shared" si="5"/>
        <v>0.9011311133620572</v>
      </c>
      <c r="P52" s="31">
        <v>74483702</v>
      </c>
      <c r="Q52" s="31">
        <v>271096879</v>
      </c>
      <c r="R52" s="31">
        <v>327212573</v>
      </c>
      <c r="S52" s="31">
        <v>265478805</v>
      </c>
      <c r="T52" s="36">
        <f t="shared" si="6"/>
        <v>0.8113343645875124</v>
      </c>
      <c r="U52" s="36">
        <f t="shared" si="7"/>
        <v>0.39080011087526234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995540162</v>
      </c>
      <c r="E53" s="32">
        <f>SUM(E48:E52)</f>
        <v>1133501462</v>
      </c>
      <c r="F53" s="32">
        <f>SUM(F48:F52)</f>
        <v>192396833</v>
      </c>
      <c r="G53" s="37">
        <f t="shared" si="0"/>
        <v>0.19325873565309765</v>
      </c>
      <c r="H53" s="32">
        <f>SUM(H48:H52)</f>
        <v>217340642</v>
      </c>
      <c r="I53" s="37">
        <f t="shared" si="1"/>
        <v>0.21831428835916716</v>
      </c>
      <c r="J53" s="32">
        <f>SUM(J48:J52)</f>
        <v>191789406</v>
      </c>
      <c r="K53" s="37">
        <f t="shared" si="2"/>
        <v>0.16920084572418487</v>
      </c>
      <c r="L53" s="32">
        <f>SUM(L48:L52)</f>
        <v>221826810</v>
      </c>
      <c r="M53" s="37">
        <f t="shared" si="3"/>
        <v>0.19570050629542107</v>
      </c>
      <c r="N53" s="32">
        <f t="shared" si="4"/>
        <v>823353691</v>
      </c>
      <c r="O53" s="37">
        <f t="shared" si="5"/>
        <v>0.72638079314625537</v>
      </c>
      <c r="P53" s="32">
        <f>SUM(P48:P52)</f>
        <v>201602530</v>
      </c>
      <c r="Q53" s="32">
        <f>SUM(Q48:Q52)</f>
        <v>887387008</v>
      </c>
      <c r="R53" s="32">
        <f>SUM(R48:R52)</f>
        <v>1109586510</v>
      </c>
      <c r="S53" s="32">
        <f>SUM(S48:S52)</f>
        <v>799312205</v>
      </c>
      <c r="T53" s="37">
        <f t="shared" si="6"/>
        <v>0.72036943293407563</v>
      </c>
      <c r="U53" s="37">
        <f t="shared" si="7"/>
        <v>0.1003175902604001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9801962039</v>
      </c>
      <c r="E54" s="32">
        <f>SUM(E8:E9,E11:E18,E20:E26,E28:E34,E36:E39,E41:E46,E48:E52)</f>
        <v>10321413348</v>
      </c>
      <c r="F54" s="32">
        <f>SUM(F8:F9,F11:F18,F20:F26,F28:F34,F36:F39,F41:F46,F48:F52)</f>
        <v>2018854560</v>
      </c>
      <c r="G54" s="37">
        <f t="shared" si="0"/>
        <v>0.20596433162742225</v>
      </c>
      <c r="H54" s="32">
        <f>SUM(H8:H9,H11:H18,H20:H26,H28:H34,H36:H39,H41:H46,H48:H52)</f>
        <v>2219797003</v>
      </c>
      <c r="I54" s="37">
        <f t="shared" si="1"/>
        <v>0.22646455823516579</v>
      </c>
      <c r="J54" s="32">
        <f>SUM(J8:J9,J11:J18,J20:J26,J28:J34,J36:J39,J41:J46,J48:J52)</f>
        <v>2160300610</v>
      </c>
      <c r="K54" s="37">
        <f t="shared" si="2"/>
        <v>0.20930278995352952</v>
      </c>
      <c r="L54" s="32">
        <f>SUM(L8:L9,L11:L18,L20:L26,L28:L34,L36:L39,L41:L46,L48:L52)</f>
        <v>2205583113</v>
      </c>
      <c r="M54" s="37">
        <f t="shared" si="3"/>
        <v>0.2136900285489855</v>
      </c>
      <c r="N54" s="32">
        <f t="shared" si="4"/>
        <v>8604535286</v>
      </c>
      <c r="O54" s="37">
        <f t="shared" si="5"/>
        <v>0.83365862754322473</v>
      </c>
      <c r="P54" s="32">
        <f>SUM(P8:P9,P11:P18,P20:P26,P28:P34,P36:P39,P41:P46,P48:P52)</f>
        <v>2148316140</v>
      </c>
      <c r="Q54" s="32">
        <f>SUM(Q8:Q9,Q11:Q18,Q20:Q26,Q28:Q34,Q36:Q39,Q41:Q46,Q48:Q52)</f>
        <v>9313281336</v>
      </c>
      <c r="R54" s="32">
        <f>SUM(R8:R9,R11:R18,R20:R26,R28:R34,R36:R39,R41:R46,R48:R52)</f>
        <v>9607060595</v>
      </c>
      <c r="S54" s="32">
        <f>SUM(S8:S9,S11:S18,S20:S26,S28:S34,S36:S39,S41:S46,S48:S52)</f>
        <v>8253309904</v>
      </c>
      <c r="T54" s="37">
        <f t="shared" si="6"/>
        <v>0.85908794083129236</v>
      </c>
      <c r="U54" s="37">
        <f t="shared" si="7"/>
        <v>2.6656678658104838E-2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1261754242</v>
      </c>
      <c r="E57" s="31">
        <v>1581573716</v>
      </c>
      <c r="F57" s="31">
        <v>322998959</v>
      </c>
      <c r="G57" s="36">
        <f t="shared" ref="G57:G85" si="8">IF(($D57      =0),0,($F57      /$D57      ))</f>
        <v>0.25599197391087514</v>
      </c>
      <c r="H57" s="31">
        <v>350684912</v>
      </c>
      <c r="I57" s="36">
        <f t="shared" ref="I57:I85" si="9">IF(($D57      =0),0,($H57      /$D57      ))</f>
        <v>0.27793440301348321</v>
      </c>
      <c r="J57" s="31">
        <v>425640367</v>
      </c>
      <c r="K57" s="36">
        <f t="shared" ref="K57:K85" si="10">IF(($E57      =0),0,($J57      /$E57      ))</f>
        <v>0.26912458312502707</v>
      </c>
      <c r="L57" s="31">
        <v>542387659</v>
      </c>
      <c r="M57" s="36">
        <f t="shared" ref="M57:M85" si="11">IF(($E57      =0),0,($L57      /$E57      ))</f>
        <v>0.34294175068346927</v>
      </c>
      <c r="N57" s="31">
        <f t="shared" ref="N57:N85" si="12">$F57      +$H57      +$J57      +$L57</f>
        <v>1641711897</v>
      </c>
      <c r="O57" s="36">
        <f t="shared" ref="O57:O85" si="13">IF(($E57      =0),0,($N57      /$E57      ))</f>
        <v>1.0380242668372721</v>
      </c>
      <c r="P57" s="31">
        <v>325620686</v>
      </c>
      <c r="Q57" s="31">
        <v>1182803127</v>
      </c>
      <c r="R57" s="31">
        <v>1127278196</v>
      </c>
      <c r="S57" s="31">
        <v>1154255414</v>
      </c>
      <c r="T57" s="36">
        <f t="shared" ref="T57:T85" si="14">IF(($R57      =0),0,($S57      /$R57      ))</f>
        <v>1.0239312869668953</v>
      </c>
      <c r="U57" s="36">
        <f t="shared" ref="U57:U85" si="15">IF(($P57      =0),0,(($L57      /$P57      )-1))</f>
        <v>0.66570393810914097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1261754242</v>
      </c>
      <c r="E58" s="32">
        <f>E57</f>
        <v>1581573716</v>
      </c>
      <c r="F58" s="32">
        <f>F57</f>
        <v>322998959</v>
      </c>
      <c r="G58" s="37">
        <f t="shared" si="8"/>
        <v>0.25599197391087514</v>
      </c>
      <c r="H58" s="32">
        <f>H57</f>
        <v>350684912</v>
      </c>
      <c r="I58" s="37">
        <f t="shared" si="9"/>
        <v>0.27793440301348321</v>
      </c>
      <c r="J58" s="32">
        <f>J57</f>
        <v>425640367</v>
      </c>
      <c r="K58" s="37">
        <f t="shared" si="10"/>
        <v>0.26912458312502707</v>
      </c>
      <c r="L58" s="32">
        <f>L57</f>
        <v>542387659</v>
      </c>
      <c r="M58" s="37">
        <f t="shared" si="11"/>
        <v>0.34294175068346927</v>
      </c>
      <c r="N58" s="32">
        <f t="shared" si="12"/>
        <v>1641711897</v>
      </c>
      <c r="O58" s="37">
        <f t="shared" si="13"/>
        <v>1.0380242668372721</v>
      </c>
      <c r="P58" s="32">
        <f>P57</f>
        <v>325620686</v>
      </c>
      <c r="Q58" s="32">
        <f>Q57</f>
        <v>1182803127</v>
      </c>
      <c r="R58" s="32">
        <f>R57</f>
        <v>1127278196</v>
      </c>
      <c r="S58" s="32">
        <f>S57</f>
        <v>1154255414</v>
      </c>
      <c r="T58" s="37">
        <f t="shared" si="14"/>
        <v>1.0239312869668953</v>
      </c>
      <c r="U58" s="37">
        <f t="shared" si="15"/>
        <v>0.66570393810914097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104173078</v>
      </c>
      <c r="E59" s="31">
        <v>107867672</v>
      </c>
      <c r="F59" s="31">
        <v>18168646</v>
      </c>
      <c r="G59" s="36">
        <f t="shared" si="8"/>
        <v>0.17440826698045728</v>
      </c>
      <c r="H59" s="31">
        <v>3765770</v>
      </c>
      <c r="I59" s="36">
        <f t="shared" si="9"/>
        <v>3.6149167062146326E-2</v>
      </c>
      <c r="J59" s="31">
        <v>6997286</v>
      </c>
      <c r="K59" s="36">
        <f t="shared" si="10"/>
        <v>6.4869166732364453E-2</v>
      </c>
      <c r="L59" s="31">
        <v>906738</v>
      </c>
      <c r="M59" s="36">
        <f t="shared" si="11"/>
        <v>8.4060217782395454E-3</v>
      </c>
      <c r="N59" s="31">
        <f t="shared" si="12"/>
        <v>29838440</v>
      </c>
      <c r="O59" s="36">
        <f t="shared" si="13"/>
        <v>0.2766207840287867</v>
      </c>
      <c r="P59" s="31">
        <v>5515413</v>
      </c>
      <c r="Q59" s="31">
        <v>157116329</v>
      </c>
      <c r="R59" s="31">
        <v>147858759</v>
      </c>
      <c r="S59" s="31">
        <v>35305928</v>
      </c>
      <c r="T59" s="36">
        <f t="shared" si="14"/>
        <v>0.23878144412127794</v>
      </c>
      <c r="U59" s="36">
        <f t="shared" si="15"/>
        <v>-0.83559925612098318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253702400</v>
      </c>
      <c r="E60" s="31">
        <v>253702400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9281552</v>
      </c>
      <c r="K60" s="36">
        <f t="shared" si="10"/>
        <v>3.6584407557831537E-2</v>
      </c>
      <c r="L60" s="31">
        <v>13155152</v>
      </c>
      <c r="M60" s="36">
        <f t="shared" si="11"/>
        <v>5.1852690396306855E-2</v>
      </c>
      <c r="N60" s="31">
        <f t="shared" si="12"/>
        <v>22436704</v>
      </c>
      <c r="O60" s="36">
        <f t="shared" si="13"/>
        <v>8.8437097954138386E-2</v>
      </c>
      <c r="P60" s="31">
        <v>0</v>
      </c>
      <c r="Q60" s="31">
        <v>226238242</v>
      </c>
      <c r="R60" s="31">
        <v>274285029</v>
      </c>
      <c r="S60" s="31">
        <v>22348286</v>
      </c>
      <c r="T60" s="36">
        <f t="shared" si="14"/>
        <v>8.1478329610180797E-2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91112808</v>
      </c>
      <c r="E61" s="31">
        <v>91112808</v>
      </c>
      <c r="F61" s="31">
        <v>3045458</v>
      </c>
      <c r="G61" s="36">
        <f t="shared" si="8"/>
        <v>3.3425136013808289E-2</v>
      </c>
      <c r="H61" s="31">
        <v>4077635</v>
      </c>
      <c r="I61" s="36">
        <f t="shared" si="9"/>
        <v>4.475369697748751E-2</v>
      </c>
      <c r="J61" s="31">
        <v>0</v>
      </c>
      <c r="K61" s="36">
        <f t="shared" si="10"/>
        <v>0</v>
      </c>
      <c r="L61" s="31">
        <v>8331370</v>
      </c>
      <c r="M61" s="36">
        <f t="shared" si="11"/>
        <v>9.14401628363819E-2</v>
      </c>
      <c r="N61" s="31">
        <f t="shared" si="12"/>
        <v>15454463</v>
      </c>
      <c r="O61" s="36">
        <f t="shared" si="13"/>
        <v>0.1696189958276777</v>
      </c>
      <c r="P61" s="31">
        <v>2485816</v>
      </c>
      <c r="Q61" s="31">
        <v>96217801</v>
      </c>
      <c r="R61" s="31">
        <v>104666398</v>
      </c>
      <c r="S61" s="31">
        <v>33693633</v>
      </c>
      <c r="T61" s="36">
        <f t="shared" si="14"/>
        <v>0.32191451739841093</v>
      </c>
      <c r="U61" s="36">
        <f t="shared" si="15"/>
        <v>2.3515634302780253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34487103</v>
      </c>
      <c r="E62" s="31">
        <v>36704901</v>
      </c>
      <c r="F62" s="31">
        <v>9522017</v>
      </c>
      <c r="G62" s="36">
        <f t="shared" si="8"/>
        <v>0.27610370752220043</v>
      </c>
      <c r="H62" s="31">
        <v>9598066</v>
      </c>
      <c r="I62" s="36">
        <f t="shared" si="9"/>
        <v>0.27830885070282652</v>
      </c>
      <c r="J62" s="31">
        <v>8657490</v>
      </c>
      <c r="K62" s="36">
        <f t="shared" si="10"/>
        <v>0.23586741182056314</v>
      </c>
      <c r="L62" s="31">
        <v>9077453</v>
      </c>
      <c r="M62" s="36">
        <f t="shared" si="11"/>
        <v>0.24730901739797637</v>
      </c>
      <c r="N62" s="31">
        <f t="shared" si="12"/>
        <v>36855026</v>
      </c>
      <c r="O62" s="36">
        <f t="shared" si="13"/>
        <v>1.00409005326019</v>
      </c>
      <c r="P62" s="31">
        <v>8662125</v>
      </c>
      <c r="Q62" s="31">
        <v>33334347</v>
      </c>
      <c r="R62" s="31">
        <v>36311145</v>
      </c>
      <c r="S62" s="31">
        <v>32385817</v>
      </c>
      <c r="T62" s="36">
        <f t="shared" si="14"/>
        <v>0.89189743259266541</v>
      </c>
      <c r="U62" s="36">
        <f t="shared" si="15"/>
        <v>4.7947587918668821E-2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483475389</v>
      </c>
      <c r="E63" s="32">
        <f>SUM(E59:E62)</f>
        <v>489387781</v>
      </c>
      <c r="F63" s="32">
        <f>SUM(F59:F62)</f>
        <v>30736121</v>
      </c>
      <c r="G63" s="37">
        <f t="shared" si="8"/>
        <v>6.3573289766772387E-2</v>
      </c>
      <c r="H63" s="32">
        <f>SUM(H59:H62)</f>
        <v>17441471</v>
      </c>
      <c r="I63" s="37">
        <f t="shared" si="9"/>
        <v>3.607519926934688E-2</v>
      </c>
      <c r="J63" s="32">
        <f>SUM(J59:J62)</f>
        <v>24936328</v>
      </c>
      <c r="K63" s="37">
        <f t="shared" si="10"/>
        <v>5.095412874642246E-2</v>
      </c>
      <c r="L63" s="32">
        <f>SUM(L59:L62)</f>
        <v>31470713</v>
      </c>
      <c r="M63" s="37">
        <f t="shared" si="11"/>
        <v>6.4306290883874767E-2</v>
      </c>
      <c r="N63" s="32">
        <f t="shared" si="12"/>
        <v>104584633</v>
      </c>
      <c r="O63" s="37">
        <f t="shared" si="13"/>
        <v>0.21370503527140577</v>
      </c>
      <c r="P63" s="32">
        <f>SUM(P59:P62)</f>
        <v>16663354</v>
      </c>
      <c r="Q63" s="32">
        <f>SUM(Q59:Q62)</f>
        <v>512906719</v>
      </c>
      <c r="R63" s="32">
        <f>SUM(R59:R62)</f>
        <v>563121331</v>
      </c>
      <c r="S63" s="32">
        <f>SUM(S59:S62)</f>
        <v>123733664</v>
      </c>
      <c r="T63" s="37">
        <f t="shared" si="14"/>
        <v>0.21972824893752782</v>
      </c>
      <c r="U63" s="37">
        <f t="shared" si="15"/>
        <v>0.88861816174582864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202067242</v>
      </c>
      <c r="E64" s="31">
        <v>206518468</v>
      </c>
      <c r="F64" s="31">
        <v>3261527</v>
      </c>
      <c r="G64" s="36">
        <f t="shared" si="8"/>
        <v>1.6140800298546164E-2</v>
      </c>
      <c r="H64" s="31">
        <v>305801</v>
      </c>
      <c r="I64" s="36">
        <f t="shared" si="9"/>
        <v>1.5133625667044042E-3</v>
      </c>
      <c r="J64" s="31">
        <v>2627562</v>
      </c>
      <c r="K64" s="36">
        <f t="shared" si="10"/>
        <v>1.2723133313191148E-2</v>
      </c>
      <c r="L64" s="31">
        <v>5932641</v>
      </c>
      <c r="M64" s="36">
        <f t="shared" si="11"/>
        <v>2.8726927220862397E-2</v>
      </c>
      <c r="N64" s="31">
        <f t="shared" si="12"/>
        <v>12127531</v>
      </c>
      <c r="O64" s="36">
        <f t="shared" si="13"/>
        <v>5.8723711818354181E-2</v>
      </c>
      <c r="P64" s="31">
        <v>1807441</v>
      </c>
      <c r="Q64" s="31">
        <v>292473657</v>
      </c>
      <c r="R64" s="31">
        <v>273152510</v>
      </c>
      <c r="S64" s="31">
        <v>3219649</v>
      </c>
      <c r="T64" s="36">
        <f t="shared" si="14"/>
        <v>1.1787001334895294E-2</v>
      </c>
      <c r="U64" s="36">
        <f t="shared" si="15"/>
        <v>2.282342826128211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77705699</v>
      </c>
      <c r="E65" s="31">
        <v>81990587</v>
      </c>
      <c r="F65" s="31">
        <v>20125792</v>
      </c>
      <c r="G65" s="36">
        <f t="shared" si="8"/>
        <v>0.25900020537747176</v>
      </c>
      <c r="H65" s="31">
        <v>23961457</v>
      </c>
      <c r="I65" s="36">
        <f t="shared" si="9"/>
        <v>0.30836164281850165</v>
      </c>
      <c r="J65" s="31">
        <v>25077415</v>
      </c>
      <c r="K65" s="36">
        <f t="shared" si="10"/>
        <v>0.30585724432000955</v>
      </c>
      <c r="L65" s="31">
        <v>28662987</v>
      </c>
      <c r="M65" s="36">
        <f t="shared" si="11"/>
        <v>0.34958875218200353</v>
      </c>
      <c r="N65" s="31">
        <f t="shared" si="12"/>
        <v>97827651</v>
      </c>
      <c r="O65" s="36">
        <f t="shared" si="13"/>
        <v>1.1931570998509866</v>
      </c>
      <c r="P65" s="31">
        <v>20251551</v>
      </c>
      <c r="Q65" s="31">
        <v>42647038</v>
      </c>
      <c r="R65" s="31">
        <v>86257038</v>
      </c>
      <c r="S65" s="31">
        <v>92180013</v>
      </c>
      <c r="T65" s="36">
        <f t="shared" si="14"/>
        <v>1.0686665707208727</v>
      </c>
      <c r="U65" s="36">
        <f t="shared" si="15"/>
        <v>0.41534774299509203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60412694</v>
      </c>
      <c r="E66" s="31">
        <v>70217482</v>
      </c>
      <c r="F66" s="31">
        <v>9714194</v>
      </c>
      <c r="G66" s="36">
        <f t="shared" si="8"/>
        <v>0.16079723244919356</v>
      </c>
      <c r="H66" s="31">
        <v>10600291</v>
      </c>
      <c r="I66" s="36">
        <f t="shared" si="9"/>
        <v>0.17546462999978119</v>
      </c>
      <c r="J66" s="31">
        <v>36642874</v>
      </c>
      <c r="K66" s="36">
        <f t="shared" si="10"/>
        <v>0.52184830552596573</v>
      </c>
      <c r="L66" s="31">
        <v>18872705</v>
      </c>
      <c r="M66" s="36">
        <f t="shared" si="11"/>
        <v>0.26877501816427996</v>
      </c>
      <c r="N66" s="31">
        <f t="shared" si="12"/>
        <v>75830064</v>
      </c>
      <c r="O66" s="36">
        <f t="shared" si="13"/>
        <v>1.0799314051164637</v>
      </c>
      <c r="P66" s="31">
        <v>4818812</v>
      </c>
      <c r="Q66" s="31">
        <v>63964995</v>
      </c>
      <c r="R66" s="31">
        <v>67607074</v>
      </c>
      <c r="S66" s="31">
        <v>59097701</v>
      </c>
      <c r="T66" s="36">
        <f t="shared" si="14"/>
        <v>0.87413487233599252</v>
      </c>
      <c r="U66" s="36">
        <f t="shared" si="15"/>
        <v>2.91646426546626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612915690</v>
      </c>
      <c r="E67" s="31">
        <v>636965577</v>
      </c>
      <c r="F67" s="31">
        <v>103024071</v>
      </c>
      <c r="G67" s="36">
        <f t="shared" si="8"/>
        <v>0.16808848701523696</v>
      </c>
      <c r="H67" s="31">
        <v>139767240</v>
      </c>
      <c r="I67" s="36">
        <f t="shared" si="9"/>
        <v>0.22803664889048605</v>
      </c>
      <c r="J67" s="31">
        <v>118909956</v>
      </c>
      <c r="K67" s="36">
        <f t="shared" si="10"/>
        <v>0.18668191860546962</v>
      </c>
      <c r="L67" s="31">
        <v>337373518</v>
      </c>
      <c r="M67" s="36">
        <f t="shared" si="11"/>
        <v>0.5296573789575445</v>
      </c>
      <c r="N67" s="31">
        <f t="shared" si="12"/>
        <v>699074785</v>
      </c>
      <c r="O67" s="36">
        <f t="shared" si="13"/>
        <v>1.0975079505748551</v>
      </c>
      <c r="P67" s="31">
        <v>135983696</v>
      </c>
      <c r="Q67" s="31">
        <v>563675845</v>
      </c>
      <c r="R67" s="31">
        <v>564407895</v>
      </c>
      <c r="S67" s="31">
        <v>456815047</v>
      </c>
      <c r="T67" s="36">
        <f t="shared" si="14"/>
        <v>0.80937040577719066</v>
      </c>
      <c r="U67" s="36">
        <f t="shared" si="15"/>
        <v>1.4809850586793876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132526958</v>
      </c>
      <c r="E68" s="31">
        <v>147856333</v>
      </c>
      <c r="F68" s="31">
        <v>42619752</v>
      </c>
      <c r="G68" s="36">
        <f t="shared" si="8"/>
        <v>0.32159307542545418</v>
      </c>
      <c r="H68" s="31">
        <v>25166042</v>
      </c>
      <c r="I68" s="36">
        <f t="shared" si="9"/>
        <v>0.1898937573138893</v>
      </c>
      <c r="J68" s="31">
        <v>70564820</v>
      </c>
      <c r="K68" s="36">
        <f t="shared" si="10"/>
        <v>0.47725260439131817</v>
      </c>
      <c r="L68" s="31">
        <v>15737815</v>
      </c>
      <c r="M68" s="36">
        <f t="shared" si="11"/>
        <v>0.10643991150517712</v>
      </c>
      <c r="N68" s="31">
        <f t="shared" si="12"/>
        <v>154088429</v>
      </c>
      <c r="O68" s="36">
        <f t="shared" si="13"/>
        <v>1.0421496724120705</v>
      </c>
      <c r="P68" s="31">
        <v>17234110</v>
      </c>
      <c r="Q68" s="31">
        <v>131105382</v>
      </c>
      <c r="R68" s="31">
        <v>181353718</v>
      </c>
      <c r="S68" s="31">
        <v>117513110</v>
      </c>
      <c r="T68" s="36">
        <f t="shared" si="14"/>
        <v>0.64797739630571016</v>
      </c>
      <c r="U68" s="36">
        <f t="shared" si="15"/>
        <v>-8.6821715771803754E-2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71243993</v>
      </c>
      <c r="E69" s="31">
        <v>61348703</v>
      </c>
      <c r="F69" s="31">
        <v>16514982</v>
      </c>
      <c r="G69" s="36">
        <f t="shared" si="8"/>
        <v>0.2318087645648946</v>
      </c>
      <c r="H69" s="31">
        <v>14989495</v>
      </c>
      <c r="I69" s="36">
        <f t="shared" si="9"/>
        <v>0.2103966154732512</v>
      </c>
      <c r="J69" s="31">
        <v>10604069</v>
      </c>
      <c r="K69" s="36">
        <f t="shared" si="10"/>
        <v>0.17284911467484487</v>
      </c>
      <c r="L69" s="31">
        <v>8479327</v>
      </c>
      <c r="M69" s="36">
        <f t="shared" si="11"/>
        <v>0.13821526104635007</v>
      </c>
      <c r="N69" s="31">
        <f t="shared" si="12"/>
        <v>50587873</v>
      </c>
      <c r="O69" s="36">
        <f t="shared" si="13"/>
        <v>0.82459563978068129</v>
      </c>
      <c r="P69" s="31">
        <v>16078063</v>
      </c>
      <c r="Q69" s="31">
        <v>62630920</v>
      </c>
      <c r="R69" s="31">
        <v>61348703</v>
      </c>
      <c r="S69" s="31">
        <v>55559183</v>
      </c>
      <c r="T69" s="36">
        <f t="shared" si="14"/>
        <v>0.90562930075310644</v>
      </c>
      <c r="U69" s="36">
        <f t="shared" si="15"/>
        <v>-0.47261514026907347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1156872276</v>
      </c>
      <c r="E70" s="32">
        <f>SUM(E64:E69)</f>
        <v>1204897150</v>
      </c>
      <c r="F70" s="32">
        <f>SUM(F64:F69)</f>
        <v>195260318</v>
      </c>
      <c r="G70" s="37">
        <f t="shared" si="8"/>
        <v>0.16878295214674158</v>
      </c>
      <c r="H70" s="32">
        <f>SUM(H64:H69)</f>
        <v>214790326</v>
      </c>
      <c r="I70" s="37">
        <f t="shared" si="9"/>
        <v>0.1856646843873368</v>
      </c>
      <c r="J70" s="32">
        <f>SUM(J64:J69)</f>
        <v>264426696</v>
      </c>
      <c r="K70" s="37">
        <f t="shared" si="10"/>
        <v>0.2194599729943755</v>
      </c>
      <c r="L70" s="32">
        <f>SUM(L64:L69)</f>
        <v>415058993</v>
      </c>
      <c r="M70" s="37">
        <f t="shared" si="11"/>
        <v>0.34447669911079132</v>
      </c>
      <c r="N70" s="32">
        <f t="shared" si="12"/>
        <v>1089536333</v>
      </c>
      <c r="O70" s="37">
        <f t="shared" si="13"/>
        <v>0.90425671020966392</v>
      </c>
      <c r="P70" s="32">
        <f>SUM(P64:P69)</f>
        <v>196173673</v>
      </c>
      <c r="Q70" s="32">
        <f>SUM(Q64:Q69)</f>
        <v>1156497837</v>
      </c>
      <c r="R70" s="32">
        <f>SUM(R64:R69)</f>
        <v>1234126938</v>
      </c>
      <c r="S70" s="32">
        <f>SUM(S64:S69)</f>
        <v>784384703</v>
      </c>
      <c r="T70" s="37">
        <f t="shared" si="14"/>
        <v>0.6355786255432988</v>
      </c>
      <c r="U70" s="37">
        <f t="shared" si="15"/>
        <v>1.1157731649343181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131084416</v>
      </c>
      <c r="E71" s="31">
        <v>153178152</v>
      </c>
      <c r="F71" s="31">
        <v>31984674</v>
      </c>
      <c r="G71" s="36">
        <f t="shared" si="8"/>
        <v>0.24400058356288515</v>
      </c>
      <c r="H71" s="31">
        <v>29942416</v>
      </c>
      <c r="I71" s="36">
        <f t="shared" si="9"/>
        <v>0.2284208673592443</v>
      </c>
      <c r="J71" s="31">
        <v>33410829</v>
      </c>
      <c r="K71" s="36">
        <f t="shared" si="10"/>
        <v>0.21811745711620806</v>
      </c>
      <c r="L71" s="31">
        <v>35501889</v>
      </c>
      <c r="M71" s="36">
        <f t="shared" si="11"/>
        <v>0.23176862063200762</v>
      </c>
      <c r="N71" s="31">
        <f t="shared" si="12"/>
        <v>130839808</v>
      </c>
      <c r="O71" s="36">
        <f t="shared" si="13"/>
        <v>0.85416755778591713</v>
      </c>
      <c r="P71" s="31">
        <v>41424446</v>
      </c>
      <c r="Q71" s="31">
        <v>119561664</v>
      </c>
      <c r="R71" s="31">
        <v>120297460</v>
      </c>
      <c r="S71" s="31">
        <v>130303114</v>
      </c>
      <c r="T71" s="36">
        <f t="shared" si="14"/>
        <v>1.083174274835063</v>
      </c>
      <c r="U71" s="36">
        <f t="shared" si="15"/>
        <v>-0.14297250951768914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325401292</v>
      </c>
      <c r="E72" s="31">
        <v>325401292</v>
      </c>
      <c r="F72" s="31">
        <v>97310553</v>
      </c>
      <c r="G72" s="36">
        <f t="shared" si="8"/>
        <v>0.29904783844558308</v>
      </c>
      <c r="H72" s="31">
        <v>40229506</v>
      </c>
      <c r="I72" s="36">
        <f t="shared" si="9"/>
        <v>0.12363044336037854</v>
      </c>
      <c r="J72" s="31">
        <v>101580679</v>
      </c>
      <c r="K72" s="36">
        <f t="shared" si="10"/>
        <v>0.31217048455972324</v>
      </c>
      <c r="L72" s="31">
        <v>94990392</v>
      </c>
      <c r="M72" s="36">
        <f t="shared" si="11"/>
        <v>0.29191768544053598</v>
      </c>
      <c r="N72" s="31">
        <f t="shared" si="12"/>
        <v>334111130</v>
      </c>
      <c r="O72" s="36">
        <f t="shared" si="13"/>
        <v>1.0267664518062209</v>
      </c>
      <c r="P72" s="31">
        <v>53194441</v>
      </c>
      <c r="Q72" s="31">
        <v>295581449</v>
      </c>
      <c r="R72" s="31">
        <v>306529542</v>
      </c>
      <c r="S72" s="31">
        <v>261285207</v>
      </c>
      <c r="T72" s="36">
        <f t="shared" si="14"/>
        <v>0.85239812546354832</v>
      </c>
      <c r="U72" s="36">
        <f t="shared" si="15"/>
        <v>0.78572027855316695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153577443</v>
      </c>
      <c r="E73" s="31">
        <v>159047503</v>
      </c>
      <c r="F73" s="31">
        <v>34846621</v>
      </c>
      <c r="G73" s="36">
        <f t="shared" si="8"/>
        <v>0.22689934354487201</v>
      </c>
      <c r="H73" s="31">
        <v>30461633</v>
      </c>
      <c r="I73" s="36">
        <f t="shared" si="9"/>
        <v>0.19834705152631041</v>
      </c>
      <c r="J73" s="31">
        <v>28050736</v>
      </c>
      <c r="K73" s="36">
        <f t="shared" si="10"/>
        <v>0.1763670316785797</v>
      </c>
      <c r="L73" s="31">
        <v>31963251</v>
      </c>
      <c r="M73" s="36">
        <f t="shared" si="11"/>
        <v>0.20096669483707644</v>
      </c>
      <c r="N73" s="31">
        <f t="shared" si="12"/>
        <v>125322241</v>
      </c>
      <c r="O73" s="36">
        <f t="shared" si="13"/>
        <v>0.78795478480413494</v>
      </c>
      <c r="P73" s="31">
        <v>52590953</v>
      </c>
      <c r="Q73" s="31">
        <v>117069548</v>
      </c>
      <c r="R73" s="31">
        <v>117069548</v>
      </c>
      <c r="S73" s="31">
        <v>113364183</v>
      </c>
      <c r="T73" s="36">
        <f t="shared" si="14"/>
        <v>0.96834902787871013</v>
      </c>
      <c r="U73" s="36">
        <f t="shared" si="15"/>
        <v>-0.39222909689428898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533353442</v>
      </c>
      <c r="E74" s="31">
        <v>615179131</v>
      </c>
      <c r="F74" s="31">
        <v>86906431</v>
      </c>
      <c r="G74" s="36">
        <f t="shared" si="8"/>
        <v>0.16294341454723377</v>
      </c>
      <c r="H74" s="31">
        <v>89171221</v>
      </c>
      <c r="I74" s="36">
        <f t="shared" si="9"/>
        <v>0.16718973569500278</v>
      </c>
      <c r="J74" s="31">
        <v>115246492</v>
      </c>
      <c r="K74" s="36">
        <f t="shared" si="10"/>
        <v>0.18733810396438821</v>
      </c>
      <c r="L74" s="31">
        <v>257625760</v>
      </c>
      <c r="M74" s="36">
        <f t="shared" si="11"/>
        <v>0.418781696286118</v>
      </c>
      <c r="N74" s="31">
        <f t="shared" si="12"/>
        <v>548949904</v>
      </c>
      <c r="O74" s="36">
        <f t="shared" si="13"/>
        <v>0.89234155766574597</v>
      </c>
      <c r="P74" s="31">
        <v>124257811</v>
      </c>
      <c r="Q74" s="31">
        <v>605305753</v>
      </c>
      <c r="R74" s="31">
        <v>631522689</v>
      </c>
      <c r="S74" s="31">
        <v>422795298</v>
      </c>
      <c r="T74" s="36">
        <f t="shared" si="14"/>
        <v>0.66948552342511325</v>
      </c>
      <c r="U74" s="36">
        <f t="shared" si="15"/>
        <v>1.0733164211302579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70103481</v>
      </c>
      <c r="E75" s="31">
        <v>76249028</v>
      </c>
      <c r="F75" s="31">
        <v>20374227</v>
      </c>
      <c r="G75" s="36">
        <f t="shared" si="8"/>
        <v>0.29063074628205693</v>
      </c>
      <c r="H75" s="31">
        <v>17251704</v>
      </c>
      <c r="I75" s="36">
        <f t="shared" si="9"/>
        <v>0.24608912073852651</v>
      </c>
      <c r="J75" s="31">
        <v>12643750</v>
      </c>
      <c r="K75" s="36">
        <f t="shared" si="10"/>
        <v>0.16582178595115993</v>
      </c>
      <c r="L75" s="31">
        <v>15110673</v>
      </c>
      <c r="M75" s="36">
        <f t="shared" si="11"/>
        <v>0.19817528690332945</v>
      </c>
      <c r="N75" s="31">
        <f t="shared" si="12"/>
        <v>65380354</v>
      </c>
      <c r="O75" s="36">
        <f t="shared" si="13"/>
        <v>0.85745819605726648</v>
      </c>
      <c r="P75" s="31">
        <v>7526388</v>
      </c>
      <c r="Q75" s="31">
        <v>68519200</v>
      </c>
      <c r="R75" s="31">
        <v>69673978</v>
      </c>
      <c r="S75" s="31">
        <v>56742563</v>
      </c>
      <c r="T75" s="36">
        <f t="shared" si="14"/>
        <v>0.81440108098894537</v>
      </c>
      <c r="U75" s="36">
        <f t="shared" si="15"/>
        <v>1.0076925345863117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125548860</v>
      </c>
      <c r="E76" s="31">
        <v>124069151</v>
      </c>
      <c r="F76" s="31">
        <v>21122396</v>
      </c>
      <c r="G76" s="36">
        <f t="shared" si="8"/>
        <v>0.16824044439750388</v>
      </c>
      <c r="H76" s="31">
        <v>6409026</v>
      </c>
      <c r="I76" s="36">
        <f t="shared" si="9"/>
        <v>5.1048062085151551E-2</v>
      </c>
      <c r="J76" s="31">
        <v>142225115</v>
      </c>
      <c r="K76" s="36">
        <f t="shared" si="10"/>
        <v>1.1463374566011175</v>
      </c>
      <c r="L76" s="31">
        <v>9370586</v>
      </c>
      <c r="M76" s="36">
        <f t="shared" si="11"/>
        <v>7.5527122773653865E-2</v>
      </c>
      <c r="N76" s="31">
        <f t="shared" si="12"/>
        <v>179127123</v>
      </c>
      <c r="O76" s="36">
        <f t="shared" si="13"/>
        <v>1.4437684271733269</v>
      </c>
      <c r="P76" s="31">
        <v>20835353</v>
      </c>
      <c r="Q76" s="31">
        <v>76973131</v>
      </c>
      <c r="R76" s="31">
        <v>93186141</v>
      </c>
      <c r="S76" s="31">
        <v>50838072</v>
      </c>
      <c r="T76" s="36">
        <f t="shared" si="14"/>
        <v>0.54555400035290658</v>
      </c>
      <c r="U76" s="36">
        <f t="shared" si="15"/>
        <v>-0.5502554720335191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52621524</v>
      </c>
      <c r="E77" s="31">
        <v>57011028</v>
      </c>
      <c r="F77" s="31">
        <v>9320711</v>
      </c>
      <c r="G77" s="36">
        <f t="shared" si="8"/>
        <v>0.17712734811709369</v>
      </c>
      <c r="H77" s="31">
        <v>16083711</v>
      </c>
      <c r="I77" s="36">
        <f t="shared" si="9"/>
        <v>0.30564890138871692</v>
      </c>
      <c r="J77" s="31">
        <v>11164679</v>
      </c>
      <c r="K77" s="36">
        <f t="shared" si="10"/>
        <v>0.19583367274135102</v>
      </c>
      <c r="L77" s="31">
        <v>10425871</v>
      </c>
      <c r="M77" s="36">
        <f t="shared" si="11"/>
        <v>0.18287463611426197</v>
      </c>
      <c r="N77" s="31">
        <f t="shared" si="12"/>
        <v>46994972</v>
      </c>
      <c r="O77" s="36">
        <f t="shared" si="13"/>
        <v>0.82431370997204256</v>
      </c>
      <c r="P77" s="31">
        <v>9487790</v>
      </c>
      <c r="Q77" s="31">
        <v>58073820</v>
      </c>
      <c r="R77" s="31">
        <v>58747944</v>
      </c>
      <c r="S77" s="31">
        <v>45631300</v>
      </c>
      <c r="T77" s="36">
        <f t="shared" si="14"/>
        <v>0.77673016097380365</v>
      </c>
      <c r="U77" s="36">
        <f t="shared" si="15"/>
        <v>9.887244553262664E-2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1391690458</v>
      </c>
      <c r="E78" s="32">
        <f>SUM(E71:E77)</f>
        <v>1510135285</v>
      </c>
      <c r="F78" s="32">
        <f>SUM(F71:F77)</f>
        <v>301865613</v>
      </c>
      <c r="G78" s="37">
        <f t="shared" si="8"/>
        <v>0.21690571438839312</v>
      </c>
      <c r="H78" s="32">
        <f>SUM(H71:H77)</f>
        <v>229549217</v>
      </c>
      <c r="I78" s="37">
        <f t="shared" si="9"/>
        <v>0.16494272535998086</v>
      </c>
      <c r="J78" s="32">
        <f>SUM(J71:J77)</f>
        <v>444322280</v>
      </c>
      <c r="K78" s="37">
        <f t="shared" si="10"/>
        <v>0.29422680498456139</v>
      </c>
      <c r="L78" s="32">
        <f>SUM(L71:L77)</f>
        <v>454988422</v>
      </c>
      <c r="M78" s="37">
        <f t="shared" si="11"/>
        <v>0.30128984238653822</v>
      </c>
      <c r="N78" s="32">
        <f t="shared" si="12"/>
        <v>1430725532</v>
      </c>
      <c r="O78" s="37">
        <f t="shared" si="13"/>
        <v>0.94741547079339983</v>
      </c>
      <c r="P78" s="32">
        <f>SUM(P71:P77)</f>
        <v>309317182</v>
      </c>
      <c r="Q78" s="32">
        <f>SUM(Q71:Q77)</f>
        <v>1341084565</v>
      </c>
      <c r="R78" s="32">
        <f>SUM(R71:R77)</f>
        <v>1397027302</v>
      </c>
      <c r="S78" s="32">
        <f>SUM(S71:S77)</f>
        <v>1080959737</v>
      </c>
      <c r="T78" s="37">
        <f t="shared" si="14"/>
        <v>0.77375705933054129</v>
      </c>
      <c r="U78" s="37">
        <f t="shared" si="15"/>
        <v>0.47094454649467221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215975517</v>
      </c>
      <c r="E79" s="31">
        <v>240425315</v>
      </c>
      <c r="F79" s="31">
        <v>45188468</v>
      </c>
      <c r="G79" s="36">
        <f t="shared" si="8"/>
        <v>0.20922958596274596</v>
      </c>
      <c r="H79" s="31">
        <v>49455196</v>
      </c>
      <c r="I79" s="36">
        <f t="shared" si="9"/>
        <v>0.22898519557658936</v>
      </c>
      <c r="J79" s="31">
        <v>52440844</v>
      </c>
      <c r="K79" s="36">
        <f t="shared" si="10"/>
        <v>0.21811698156660417</v>
      </c>
      <c r="L79" s="31">
        <v>50795597</v>
      </c>
      <c r="M79" s="36">
        <f t="shared" si="11"/>
        <v>0.21127391264933978</v>
      </c>
      <c r="N79" s="31">
        <f t="shared" si="12"/>
        <v>197880105</v>
      </c>
      <c r="O79" s="36">
        <f t="shared" si="13"/>
        <v>0.82304188724885319</v>
      </c>
      <c r="P79" s="31">
        <v>46976394</v>
      </c>
      <c r="Q79" s="31">
        <v>210672772</v>
      </c>
      <c r="R79" s="31">
        <v>200469445</v>
      </c>
      <c r="S79" s="31">
        <v>184049856</v>
      </c>
      <c r="T79" s="36">
        <f t="shared" si="14"/>
        <v>0.9180943060923823</v>
      </c>
      <c r="U79" s="36">
        <f t="shared" si="15"/>
        <v>8.1300471892329584E-2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181937419</v>
      </c>
      <c r="E80" s="31">
        <v>264082690</v>
      </c>
      <c r="F80" s="31">
        <v>40993310</v>
      </c>
      <c r="G80" s="36">
        <f t="shared" si="8"/>
        <v>0.22531544211913879</v>
      </c>
      <c r="H80" s="31">
        <v>56497925</v>
      </c>
      <c r="I80" s="36">
        <f t="shared" si="9"/>
        <v>0.31053493729071752</v>
      </c>
      <c r="J80" s="31">
        <v>58911830</v>
      </c>
      <c r="K80" s="36">
        <f t="shared" si="10"/>
        <v>0.22308099784957508</v>
      </c>
      <c r="L80" s="31">
        <v>72839376</v>
      </c>
      <c r="M80" s="36">
        <f t="shared" si="11"/>
        <v>0.27582033491100838</v>
      </c>
      <c r="N80" s="31">
        <f t="shared" si="12"/>
        <v>229242441</v>
      </c>
      <c r="O80" s="36">
        <f t="shared" si="13"/>
        <v>0.86807068270926802</v>
      </c>
      <c r="P80" s="31">
        <v>38000636</v>
      </c>
      <c r="Q80" s="31">
        <v>179999784</v>
      </c>
      <c r="R80" s="31">
        <v>176151344</v>
      </c>
      <c r="S80" s="31">
        <v>139598141</v>
      </c>
      <c r="T80" s="36">
        <f t="shared" si="14"/>
        <v>0.79248978650994573</v>
      </c>
      <c r="U80" s="36">
        <f t="shared" si="15"/>
        <v>0.91679360313864211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259840708</v>
      </c>
      <c r="E81" s="31">
        <v>253400890</v>
      </c>
      <c r="F81" s="31">
        <v>49017523</v>
      </c>
      <c r="G81" s="36">
        <f t="shared" si="8"/>
        <v>0.18864450985101225</v>
      </c>
      <c r="H81" s="31">
        <v>63658985</v>
      </c>
      <c r="I81" s="36">
        <f t="shared" si="9"/>
        <v>0.24499234738846232</v>
      </c>
      <c r="J81" s="31">
        <v>59327739</v>
      </c>
      <c r="K81" s="36">
        <f t="shared" si="10"/>
        <v>0.23412600879183967</v>
      </c>
      <c r="L81" s="31">
        <v>73657786</v>
      </c>
      <c r="M81" s="36">
        <f t="shared" si="11"/>
        <v>0.29067690330527252</v>
      </c>
      <c r="N81" s="31">
        <f t="shared" si="12"/>
        <v>245662033</v>
      </c>
      <c r="O81" s="36">
        <f t="shared" si="13"/>
        <v>0.96946002439060097</v>
      </c>
      <c r="P81" s="31">
        <v>59354803</v>
      </c>
      <c r="Q81" s="31">
        <v>264744040</v>
      </c>
      <c r="R81" s="31">
        <v>274518785</v>
      </c>
      <c r="S81" s="31">
        <v>221657022</v>
      </c>
      <c r="T81" s="36">
        <f t="shared" si="14"/>
        <v>0.80743844906642726</v>
      </c>
      <c r="U81" s="36">
        <f t="shared" si="15"/>
        <v>0.24097431508617762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234730594</v>
      </c>
      <c r="E82" s="31">
        <v>237859632</v>
      </c>
      <c r="F82" s="31">
        <v>36325189</v>
      </c>
      <c r="G82" s="36">
        <f t="shared" si="8"/>
        <v>0.15475268213226606</v>
      </c>
      <c r="H82" s="31">
        <v>25355227</v>
      </c>
      <c r="I82" s="36">
        <f t="shared" si="9"/>
        <v>0.10801841621037264</v>
      </c>
      <c r="J82" s="31">
        <v>23110917</v>
      </c>
      <c r="K82" s="36">
        <f t="shared" si="10"/>
        <v>9.7161997627239247E-2</v>
      </c>
      <c r="L82" s="31">
        <v>24208889</v>
      </c>
      <c r="M82" s="36">
        <f t="shared" si="11"/>
        <v>0.10177804781939627</v>
      </c>
      <c r="N82" s="31">
        <f t="shared" si="12"/>
        <v>109000222</v>
      </c>
      <c r="O82" s="36">
        <f t="shared" si="13"/>
        <v>0.4582543960212635</v>
      </c>
      <c r="P82" s="31">
        <v>11953089</v>
      </c>
      <c r="Q82" s="31">
        <v>178057317</v>
      </c>
      <c r="R82" s="31">
        <v>217552753</v>
      </c>
      <c r="S82" s="31">
        <v>77249046</v>
      </c>
      <c r="T82" s="36">
        <f t="shared" si="14"/>
        <v>0.35508190512303012</v>
      </c>
      <c r="U82" s="36">
        <f t="shared" si="15"/>
        <v>1.0253249181027599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131171000</v>
      </c>
      <c r="E83" s="31">
        <v>138336297</v>
      </c>
      <c r="F83" s="31">
        <v>29252974</v>
      </c>
      <c r="G83" s="36">
        <f t="shared" si="8"/>
        <v>0.22301403511446891</v>
      </c>
      <c r="H83" s="31">
        <v>29198272</v>
      </c>
      <c r="I83" s="36">
        <f t="shared" si="9"/>
        <v>0.22259700696037996</v>
      </c>
      <c r="J83" s="31">
        <v>27128078</v>
      </c>
      <c r="K83" s="36">
        <f t="shared" si="10"/>
        <v>0.19610238663537452</v>
      </c>
      <c r="L83" s="31">
        <v>31393869</v>
      </c>
      <c r="M83" s="36">
        <f t="shared" si="11"/>
        <v>0.22693876936723267</v>
      </c>
      <c r="N83" s="31">
        <f t="shared" si="12"/>
        <v>116973193</v>
      </c>
      <c r="O83" s="36">
        <f t="shared" si="13"/>
        <v>0.84557123138838974</v>
      </c>
      <c r="P83" s="31">
        <v>34088289</v>
      </c>
      <c r="Q83" s="31">
        <v>125672000</v>
      </c>
      <c r="R83" s="31">
        <v>130473500</v>
      </c>
      <c r="S83" s="31">
        <v>116152291</v>
      </c>
      <c r="T83" s="36">
        <f t="shared" si="14"/>
        <v>0.89023664575565153</v>
      </c>
      <c r="U83" s="36">
        <f t="shared" si="15"/>
        <v>-7.9042394882301026E-2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1023655238</v>
      </c>
      <c r="E84" s="32">
        <f>SUM(E79:E83)</f>
        <v>1134104824</v>
      </c>
      <c r="F84" s="32">
        <f>SUM(F79:F83)</f>
        <v>200777464</v>
      </c>
      <c r="G84" s="37">
        <f t="shared" si="8"/>
        <v>0.19613777817644498</v>
      </c>
      <c r="H84" s="32">
        <f>SUM(H79:H83)</f>
        <v>224165605</v>
      </c>
      <c r="I84" s="37">
        <f t="shared" si="9"/>
        <v>0.2189854520140696</v>
      </c>
      <c r="J84" s="32">
        <f>SUM(J79:J83)</f>
        <v>220919408</v>
      </c>
      <c r="K84" s="37">
        <f t="shared" si="10"/>
        <v>0.19479628630871604</v>
      </c>
      <c r="L84" s="32">
        <f>SUM(L79:L83)</f>
        <v>252895517</v>
      </c>
      <c r="M84" s="37">
        <f t="shared" si="11"/>
        <v>0.22299130701872405</v>
      </c>
      <c r="N84" s="32">
        <f t="shared" si="12"/>
        <v>898757994</v>
      </c>
      <c r="O84" s="37">
        <f t="shared" si="13"/>
        <v>0.79248229526973601</v>
      </c>
      <c r="P84" s="32">
        <f>SUM(P79:P83)</f>
        <v>190373211</v>
      </c>
      <c r="Q84" s="32">
        <f>SUM(Q79:Q83)</f>
        <v>959145913</v>
      </c>
      <c r="R84" s="32">
        <f>SUM(R79:R83)</f>
        <v>999165827</v>
      </c>
      <c r="S84" s="32">
        <f>SUM(S79:S83)</f>
        <v>738706356</v>
      </c>
      <c r="T84" s="37">
        <f t="shared" si="14"/>
        <v>0.73932307935107155</v>
      </c>
      <c r="U84" s="37">
        <f t="shared" si="15"/>
        <v>0.32841966404611411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5317447603</v>
      </c>
      <c r="E85" s="32">
        <f>SUM(E57,E59:E62,E64:E69,E71:E77,E79:E83)</f>
        <v>5920098756</v>
      </c>
      <c r="F85" s="32">
        <f>SUM(F57,F59:F62,F64:F69,F71:F77,F79:F83)</f>
        <v>1051638475</v>
      </c>
      <c r="G85" s="37">
        <f t="shared" si="8"/>
        <v>0.19777129057307233</v>
      </c>
      <c r="H85" s="32">
        <f>SUM(H57,H59:H62,H64:H69,H71:H77,H79:H83)</f>
        <v>1036631531</v>
      </c>
      <c r="I85" s="37">
        <f t="shared" si="9"/>
        <v>0.19494908241599837</v>
      </c>
      <c r="J85" s="32">
        <f>SUM(J57,J59:J62,J64:J69,J71:J77,J79:J83)</f>
        <v>1380245079</v>
      </c>
      <c r="K85" s="37">
        <f t="shared" si="10"/>
        <v>0.23314561730936098</v>
      </c>
      <c r="L85" s="32">
        <f>SUM(L57,L59:L62,L64:L69,L71:L77,L79:L83)</f>
        <v>1696801304</v>
      </c>
      <c r="M85" s="37">
        <f t="shared" si="11"/>
        <v>0.28661706061580439</v>
      </c>
      <c r="N85" s="32">
        <f t="shared" si="12"/>
        <v>5165316389</v>
      </c>
      <c r="O85" s="37">
        <f t="shared" si="13"/>
        <v>0.87250510538611692</v>
      </c>
      <c r="P85" s="32">
        <f>SUM(P57,P59:P62,P64:P69,P71:P77,P79:P83)</f>
        <v>1038148106</v>
      </c>
      <c r="Q85" s="32">
        <f>SUM(Q57,Q59:Q62,Q64:Q69,Q71:Q77,Q79:Q83)</f>
        <v>5152438161</v>
      </c>
      <c r="R85" s="32">
        <f>SUM(R57,R59:R62,R64:R69,R71:R77,R79:R83)</f>
        <v>5320719594</v>
      </c>
      <c r="S85" s="32">
        <f>SUM(S57,S59:S62,S64:S69,S71:S77,S79:S83)</f>
        <v>3882039874</v>
      </c>
      <c r="T85" s="37">
        <f t="shared" si="14"/>
        <v>0.72960805496640879</v>
      </c>
      <c r="U85" s="37">
        <f t="shared" si="15"/>
        <v>0.63445012729233841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8007349030</v>
      </c>
      <c r="E88" s="31">
        <v>8020993212</v>
      </c>
      <c r="F88" s="31">
        <v>1391303152</v>
      </c>
      <c r="G88" s="36">
        <f t="shared" ref="G88:G99" si="16">IF(($D88      =0),0,($F88      /$D88      ))</f>
        <v>0.17375327924228126</v>
      </c>
      <c r="H88" s="31">
        <v>2004062063</v>
      </c>
      <c r="I88" s="36">
        <f t="shared" ref="I88:I99" si="17">IF(($D88      =0),0,($H88      /$D88      ))</f>
        <v>0.25027784545068094</v>
      </c>
      <c r="J88" s="31">
        <v>1730040518</v>
      </c>
      <c r="K88" s="36">
        <f t="shared" ref="K88:K99" si="18">IF(($E88      =0),0,($J88      /$E88      ))</f>
        <v>0.2156890639692515</v>
      </c>
      <c r="L88" s="31">
        <v>1528037701</v>
      </c>
      <c r="M88" s="36">
        <f t="shared" ref="M88:M99" si="19">IF(($E88      =0),0,($L88      /$E88      ))</f>
        <v>0.19050479917049953</v>
      </c>
      <c r="N88" s="31">
        <f t="shared" ref="N88:N99" si="20">$F88      +$H88      +$J88      +$L88</f>
        <v>6653443434</v>
      </c>
      <c r="O88" s="36">
        <f t="shared" ref="O88:O99" si="21">IF(($E88      =0),0,($N88      /$E88      ))</f>
        <v>0.82950368590836798</v>
      </c>
      <c r="P88" s="31">
        <v>2384903280</v>
      </c>
      <c r="Q88" s="31">
        <v>6666535600</v>
      </c>
      <c r="R88" s="31">
        <v>7551003913</v>
      </c>
      <c r="S88" s="31">
        <v>6823901882</v>
      </c>
      <c r="T88" s="36">
        <f t="shared" ref="T88:T99" si="22">IF(($R88      =0),0,($S88      /$R88      ))</f>
        <v>0.9037078990585341</v>
      </c>
      <c r="U88" s="36">
        <f t="shared" ref="U88:U99" si="23">IF(($P88      =0),0,(($L88      /$P88      )-1))</f>
        <v>-0.35928734979977883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19491571081</v>
      </c>
      <c r="E89" s="31">
        <v>24276892638</v>
      </c>
      <c r="F89" s="31">
        <v>8072134022</v>
      </c>
      <c r="G89" s="36">
        <f t="shared" si="16"/>
        <v>0.4141346014877455</v>
      </c>
      <c r="H89" s="31">
        <v>8297621320</v>
      </c>
      <c r="I89" s="36">
        <f t="shared" si="17"/>
        <v>0.4257030531565697</v>
      </c>
      <c r="J89" s="31">
        <v>7568434118</v>
      </c>
      <c r="K89" s="36">
        <f t="shared" si="18"/>
        <v>0.31175464796319624</v>
      </c>
      <c r="L89" s="31">
        <v>7358169136</v>
      </c>
      <c r="M89" s="36">
        <f t="shared" si="19"/>
        <v>0.30309353201498473</v>
      </c>
      <c r="N89" s="31">
        <f t="shared" si="20"/>
        <v>31296358596</v>
      </c>
      <c r="O89" s="36">
        <f t="shared" si="21"/>
        <v>1.2891418627033266</v>
      </c>
      <c r="P89" s="31">
        <v>7262919052</v>
      </c>
      <c r="Q89" s="31">
        <v>18529199491</v>
      </c>
      <c r="R89" s="31">
        <v>18451988638</v>
      </c>
      <c r="S89" s="31">
        <v>32364111300</v>
      </c>
      <c r="T89" s="36">
        <f t="shared" si="22"/>
        <v>1.7539633225954516</v>
      </c>
      <c r="U89" s="36">
        <f t="shared" si="23"/>
        <v>1.3114573261527873E-2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7852092620</v>
      </c>
      <c r="E90" s="31">
        <v>7936832919</v>
      </c>
      <c r="F90" s="31">
        <v>730974696234</v>
      </c>
      <c r="G90" s="36">
        <f t="shared" si="16"/>
        <v>93.092979363506288</v>
      </c>
      <c r="H90" s="31">
        <v>-727663104071</v>
      </c>
      <c r="I90" s="36">
        <f t="shared" si="17"/>
        <v>-92.671232916633627</v>
      </c>
      <c r="J90" s="31">
        <v>2030650170</v>
      </c>
      <c r="K90" s="36">
        <f t="shared" si="18"/>
        <v>0.25585144486774097</v>
      </c>
      <c r="L90" s="31">
        <v>2363142924</v>
      </c>
      <c r="M90" s="36">
        <f t="shared" si="19"/>
        <v>0.29774381647153836</v>
      </c>
      <c r="N90" s="31">
        <f t="shared" si="20"/>
        <v>7705385257</v>
      </c>
      <c r="O90" s="36">
        <f t="shared" si="21"/>
        <v>0.97083878867527407</v>
      </c>
      <c r="P90" s="31">
        <v>550463488</v>
      </c>
      <c r="Q90" s="31">
        <v>7606549958</v>
      </c>
      <c r="R90" s="31">
        <v>7573416772</v>
      </c>
      <c r="S90" s="31">
        <v>6214569589</v>
      </c>
      <c r="T90" s="36">
        <f t="shared" si="22"/>
        <v>0.82057673254905872</v>
      </c>
      <c r="U90" s="36">
        <f t="shared" si="23"/>
        <v>3.2930057588124715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35351012731</v>
      </c>
      <c r="E91" s="32">
        <f>SUM(E88:E90)</f>
        <v>40234718769</v>
      </c>
      <c r="F91" s="32">
        <f>SUM(F88:F90)</f>
        <v>740438133408</v>
      </c>
      <c r="G91" s="37">
        <f t="shared" si="16"/>
        <v>20.945316023681979</v>
      </c>
      <c r="H91" s="32">
        <f>SUM(H88:H90)</f>
        <v>-717361420688</v>
      </c>
      <c r="I91" s="37">
        <f t="shared" si="17"/>
        <v>-20.292528141886347</v>
      </c>
      <c r="J91" s="32">
        <f>SUM(J88:J90)</f>
        <v>11329124806</v>
      </c>
      <c r="K91" s="37">
        <f t="shared" si="18"/>
        <v>0.28157584177595524</v>
      </c>
      <c r="L91" s="32">
        <f>SUM(L88:L90)</f>
        <v>11249349761</v>
      </c>
      <c r="M91" s="37">
        <f t="shared" si="19"/>
        <v>0.27959310031681855</v>
      </c>
      <c r="N91" s="32">
        <f t="shared" si="20"/>
        <v>45655187287</v>
      </c>
      <c r="O91" s="37">
        <f t="shared" si="21"/>
        <v>1.1347211732514049</v>
      </c>
      <c r="P91" s="32">
        <f>SUM(P88:P90)</f>
        <v>10198285820</v>
      </c>
      <c r="Q91" s="32">
        <f>SUM(Q88:Q90)</f>
        <v>32802285049</v>
      </c>
      <c r="R91" s="32">
        <f>SUM(R88:R90)</f>
        <v>33576409323</v>
      </c>
      <c r="S91" s="32">
        <f>SUM(S88:S90)</f>
        <v>45402582771</v>
      </c>
      <c r="T91" s="37">
        <f t="shared" si="22"/>
        <v>1.3522167404570868</v>
      </c>
      <c r="U91" s="37">
        <f t="shared" si="23"/>
        <v>0.10306280482340902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1220014111</v>
      </c>
      <c r="E92" s="31">
        <v>1071973638</v>
      </c>
      <c r="F92" s="31">
        <v>277668043</v>
      </c>
      <c r="G92" s="36">
        <f t="shared" si="16"/>
        <v>0.2275941241141923</v>
      </c>
      <c r="H92" s="31">
        <v>436412095</v>
      </c>
      <c r="I92" s="36">
        <f t="shared" si="17"/>
        <v>0.35771069454458138</v>
      </c>
      <c r="J92" s="31">
        <v>383765628</v>
      </c>
      <c r="K92" s="36">
        <f t="shared" si="18"/>
        <v>0.35799912833304209</v>
      </c>
      <c r="L92" s="31">
        <v>426693268</v>
      </c>
      <c r="M92" s="36">
        <f t="shared" si="19"/>
        <v>0.3980445534053329</v>
      </c>
      <c r="N92" s="31">
        <f t="shared" si="20"/>
        <v>1524539034</v>
      </c>
      <c r="O92" s="36">
        <f t="shared" si="21"/>
        <v>1.4221795946814133</v>
      </c>
      <c r="P92" s="31">
        <v>178629485</v>
      </c>
      <c r="Q92" s="31">
        <v>948310986</v>
      </c>
      <c r="R92" s="31">
        <v>860340693</v>
      </c>
      <c r="S92" s="31">
        <v>1034544373</v>
      </c>
      <c r="T92" s="36">
        <f t="shared" si="22"/>
        <v>1.2024822043376251</v>
      </c>
      <c r="U92" s="36">
        <f t="shared" si="23"/>
        <v>1.3887056943594724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260587960</v>
      </c>
      <c r="E93" s="31">
        <v>280289322</v>
      </c>
      <c r="F93" s="31">
        <v>60053599</v>
      </c>
      <c r="G93" s="36">
        <f t="shared" si="16"/>
        <v>0.23045423510740864</v>
      </c>
      <c r="H93" s="31">
        <v>57102632</v>
      </c>
      <c r="I93" s="36">
        <f t="shared" si="17"/>
        <v>0.21912997054814046</v>
      </c>
      <c r="J93" s="31">
        <v>39847759</v>
      </c>
      <c r="K93" s="36">
        <f t="shared" si="18"/>
        <v>0.14216652534483637</v>
      </c>
      <c r="L93" s="31">
        <v>63974741</v>
      </c>
      <c r="M93" s="36">
        <f t="shared" si="19"/>
        <v>0.22824537354298499</v>
      </c>
      <c r="N93" s="31">
        <f t="shared" si="20"/>
        <v>220978731</v>
      </c>
      <c r="O93" s="36">
        <f t="shared" si="21"/>
        <v>0.78839511053510625</v>
      </c>
      <c r="P93" s="31">
        <v>57715626</v>
      </c>
      <c r="Q93" s="31">
        <v>232656362</v>
      </c>
      <c r="R93" s="31">
        <v>245659488</v>
      </c>
      <c r="S93" s="31">
        <v>201764519</v>
      </c>
      <c r="T93" s="36">
        <f t="shared" si="22"/>
        <v>0.82131783568644412</v>
      </c>
      <c r="U93" s="36">
        <f t="shared" si="23"/>
        <v>0.10844749392478215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234693389</v>
      </c>
      <c r="E94" s="31">
        <v>274556852</v>
      </c>
      <c r="F94" s="31">
        <v>47319397</v>
      </c>
      <c r="G94" s="36">
        <f t="shared" si="16"/>
        <v>0.20162219822902638</v>
      </c>
      <c r="H94" s="31">
        <v>63669572</v>
      </c>
      <c r="I94" s="36">
        <f t="shared" si="17"/>
        <v>0.27128830629310996</v>
      </c>
      <c r="J94" s="31">
        <v>-14164133</v>
      </c>
      <c r="K94" s="36">
        <f t="shared" si="18"/>
        <v>-5.1589071249986504E-2</v>
      </c>
      <c r="L94" s="31">
        <v>132866377</v>
      </c>
      <c r="M94" s="36">
        <f t="shared" si="19"/>
        <v>0.48393028996413462</v>
      </c>
      <c r="N94" s="31">
        <f t="shared" si="20"/>
        <v>229691213</v>
      </c>
      <c r="O94" s="36">
        <f t="shared" si="21"/>
        <v>0.83658889343617615</v>
      </c>
      <c r="P94" s="31">
        <v>52081432</v>
      </c>
      <c r="Q94" s="31">
        <v>219494411</v>
      </c>
      <c r="R94" s="31">
        <v>228521581</v>
      </c>
      <c r="S94" s="31">
        <v>181006039</v>
      </c>
      <c r="T94" s="36">
        <f t="shared" si="22"/>
        <v>0.79207415863274633</v>
      </c>
      <c r="U94" s="36">
        <f t="shared" si="23"/>
        <v>1.5511275688425772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149025405</v>
      </c>
      <c r="E95" s="31">
        <v>168744650</v>
      </c>
      <c r="F95" s="31">
        <v>42069146</v>
      </c>
      <c r="G95" s="36">
        <f t="shared" si="16"/>
        <v>0.28229512947809132</v>
      </c>
      <c r="H95" s="31">
        <v>40316369</v>
      </c>
      <c r="I95" s="36">
        <f t="shared" si="17"/>
        <v>0.27053353084328141</v>
      </c>
      <c r="J95" s="31">
        <v>41410684</v>
      </c>
      <c r="K95" s="36">
        <f t="shared" si="18"/>
        <v>0.24540442615514033</v>
      </c>
      <c r="L95" s="31">
        <v>46560634</v>
      </c>
      <c r="M95" s="36">
        <f t="shared" si="19"/>
        <v>0.27592361594871306</v>
      </c>
      <c r="N95" s="31">
        <f t="shared" si="20"/>
        <v>170356833</v>
      </c>
      <c r="O95" s="36">
        <f t="shared" si="21"/>
        <v>1.009553979933586</v>
      </c>
      <c r="P95" s="31">
        <v>42187338</v>
      </c>
      <c r="Q95" s="31">
        <v>163240002</v>
      </c>
      <c r="R95" s="31">
        <v>165013594</v>
      </c>
      <c r="S95" s="31">
        <v>163002243</v>
      </c>
      <c r="T95" s="36">
        <f t="shared" si="22"/>
        <v>0.98781099816539963</v>
      </c>
      <c r="U95" s="36">
        <f t="shared" si="23"/>
        <v>0.10366371066124147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1864320865</v>
      </c>
      <c r="E96" s="32">
        <f>SUM(E92:E95)</f>
        <v>1795564462</v>
      </c>
      <c r="F96" s="32">
        <f>SUM(F92:F95)</f>
        <v>427110185</v>
      </c>
      <c r="G96" s="37">
        <f t="shared" si="16"/>
        <v>0.22909692908468307</v>
      </c>
      <c r="H96" s="32">
        <f>SUM(H92:H95)</f>
        <v>597500668</v>
      </c>
      <c r="I96" s="37">
        <f t="shared" si="17"/>
        <v>0.3204923997887027</v>
      </c>
      <c r="J96" s="32">
        <f>SUM(J92:J95)</f>
        <v>450859938</v>
      </c>
      <c r="K96" s="37">
        <f t="shared" si="18"/>
        <v>0.25109649224055536</v>
      </c>
      <c r="L96" s="32">
        <f>SUM(L92:L95)</f>
        <v>670095020</v>
      </c>
      <c r="M96" s="37">
        <f t="shared" si="19"/>
        <v>0.37319463276390019</v>
      </c>
      <c r="N96" s="32">
        <f t="shared" si="20"/>
        <v>2145565811</v>
      </c>
      <c r="O96" s="37">
        <f t="shared" si="21"/>
        <v>1.1949255269900747</v>
      </c>
      <c r="P96" s="32">
        <f>SUM(P92:P95)</f>
        <v>330613881</v>
      </c>
      <c r="Q96" s="32">
        <f>SUM(Q92:Q95)</f>
        <v>1563701761</v>
      </c>
      <c r="R96" s="32">
        <f>SUM(R92:R95)</f>
        <v>1499535356</v>
      </c>
      <c r="S96" s="32">
        <f>SUM(S92:S95)</f>
        <v>1580317174</v>
      </c>
      <c r="T96" s="37">
        <f t="shared" si="22"/>
        <v>1.0538712326300095</v>
      </c>
      <c r="U96" s="37">
        <f t="shared" si="23"/>
        <v>1.0268205859148423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750424785</v>
      </c>
      <c r="E97" s="31">
        <v>836938389</v>
      </c>
      <c r="F97" s="31">
        <v>102976338</v>
      </c>
      <c r="G97" s="36">
        <f t="shared" si="16"/>
        <v>0.13722406303517815</v>
      </c>
      <c r="H97" s="31">
        <v>252517761</v>
      </c>
      <c r="I97" s="36">
        <f t="shared" si="17"/>
        <v>0.33649976126521458</v>
      </c>
      <c r="J97" s="31">
        <v>243810474</v>
      </c>
      <c r="K97" s="36">
        <f t="shared" si="18"/>
        <v>0.29131233219127672</v>
      </c>
      <c r="L97" s="31">
        <v>243112177</v>
      </c>
      <c r="M97" s="36">
        <f t="shared" si="19"/>
        <v>0.29047798523195711</v>
      </c>
      <c r="N97" s="31">
        <f t="shared" si="20"/>
        <v>842416750</v>
      </c>
      <c r="O97" s="36">
        <f t="shared" si="21"/>
        <v>1.0065457159953504</v>
      </c>
      <c r="P97" s="31">
        <v>236587291</v>
      </c>
      <c r="Q97" s="31">
        <v>814850638</v>
      </c>
      <c r="R97" s="31">
        <v>815279223</v>
      </c>
      <c r="S97" s="31">
        <v>806778126</v>
      </c>
      <c r="T97" s="36">
        <f t="shared" si="22"/>
        <v>0.98957277855221393</v>
      </c>
      <c r="U97" s="36">
        <f t="shared" si="23"/>
        <v>2.7579190633701511E-2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752767989</v>
      </c>
      <c r="E98" s="31">
        <v>472204871</v>
      </c>
      <c r="F98" s="31">
        <v>71791502</v>
      </c>
      <c r="G98" s="36">
        <f t="shared" si="16"/>
        <v>9.5370025092817806E-2</v>
      </c>
      <c r="H98" s="31">
        <v>80495849</v>
      </c>
      <c r="I98" s="36">
        <f t="shared" si="17"/>
        <v>0.10693314563884836</v>
      </c>
      <c r="J98" s="31">
        <v>125510658</v>
      </c>
      <c r="K98" s="36">
        <f t="shared" si="18"/>
        <v>0.26579704214868211</v>
      </c>
      <c r="L98" s="31">
        <v>87866566</v>
      </c>
      <c r="M98" s="36">
        <f t="shared" si="19"/>
        <v>0.18607721223612705</v>
      </c>
      <c r="N98" s="31">
        <f t="shared" si="20"/>
        <v>365664575</v>
      </c>
      <c r="O98" s="36">
        <f t="shared" si="21"/>
        <v>0.77437696528971212</v>
      </c>
      <c r="P98" s="31">
        <v>231579907</v>
      </c>
      <c r="Q98" s="31">
        <v>472384542</v>
      </c>
      <c r="R98" s="31">
        <v>557545261</v>
      </c>
      <c r="S98" s="31">
        <v>324976423</v>
      </c>
      <c r="T98" s="36">
        <f t="shared" si="22"/>
        <v>0.58287002999026483</v>
      </c>
      <c r="U98" s="36">
        <f t="shared" si="23"/>
        <v>-0.62057776454673164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492695018</v>
      </c>
      <c r="E99" s="31">
        <v>502161192</v>
      </c>
      <c r="F99" s="31">
        <v>116376327</v>
      </c>
      <c r="G99" s="36">
        <f t="shared" si="16"/>
        <v>0.2362035797975128</v>
      </c>
      <c r="H99" s="31">
        <v>123223059</v>
      </c>
      <c r="I99" s="36">
        <f t="shared" si="17"/>
        <v>0.25010007103420723</v>
      </c>
      <c r="J99" s="31">
        <v>222786706</v>
      </c>
      <c r="K99" s="36">
        <f t="shared" si="18"/>
        <v>0.44365576143526442</v>
      </c>
      <c r="L99" s="31">
        <v>546660484</v>
      </c>
      <c r="M99" s="36">
        <f t="shared" si="19"/>
        <v>1.0886155535491879</v>
      </c>
      <c r="N99" s="31">
        <f t="shared" si="20"/>
        <v>1009046576</v>
      </c>
      <c r="O99" s="36">
        <f t="shared" si="21"/>
        <v>2.0094077202206417</v>
      </c>
      <c r="P99" s="31">
        <v>72038732</v>
      </c>
      <c r="Q99" s="31">
        <v>344961543</v>
      </c>
      <c r="R99" s="31">
        <v>376053576</v>
      </c>
      <c r="S99" s="31">
        <v>837349461</v>
      </c>
      <c r="T99" s="36">
        <f t="shared" si="22"/>
        <v>2.2266759697027849</v>
      </c>
      <c r="U99" s="36">
        <f t="shared" si="23"/>
        <v>6.588424571381962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81982836</v>
      </c>
      <c r="E100" s="31">
        <v>82383962</v>
      </c>
      <c r="F100" s="31">
        <v>16951083</v>
      </c>
      <c r="G100" s="36">
        <f>IF(($D100     =0),0,($F100     /$D100     ))</f>
        <v>0.20676380358444785</v>
      </c>
      <c r="H100" s="31">
        <v>15931827</v>
      </c>
      <c r="I100" s="36">
        <f>IF(($D100     =0),0,($H100     /$D100     ))</f>
        <v>0.19433125001921134</v>
      </c>
      <c r="J100" s="31">
        <v>16284022</v>
      </c>
      <c r="K100" s="36">
        <f>IF(($E100     =0),0,($J100     /$E100     ))</f>
        <v>0.1976600979690683</v>
      </c>
      <c r="L100" s="31">
        <v>19288216</v>
      </c>
      <c r="M100" s="36">
        <f>IF(($E100     =0),0,($L100     /$E100     ))</f>
        <v>0.2341258605649483</v>
      </c>
      <c r="N100" s="31">
        <f>$F100     +$H100     +$J100     +$L100</f>
        <v>68455148</v>
      </c>
      <c r="O100" s="36">
        <f>IF(($E100     =0),0,($N100     /$E100     ))</f>
        <v>0.83092808767803616</v>
      </c>
      <c r="P100" s="31">
        <v>16087454</v>
      </c>
      <c r="Q100" s="31">
        <v>73750188</v>
      </c>
      <c r="R100" s="31">
        <v>98533910</v>
      </c>
      <c r="S100" s="31">
        <v>61499264</v>
      </c>
      <c r="T100" s="36">
        <f>IF(($R100     =0),0,($S100     /$R100     ))</f>
        <v>0.62414314016362493</v>
      </c>
      <c r="U100" s="36">
        <f>IF(($P100     =0),0,(($L100     /$P100     )-1))</f>
        <v>0.19896013377878186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2077870628</v>
      </c>
      <c r="E101" s="32">
        <f>SUM(E97:E100)</f>
        <v>1893688414</v>
      </c>
      <c r="F101" s="32">
        <f>SUM(F97:F100)</f>
        <v>308095250</v>
      </c>
      <c r="G101" s="37">
        <f>IF(($D101     =0),0,($F101     /$D101     ))</f>
        <v>0.14827451038015249</v>
      </c>
      <c r="H101" s="32">
        <f>SUM(H97:H100)</f>
        <v>472168496</v>
      </c>
      <c r="I101" s="37">
        <f>IF(($D101     =0),0,($H101     /$D101     ))</f>
        <v>0.22723671514355706</v>
      </c>
      <c r="J101" s="32">
        <f>SUM(J97:J100)</f>
        <v>608391860</v>
      </c>
      <c r="K101" s="37">
        <f>IF(($E101     =0),0,($J101     /$E101     ))</f>
        <v>0.3212734764083528</v>
      </c>
      <c r="L101" s="32">
        <f>SUM(L97:L100)</f>
        <v>896927443</v>
      </c>
      <c r="M101" s="37">
        <f>IF(($E101     =0),0,($L101     /$E101     ))</f>
        <v>0.47364045550948808</v>
      </c>
      <c r="N101" s="32">
        <f>$F101     +$H101     +$J101     +$L101</f>
        <v>2285583049</v>
      </c>
      <c r="O101" s="37">
        <f>IF(($E101     =0),0,($N101     /$E101     ))</f>
        <v>1.2069477914649163</v>
      </c>
      <c r="P101" s="32">
        <f>SUM(P97:P100)</f>
        <v>556293384</v>
      </c>
      <c r="Q101" s="32">
        <f>SUM(Q97:Q100)</f>
        <v>1705946911</v>
      </c>
      <c r="R101" s="32">
        <f>SUM(R97:R100)</f>
        <v>1847411970</v>
      </c>
      <c r="S101" s="32">
        <f>SUM(S97:S100)</f>
        <v>2030603274</v>
      </c>
      <c r="T101" s="37">
        <f>IF(($R101     =0),0,($S101     /$R101     ))</f>
        <v>1.0991610463582739</v>
      </c>
      <c r="U101" s="37">
        <f>IF(($P101     =0),0,(($L101     /$P101     )-1))</f>
        <v>0.61232807866720917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39293204224</v>
      </c>
      <c r="E102" s="32">
        <f>SUM(E88:E90,E92:E95,E97:E100)</f>
        <v>43923971645</v>
      </c>
      <c r="F102" s="32">
        <f>SUM(F88:F90,F92:F95,F97:F100)</f>
        <v>741173338843</v>
      </c>
      <c r="G102" s="37">
        <f>IF(($D102     =0),0,($F102     /$D102     ))</f>
        <v>18.862634225953421</v>
      </c>
      <c r="H102" s="32">
        <f>SUM(H88:H90,H92:H95,H97:H100)</f>
        <v>-716291751524</v>
      </c>
      <c r="I102" s="37">
        <f>IF(($D102     =0),0,($H102     /$D102     ))</f>
        <v>-18.229405457508967</v>
      </c>
      <c r="J102" s="32">
        <f>SUM(J88:J90,J92:J95,J97:J100)</f>
        <v>12388376604</v>
      </c>
      <c r="K102" s="37">
        <f>IF(($E102     =0),0,($J102     /$E102     ))</f>
        <v>0.28204135782903883</v>
      </c>
      <c r="L102" s="32">
        <f>SUM(L88:L90,L92:L95,L97:L100)</f>
        <v>12816372224</v>
      </c>
      <c r="M102" s="37">
        <f>IF(($E102     =0),0,($L102     /$E102     ))</f>
        <v>0.29178536785297571</v>
      </c>
      <c r="N102" s="32">
        <f>$F102     +$H102     +$J102     +$L102</f>
        <v>50086336147</v>
      </c>
      <c r="O102" s="37">
        <f>IF(($E102     =0),0,($N102     /$E102     ))</f>
        <v>1.1402961588220013</v>
      </c>
      <c r="P102" s="32">
        <f>SUM(P88:P90,P92:P95,P97:P100)</f>
        <v>11085193085</v>
      </c>
      <c r="Q102" s="32">
        <f>SUM(Q88:Q90,Q92:Q95,Q97:Q100)</f>
        <v>36071933721</v>
      </c>
      <c r="R102" s="32">
        <f>SUM(R88:R90,R92:R95,R97:R100)</f>
        <v>36923356649</v>
      </c>
      <c r="S102" s="32">
        <f>SUM(S88:S90,S92:S95,S97:S100)</f>
        <v>49013503219</v>
      </c>
      <c r="T102" s="37">
        <f>IF(($R102     =0),0,($S102     /$R102     ))</f>
        <v>1.3274389889557194</v>
      </c>
      <c r="U102" s="37">
        <f>IF(($P102     =0),0,(($L102     /$P102     )-1))</f>
        <v>0.15617040909666757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8256970400</v>
      </c>
      <c r="E105" s="31">
        <v>8231538139</v>
      </c>
      <c r="F105" s="31">
        <v>2693793027</v>
      </c>
      <c r="G105" s="36">
        <f t="shared" ref="G105:G136" si="24">IF(($D105     =0),0,($F105     /$D105     ))</f>
        <v>0.32624472373063129</v>
      </c>
      <c r="H105" s="31">
        <v>1672155813</v>
      </c>
      <c r="I105" s="36">
        <f t="shared" ref="I105:I136" si="25">IF(($D105     =0),0,($H105     /$D105     ))</f>
        <v>0.20251444924642095</v>
      </c>
      <c r="J105" s="31">
        <v>1175941060</v>
      </c>
      <c r="K105" s="36">
        <f t="shared" ref="K105:K136" si="26">IF(($E105     =0),0,($J105     /$E105     ))</f>
        <v>0.14285799812170438</v>
      </c>
      <c r="L105" s="31">
        <v>1394480197</v>
      </c>
      <c r="M105" s="36">
        <f t="shared" ref="M105:M136" si="27">IF(($E105     =0),0,($L105     /$E105     ))</f>
        <v>0.16940700188135277</v>
      </c>
      <c r="N105" s="31">
        <f t="shared" ref="N105:N136" si="28">$F105     +$H105     +$J105     +$L105</f>
        <v>6936370097</v>
      </c>
      <c r="O105" s="36">
        <f t="shared" ref="O105:O136" si="29">IF(($E105     =0),0,($N105     /$E105     ))</f>
        <v>0.84265783379370429</v>
      </c>
      <c r="P105" s="31">
        <v>1199204740</v>
      </c>
      <c r="Q105" s="31">
        <v>7744247640</v>
      </c>
      <c r="R105" s="31">
        <v>7663467369</v>
      </c>
      <c r="S105" s="31">
        <v>6079755782</v>
      </c>
      <c r="T105" s="36">
        <f t="shared" ref="T105:T136" si="30">IF(($R105     =0),0,($S105     /$R105     ))</f>
        <v>0.79334268540029584</v>
      </c>
      <c r="U105" s="36">
        <f t="shared" ref="U105:U136" si="31">IF(($P105     =0),0,(($L105     /$P105     )-1))</f>
        <v>0.16283746260042298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8256970400</v>
      </c>
      <c r="E106" s="32">
        <f>E105</f>
        <v>8231538139</v>
      </c>
      <c r="F106" s="32">
        <f>F105</f>
        <v>2693793027</v>
      </c>
      <c r="G106" s="37">
        <f t="shared" si="24"/>
        <v>0.32624472373063129</v>
      </c>
      <c r="H106" s="32">
        <f>H105</f>
        <v>1672155813</v>
      </c>
      <c r="I106" s="37">
        <f t="shared" si="25"/>
        <v>0.20251444924642095</v>
      </c>
      <c r="J106" s="32">
        <f>J105</f>
        <v>1175941060</v>
      </c>
      <c r="K106" s="37">
        <f t="shared" si="26"/>
        <v>0.14285799812170438</v>
      </c>
      <c r="L106" s="32">
        <f>L105</f>
        <v>1394480197</v>
      </c>
      <c r="M106" s="37">
        <f t="shared" si="27"/>
        <v>0.16940700188135277</v>
      </c>
      <c r="N106" s="32">
        <f t="shared" si="28"/>
        <v>6936370097</v>
      </c>
      <c r="O106" s="37">
        <f t="shared" si="29"/>
        <v>0.84265783379370429</v>
      </c>
      <c r="P106" s="32">
        <f>P105</f>
        <v>1199204740</v>
      </c>
      <c r="Q106" s="32">
        <f>Q105</f>
        <v>7744247640</v>
      </c>
      <c r="R106" s="32">
        <f>R105</f>
        <v>7663467369</v>
      </c>
      <c r="S106" s="32">
        <f>S105</f>
        <v>6079755782</v>
      </c>
      <c r="T106" s="37">
        <f t="shared" si="30"/>
        <v>0.79334268540029584</v>
      </c>
      <c r="U106" s="37">
        <f t="shared" si="31"/>
        <v>0.16283746260042298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154670627</v>
      </c>
      <c r="E107" s="31">
        <v>151253767</v>
      </c>
      <c r="F107" s="31">
        <v>40783758</v>
      </c>
      <c r="G107" s="36">
        <f t="shared" si="24"/>
        <v>0.26368133879744343</v>
      </c>
      <c r="H107" s="31">
        <v>14023182</v>
      </c>
      <c r="I107" s="36">
        <f t="shared" si="25"/>
        <v>9.0664803472995562E-2</v>
      </c>
      <c r="J107" s="31">
        <v>28010537</v>
      </c>
      <c r="K107" s="36">
        <f t="shared" si="26"/>
        <v>0.18518902077989238</v>
      </c>
      <c r="L107" s="31">
        <v>35832512</v>
      </c>
      <c r="M107" s="36">
        <f t="shared" si="27"/>
        <v>0.23690326998599645</v>
      </c>
      <c r="N107" s="31">
        <f t="shared" si="28"/>
        <v>118649989</v>
      </c>
      <c r="O107" s="36">
        <f t="shared" si="29"/>
        <v>0.78444320001630108</v>
      </c>
      <c r="P107" s="31">
        <v>24002597</v>
      </c>
      <c r="Q107" s="31">
        <v>153624237</v>
      </c>
      <c r="R107" s="31">
        <v>158647191</v>
      </c>
      <c r="S107" s="31">
        <v>106588941</v>
      </c>
      <c r="T107" s="36">
        <f t="shared" si="30"/>
        <v>0.67186150809313727</v>
      </c>
      <c r="U107" s="36">
        <f t="shared" si="31"/>
        <v>0.49285979346318243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94826631</v>
      </c>
      <c r="E108" s="31">
        <v>93020891</v>
      </c>
      <c r="F108" s="31">
        <v>21675035</v>
      </c>
      <c r="G108" s="36">
        <f t="shared" si="24"/>
        <v>0.2285753988244083</v>
      </c>
      <c r="H108" s="31">
        <v>23431627</v>
      </c>
      <c r="I108" s="36">
        <f t="shared" si="25"/>
        <v>0.24709964651174837</v>
      </c>
      <c r="J108" s="31">
        <v>15046823</v>
      </c>
      <c r="K108" s="36">
        <f t="shared" si="26"/>
        <v>0.1617574594076937</v>
      </c>
      <c r="L108" s="31">
        <v>11806079</v>
      </c>
      <c r="M108" s="36">
        <f t="shared" si="27"/>
        <v>0.12691857574230286</v>
      </c>
      <c r="N108" s="31">
        <f t="shared" si="28"/>
        <v>71959564</v>
      </c>
      <c r="O108" s="36">
        <f t="shared" si="29"/>
        <v>0.77358497888393696</v>
      </c>
      <c r="P108" s="31">
        <v>15850167</v>
      </c>
      <c r="Q108" s="31">
        <v>101575597</v>
      </c>
      <c r="R108" s="31">
        <v>104468747</v>
      </c>
      <c r="S108" s="31">
        <v>77061633</v>
      </c>
      <c r="T108" s="36">
        <f t="shared" si="30"/>
        <v>0.73765250577763697</v>
      </c>
      <c r="U108" s="36">
        <f t="shared" si="31"/>
        <v>-0.25514481960978708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82127064</v>
      </c>
      <c r="E109" s="31">
        <v>83989068</v>
      </c>
      <c r="F109" s="31">
        <v>11589316</v>
      </c>
      <c r="G109" s="36">
        <f t="shared" si="24"/>
        <v>0.14111445649633841</v>
      </c>
      <c r="H109" s="31">
        <v>11571149</v>
      </c>
      <c r="I109" s="36">
        <f t="shared" si="25"/>
        <v>0.14089325048804863</v>
      </c>
      <c r="J109" s="31">
        <v>10885736</v>
      </c>
      <c r="K109" s="36">
        <f t="shared" si="26"/>
        <v>0.12960896291884083</v>
      </c>
      <c r="L109" s="31">
        <v>38256073</v>
      </c>
      <c r="M109" s="36">
        <f t="shared" si="27"/>
        <v>0.45548871907948785</v>
      </c>
      <c r="N109" s="31">
        <f t="shared" si="28"/>
        <v>72302274</v>
      </c>
      <c r="O109" s="36">
        <f t="shared" si="29"/>
        <v>0.86085339106275116</v>
      </c>
      <c r="P109" s="31">
        <v>13618900</v>
      </c>
      <c r="Q109" s="31">
        <v>74752576</v>
      </c>
      <c r="R109" s="31">
        <v>82790770</v>
      </c>
      <c r="S109" s="31">
        <v>61292542</v>
      </c>
      <c r="T109" s="36">
        <f t="shared" si="30"/>
        <v>0.74033061898083563</v>
      </c>
      <c r="U109" s="36">
        <f t="shared" si="31"/>
        <v>1.8090428008135753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320759401</v>
      </c>
      <c r="E110" s="31">
        <v>361936219</v>
      </c>
      <c r="F110" s="31">
        <v>64069482</v>
      </c>
      <c r="G110" s="36">
        <f t="shared" si="24"/>
        <v>0.19974311524543595</v>
      </c>
      <c r="H110" s="31">
        <v>72544095</v>
      </c>
      <c r="I110" s="36">
        <f t="shared" si="25"/>
        <v>0.22616358171837339</v>
      </c>
      <c r="J110" s="31">
        <v>76237307</v>
      </c>
      <c r="K110" s="36">
        <f t="shared" si="26"/>
        <v>0.21063740791302238</v>
      </c>
      <c r="L110" s="31">
        <v>70577625</v>
      </c>
      <c r="M110" s="36">
        <f t="shared" si="27"/>
        <v>0.19500017211596057</v>
      </c>
      <c r="N110" s="31">
        <f t="shared" si="28"/>
        <v>283428509</v>
      </c>
      <c r="O110" s="36">
        <f t="shared" si="29"/>
        <v>0.78308965536273123</v>
      </c>
      <c r="P110" s="31">
        <v>71765623</v>
      </c>
      <c r="Q110" s="31">
        <v>268751316</v>
      </c>
      <c r="R110" s="31">
        <v>312744669</v>
      </c>
      <c r="S110" s="31">
        <v>261897525</v>
      </c>
      <c r="T110" s="36">
        <f t="shared" si="30"/>
        <v>0.8374164325083987</v>
      </c>
      <c r="U110" s="36">
        <f t="shared" si="31"/>
        <v>-1.6553858941627198E-2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416919423</v>
      </c>
      <c r="E111" s="31">
        <v>402087873</v>
      </c>
      <c r="F111" s="31">
        <v>102382643</v>
      </c>
      <c r="G111" s="36">
        <f t="shared" si="24"/>
        <v>0.24556937708320681</v>
      </c>
      <c r="H111" s="31">
        <v>123491446</v>
      </c>
      <c r="I111" s="36">
        <f t="shared" si="25"/>
        <v>0.29619979110447919</v>
      </c>
      <c r="J111" s="31">
        <v>94718263</v>
      </c>
      <c r="K111" s="36">
        <f t="shared" si="26"/>
        <v>0.23556607736836668</v>
      </c>
      <c r="L111" s="31">
        <v>102068230</v>
      </c>
      <c r="M111" s="36">
        <f t="shared" si="27"/>
        <v>0.2538455816597085</v>
      </c>
      <c r="N111" s="31">
        <f t="shared" si="28"/>
        <v>422660582</v>
      </c>
      <c r="O111" s="36">
        <f t="shared" si="29"/>
        <v>1.051164708964003</v>
      </c>
      <c r="P111" s="31">
        <v>121605939</v>
      </c>
      <c r="Q111" s="31">
        <v>520893826</v>
      </c>
      <c r="R111" s="31">
        <v>415013518</v>
      </c>
      <c r="S111" s="31">
        <v>417571935</v>
      </c>
      <c r="T111" s="36">
        <f t="shared" si="30"/>
        <v>1.0061646594364668</v>
      </c>
      <c r="U111" s="36">
        <f t="shared" si="31"/>
        <v>-0.16066410210442106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1069303146</v>
      </c>
      <c r="E112" s="32">
        <f>SUM(E107:E111)</f>
        <v>1092287818</v>
      </c>
      <c r="F112" s="32">
        <f>SUM(F107:F111)</f>
        <v>240500234</v>
      </c>
      <c r="G112" s="37">
        <f t="shared" si="24"/>
        <v>0.22491305192512731</v>
      </c>
      <c r="H112" s="32">
        <f>SUM(H107:H111)</f>
        <v>245061499</v>
      </c>
      <c r="I112" s="37">
        <f t="shared" si="25"/>
        <v>0.22917869447659889</v>
      </c>
      <c r="J112" s="32">
        <f>SUM(J107:J111)</f>
        <v>224898666</v>
      </c>
      <c r="K112" s="37">
        <f t="shared" si="26"/>
        <v>0.20589689118001314</v>
      </c>
      <c r="L112" s="32">
        <f>SUM(L107:L111)</f>
        <v>258540519</v>
      </c>
      <c r="M112" s="37">
        <f t="shared" si="27"/>
        <v>0.23669633107635737</v>
      </c>
      <c r="N112" s="32">
        <f t="shared" si="28"/>
        <v>969000918</v>
      </c>
      <c r="O112" s="37">
        <f t="shared" si="29"/>
        <v>0.88712965761557183</v>
      </c>
      <c r="P112" s="32">
        <f>SUM(P107:P111)</f>
        <v>246843226</v>
      </c>
      <c r="Q112" s="32">
        <f>SUM(Q107:Q111)</f>
        <v>1119597552</v>
      </c>
      <c r="R112" s="32">
        <f>SUM(R107:R111)</f>
        <v>1073664895</v>
      </c>
      <c r="S112" s="32">
        <f>SUM(S107:S111)</f>
        <v>924412576</v>
      </c>
      <c r="T112" s="37">
        <f t="shared" si="30"/>
        <v>0.86098798638657181</v>
      </c>
      <c r="U112" s="37">
        <f t="shared" si="31"/>
        <v>4.738753900421E-2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125082705</v>
      </c>
      <c r="E113" s="31">
        <v>129689405</v>
      </c>
      <c r="F113" s="31">
        <v>20116665</v>
      </c>
      <c r="G113" s="36">
        <f t="shared" si="24"/>
        <v>0.16082691048294806</v>
      </c>
      <c r="H113" s="31">
        <v>21455104</v>
      </c>
      <c r="I113" s="36">
        <f t="shared" si="25"/>
        <v>0.17152734264900971</v>
      </c>
      <c r="J113" s="31">
        <v>17610330</v>
      </c>
      <c r="K113" s="36">
        <f t="shared" si="26"/>
        <v>0.13578850176697163</v>
      </c>
      <c r="L113" s="31">
        <v>28081044</v>
      </c>
      <c r="M113" s="36">
        <f t="shared" si="27"/>
        <v>0.21652535147339136</v>
      </c>
      <c r="N113" s="31">
        <f t="shared" si="28"/>
        <v>87263143</v>
      </c>
      <c r="O113" s="36">
        <f t="shared" si="29"/>
        <v>0.67286254416850788</v>
      </c>
      <c r="P113" s="31">
        <v>23361037</v>
      </c>
      <c r="Q113" s="31">
        <v>114407378</v>
      </c>
      <c r="R113" s="31">
        <v>188722038</v>
      </c>
      <c r="S113" s="31">
        <v>322701024</v>
      </c>
      <c r="T113" s="36">
        <f t="shared" si="30"/>
        <v>1.7099276132234222</v>
      </c>
      <c r="U113" s="36">
        <f t="shared" si="31"/>
        <v>0.20204612492159479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176171453</v>
      </c>
      <c r="E114" s="31">
        <v>206893375</v>
      </c>
      <c r="F114" s="31">
        <v>39205191</v>
      </c>
      <c r="G114" s="36">
        <f t="shared" si="24"/>
        <v>0.22253997643988324</v>
      </c>
      <c r="H114" s="31">
        <v>41967988</v>
      </c>
      <c r="I114" s="36">
        <f t="shared" si="25"/>
        <v>0.23822240939342199</v>
      </c>
      <c r="J114" s="31">
        <v>40012102</v>
      </c>
      <c r="K114" s="36">
        <f t="shared" si="26"/>
        <v>0.19339479574925975</v>
      </c>
      <c r="L114" s="31">
        <v>41831610</v>
      </c>
      <c r="M114" s="36">
        <f t="shared" si="27"/>
        <v>0.2021892194469736</v>
      </c>
      <c r="N114" s="31">
        <f t="shared" si="28"/>
        <v>163016891</v>
      </c>
      <c r="O114" s="36">
        <f t="shared" si="29"/>
        <v>0.78792707113023797</v>
      </c>
      <c r="P114" s="31">
        <v>40629034</v>
      </c>
      <c r="Q114" s="31">
        <v>167733036</v>
      </c>
      <c r="R114" s="31">
        <v>178528630</v>
      </c>
      <c r="S114" s="31">
        <v>154570511</v>
      </c>
      <c r="T114" s="36">
        <f t="shared" si="30"/>
        <v>0.86580237018566719</v>
      </c>
      <c r="U114" s="36">
        <f t="shared" si="31"/>
        <v>2.9598931640855586E-2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47144928</v>
      </c>
      <c r="E115" s="31">
        <v>52297521</v>
      </c>
      <c r="F115" s="31">
        <v>7787373</v>
      </c>
      <c r="G115" s="36">
        <f t="shared" si="24"/>
        <v>0.16517944411750932</v>
      </c>
      <c r="H115" s="31">
        <v>17942236</v>
      </c>
      <c r="I115" s="36">
        <f t="shared" si="25"/>
        <v>0.38057616717539583</v>
      </c>
      <c r="J115" s="31">
        <v>11767960</v>
      </c>
      <c r="K115" s="36">
        <f t="shared" si="26"/>
        <v>0.22501946124750349</v>
      </c>
      <c r="L115" s="31">
        <v>12167156</v>
      </c>
      <c r="M115" s="36">
        <f t="shared" si="27"/>
        <v>0.23265263376441878</v>
      </c>
      <c r="N115" s="31">
        <f t="shared" si="28"/>
        <v>49664725</v>
      </c>
      <c r="O115" s="36">
        <f t="shared" si="29"/>
        <v>0.9496573460910317</v>
      </c>
      <c r="P115" s="31">
        <v>7893772</v>
      </c>
      <c r="Q115" s="31">
        <v>37280388</v>
      </c>
      <c r="R115" s="31">
        <v>64563548</v>
      </c>
      <c r="S115" s="31">
        <v>31135443</v>
      </c>
      <c r="T115" s="36">
        <f t="shared" si="30"/>
        <v>0.4822449193777269</v>
      </c>
      <c r="U115" s="36">
        <f t="shared" si="31"/>
        <v>0.54136146825624043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60899721</v>
      </c>
      <c r="E116" s="31">
        <v>60616678</v>
      </c>
      <c r="F116" s="31">
        <v>16052899</v>
      </c>
      <c r="G116" s="36">
        <f t="shared" si="24"/>
        <v>0.26359560826231043</v>
      </c>
      <c r="H116" s="31">
        <v>23170337</v>
      </c>
      <c r="I116" s="36">
        <f t="shared" si="25"/>
        <v>0.38046704680305515</v>
      </c>
      <c r="J116" s="31">
        <v>14135896</v>
      </c>
      <c r="K116" s="36">
        <f t="shared" si="26"/>
        <v>0.23320143014105787</v>
      </c>
      <c r="L116" s="31">
        <v>5593927</v>
      </c>
      <c r="M116" s="36">
        <f t="shared" si="27"/>
        <v>9.2283628607955054E-2</v>
      </c>
      <c r="N116" s="31">
        <f t="shared" si="28"/>
        <v>58953059</v>
      </c>
      <c r="O116" s="36">
        <f t="shared" si="29"/>
        <v>0.97255509449066146</v>
      </c>
      <c r="P116" s="31">
        <v>8664792</v>
      </c>
      <c r="Q116" s="31">
        <v>58590700</v>
      </c>
      <c r="R116" s="31">
        <v>60461221</v>
      </c>
      <c r="S116" s="31">
        <v>58922905</v>
      </c>
      <c r="T116" s="36">
        <f t="shared" si="30"/>
        <v>0.97455698091178145</v>
      </c>
      <c r="U116" s="36">
        <f t="shared" si="31"/>
        <v>-0.35440723793485174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1500384447</v>
      </c>
      <c r="E117" s="31">
        <v>2137732110</v>
      </c>
      <c r="F117" s="31">
        <v>182719090</v>
      </c>
      <c r="G117" s="36">
        <f t="shared" si="24"/>
        <v>0.12178151430811253</v>
      </c>
      <c r="H117" s="31">
        <v>232708702</v>
      </c>
      <c r="I117" s="36">
        <f t="shared" si="25"/>
        <v>0.15509938300500126</v>
      </c>
      <c r="J117" s="31">
        <v>211891289</v>
      </c>
      <c r="K117" s="36">
        <f t="shared" si="26"/>
        <v>9.9119664250166495E-2</v>
      </c>
      <c r="L117" s="31">
        <v>300159482</v>
      </c>
      <c r="M117" s="36">
        <f t="shared" si="27"/>
        <v>0.14041024158073764</v>
      </c>
      <c r="N117" s="31">
        <f t="shared" si="28"/>
        <v>927478563</v>
      </c>
      <c r="O117" s="36">
        <f t="shared" si="29"/>
        <v>0.43386098691290181</v>
      </c>
      <c r="P117" s="31">
        <v>304719338</v>
      </c>
      <c r="Q117" s="31">
        <v>932233842</v>
      </c>
      <c r="R117" s="31">
        <v>1384382862</v>
      </c>
      <c r="S117" s="31">
        <v>926584486</v>
      </c>
      <c r="T117" s="36">
        <f t="shared" si="30"/>
        <v>0.66931230617906912</v>
      </c>
      <c r="U117" s="36">
        <f t="shared" si="31"/>
        <v>-1.4964117571035107E-2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72807604</v>
      </c>
      <c r="E118" s="31">
        <v>78121167</v>
      </c>
      <c r="F118" s="31">
        <v>14940134</v>
      </c>
      <c r="G118" s="36">
        <f t="shared" si="24"/>
        <v>0.205200187606778</v>
      </c>
      <c r="H118" s="31">
        <v>20617066</v>
      </c>
      <c r="I118" s="36">
        <f t="shared" si="25"/>
        <v>0.28317187858564885</v>
      </c>
      <c r="J118" s="31">
        <v>19544551</v>
      </c>
      <c r="K118" s="36">
        <f t="shared" si="26"/>
        <v>0.25018252735523011</v>
      </c>
      <c r="L118" s="31">
        <v>19184643</v>
      </c>
      <c r="M118" s="36">
        <f t="shared" si="27"/>
        <v>0.24557547892237708</v>
      </c>
      <c r="N118" s="31">
        <f t="shared" si="28"/>
        <v>74286394</v>
      </c>
      <c r="O118" s="36">
        <f t="shared" si="29"/>
        <v>0.95091249724930504</v>
      </c>
      <c r="P118" s="31">
        <v>15444774</v>
      </c>
      <c r="Q118" s="31">
        <v>70959216</v>
      </c>
      <c r="R118" s="31">
        <v>74057395</v>
      </c>
      <c r="S118" s="31">
        <v>63522856</v>
      </c>
      <c r="T118" s="36">
        <f t="shared" si="30"/>
        <v>0.85775169380451477</v>
      </c>
      <c r="U118" s="36">
        <f t="shared" si="31"/>
        <v>0.242144624453553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52456208</v>
      </c>
      <c r="E119" s="31">
        <v>58059351</v>
      </c>
      <c r="F119" s="31">
        <v>11635999</v>
      </c>
      <c r="G119" s="36">
        <f t="shared" si="24"/>
        <v>0.22182310623749243</v>
      </c>
      <c r="H119" s="31">
        <v>14596118</v>
      </c>
      <c r="I119" s="36">
        <f t="shared" si="25"/>
        <v>0.2782533956705372</v>
      </c>
      <c r="J119" s="31">
        <v>10991324</v>
      </c>
      <c r="K119" s="36">
        <f t="shared" si="26"/>
        <v>0.18931186468136718</v>
      </c>
      <c r="L119" s="31">
        <v>13240394</v>
      </c>
      <c r="M119" s="36">
        <f t="shared" si="27"/>
        <v>0.22804929390271689</v>
      </c>
      <c r="N119" s="31">
        <f t="shared" si="28"/>
        <v>50463835</v>
      </c>
      <c r="O119" s="36">
        <f t="shared" si="29"/>
        <v>0.8691766981687411</v>
      </c>
      <c r="P119" s="31">
        <v>10924299</v>
      </c>
      <c r="Q119" s="31">
        <v>54255884</v>
      </c>
      <c r="R119" s="31">
        <v>51683254</v>
      </c>
      <c r="S119" s="31">
        <v>48467350</v>
      </c>
      <c r="T119" s="36">
        <f t="shared" si="30"/>
        <v>0.93777667327215886</v>
      </c>
      <c r="U119" s="36">
        <f t="shared" si="31"/>
        <v>0.21201314610667477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200156464</v>
      </c>
      <c r="E120" s="31">
        <v>207223980</v>
      </c>
      <c r="F120" s="31">
        <v>41602058</v>
      </c>
      <c r="G120" s="36">
        <f t="shared" si="24"/>
        <v>0.2078476865978208</v>
      </c>
      <c r="H120" s="31">
        <v>56077695</v>
      </c>
      <c r="I120" s="36">
        <f t="shared" si="25"/>
        <v>0.28016929295873255</v>
      </c>
      <c r="J120" s="31">
        <v>235641044</v>
      </c>
      <c r="K120" s="36">
        <f t="shared" si="26"/>
        <v>1.137132121485168</v>
      </c>
      <c r="L120" s="31">
        <v>73881296</v>
      </c>
      <c r="M120" s="36">
        <f t="shared" si="27"/>
        <v>0.35652869904342149</v>
      </c>
      <c r="N120" s="31">
        <f t="shared" si="28"/>
        <v>407202093</v>
      </c>
      <c r="O120" s="36">
        <f t="shared" si="29"/>
        <v>1.9650336462025293</v>
      </c>
      <c r="P120" s="31">
        <v>33847216</v>
      </c>
      <c r="Q120" s="31">
        <v>164896161</v>
      </c>
      <c r="R120" s="31">
        <v>181769088</v>
      </c>
      <c r="S120" s="31">
        <v>159060891</v>
      </c>
      <c r="T120" s="36">
        <f t="shared" si="30"/>
        <v>0.87507118372074355</v>
      </c>
      <c r="U120" s="36">
        <f t="shared" si="31"/>
        <v>1.1827879728719788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2235103530</v>
      </c>
      <c r="E121" s="32">
        <f>SUM(E113:E120)</f>
        <v>2930633587</v>
      </c>
      <c r="F121" s="32">
        <f>SUM(F113:F120)</f>
        <v>334059409</v>
      </c>
      <c r="G121" s="37">
        <f t="shared" si="24"/>
        <v>0.14946037376622101</v>
      </c>
      <c r="H121" s="32">
        <f>SUM(H113:H120)</f>
        <v>428535246</v>
      </c>
      <c r="I121" s="37">
        <f t="shared" si="25"/>
        <v>0.19172948377921448</v>
      </c>
      <c r="J121" s="32">
        <f>SUM(J113:J120)</f>
        <v>561594496</v>
      </c>
      <c r="K121" s="37">
        <f t="shared" si="26"/>
        <v>0.19162903833873246</v>
      </c>
      <c r="L121" s="32">
        <f>SUM(L113:L120)</f>
        <v>494139552</v>
      </c>
      <c r="M121" s="37">
        <f t="shared" si="27"/>
        <v>0.16861185041758686</v>
      </c>
      <c r="N121" s="32">
        <f t="shared" si="28"/>
        <v>1818328703</v>
      </c>
      <c r="O121" s="37">
        <f t="shared" si="29"/>
        <v>0.62045583284990857</v>
      </c>
      <c r="P121" s="32">
        <f>SUM(P113:P120)</f>
        <v>445484262</v>
      </c>
      <c r="Q121" s="32">
        <f>SUM(Q113:Q120)</f>
        <v>1600356605</v>
      </c>
      <c r="R121" s="32">
        <f>SUM(R113:R120)</f>
        <v>2184168036</v>
      </c>
      <c r="S121" s="32">
        <f>SUM(S113:S120)</f>
        <v>1764965466</v>
      </c>
      <c r="T121" s="37">
        <f t="shared" si="30"/>
        <v>0.80807219815939102</v>
      </c>
      <c r="U121" s="37">
        <f t="shared" si="31"/>
        <v>0.10921887516645867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81820228</v>
      </c>
      <c r="E122" s="31">
        <v>92336812</v>
      </c>
      <c r="F122" s="31">
        <v>18903047</v>
      </c>
      <c r="G122" s="36">
        <f t="shared" si="24"/>
        <v>0.23103146327091634</v>
      </c>
      <c r="H122" s="31">
        <v>26506614</v>
      </c>
      <c r="I122" s="36">
        <f t="shared" si="25"/>
        <v>0.32396162474638912</v>
      </c>
      <c r="J122" s="31">
        <v>20392839</v>
      </c>
      <c r="K122" s="36">
        <f t="shared" si="26"/>
        <v>0.22085275155481868</v>
      </c>
      <c r="L122" s="31">
        <v>42109249</v>
      </c>
      <c r="M122" s="36">
        <f t="shared" si="27"/>
        <v>0.45603966703983673</v>
      </c>
      <c r="N122" s="31">
        <f t="shared" si="28"/>
        <v>107911749</v>
      </c>
      <c r="O122" s="36">
        <f t="shared" si="29"/>
        <v>1.1686752733026997</v>
      </c>
      <c r="P122" s="31">
        <v>14681171</v>
      </c>
      <c r="Q122" s="31">
        <v>76344418</v>
      </c>
      <c r="R122" s="31">
        <v>82034763</v>
      </c>
      <c r="S122" s="31">
        <v>70534605</v>
      </c>
      <c r="T122" s="36">
        <f t="shared" si="30"/>
        <v>0.85981360121684025</v>
      </c>
      <c r="U122" s="36">
        <f t="shared" si="31"/>
        <v>1.8682486567318097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158766563</v>
      </c>
      <c r="E123" s="31">
        <v>175097581</v>
      </c>
      <c r="F123" s="31">
        <v>43137862</v>
      </c>
      <c r="G123" s="36">
        <f t="shared" si="24"/>
        <v>0.27170621562173641</v>
      </c>
      <c r="H123" s="31">
        <v>51096121</v>
      </c>
      <c r="I123" s="36">
        <f t="shared" si="25"/>
        <v>0.32183175118554402</v>
      </c>
      <c r="J123" s="31">
        <v>27215924</v>
      </c>
      <c r="K123" s="36">
        <f t="shared" si="26"/>
        <v>0.1554328954435984</v>
      </c>
      <c r="L123" s="31">
        <v>45972335</v>
      </c>
      <c r="M123" s="36">
        <f t="shared" si="27"/>
        <v>0.26255265628141372</v>
      </c>
      <c r="N123" s="31">
        <f t="shared" si="28"/>
        <v>167422242</v>
      </c>
      <c r="O123" s="36">
        <f t="shared" si="29"/>
        <v>0.95616536244438466</v>
      </c>
      <c r="P123" s="31">
        <v>46055056</v>
      </c>
      <c r="Q123" s="31">
        <v>170090017</v>
      </c>
      <c r="R123" s="31">
        <v>162385101</v>
      </c>
      <c r="S123" s="31">
        <v>153816321</v>
      </c>
      <c r="T123" s="36">
        <f t="shared" si="30"/>
        <v>0.94723173525630289</v>
      </c>
      <c r="U123" s="36">
        <f t="shared" si="31"/>
        <v>-1.7961328719261482E-3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200165960</v>
      </c>
      <c r="E124" s="31">
        <v>215987861</v>
      </c>
      <c r="F124" s="31">
        <v>37799291</v>
      </c>
      <c r="G124" s="36">
        <f t="shared" si="24"/>
        <v>0.1888397557706615</v>
      </c>
      <c r="H124" s="31">
        <v>48097111</v>
      </c>
      <c r="I124" s="36">
        <f t="shared" si="25"/>
        <v>0.24028616553983503</v>
      </c>
      <c r="J124" s="31">
        <v>41332662</v>
      </c>
      <c r="K124" s="36">
        <f t="shared" si="26"/>
        <v>0.19136567124019993</v>
      </c>
      <c r="L124" s="31">
        <v>147195364</v>
      </c>
      <c r="M124" s="36">
        <f t="shared" si="27"/>
        <v>0.68149831809297834</v>
      </c>
      <c r="N124" s="31">
        <f t="shared" si="28"/>
        <v>274424428</v>
      </c>
      <c r="O124" s="36">
        <f t="shared" si="29"/>
        <v>1.270554866970047</v>
      </c>
      <c r="P124" s="31">
        <v>60012586</v>
      </c>
      <c r="Q124" s="31">
        <v>181992644</v>
      </c>
      <c r="R124" s="31">
        <v>191342346</v>
      </c>
      <c r="S124" s="31">
        <v>176941744</v>
      </c>
      <c r="T124" s="36">
        <f t="shared" si="30"/>
        <v>0.92473907474720729</v>
      </c>
      <c r="U124" s="36">
        <f t="shared" si="31"/>
        <v>1.45274156324475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378898248</v>
      </c>
      <c r="E125" s="31">
        <v>286019766</v>
      </c>
      <c r="F125" s="31">
        <v>32261627</v>
      </c>
      <c r="G125" s="36">
        <f t="shared" si="24"/>
        <v>8.5145885921330516E-2</v>
      </c>
      <c r="H125" s="31">
        <v>54507082</v>
      </c>
      <c r="I125" s="36">
        <f t="shared" si="25"/>
        <v>0.14385678025093429</v>
      </c>
      <c r="J125" s="31">
        <v>30163775</v>
      </c>
      <c r="K125" s="36">
        <f t="shared" si="26"/>
        <v>0.10546045618399674</v>
      </c>
      <c r="L125" s="31">
        <v>42996364</v>
      </c>
      <c r="M125" s="36">
        <f t="shared" si="27"/>
        <v>0.1503265477113914</v>
      </c>
      <c r="N125" s="31">
        <f t="shared" si="28"/>
        <v>159928848</v>
      </c>
      <c r="O125" s="36">
        <f t="shared" si="29"/>
        <v>0.55915313209507345</v>
      </c>
      <c r="P125" s="31">
        <v>17522753</v>
      </c>
      <c r="Q125" s="31">
        <v>353261180</v>
      </c>
      <c r="R125" s="31">
        <v>334262836</v>
      </c>
      <c r="S125" s="31">
        <v>248336454</v>
      </c>
      <c r="T125" s="36">
        <f t="shared" si="30"/>
        <v>0.74293767435156921</v>
      </c>
      <c r="U125" s="36">
        <f t="shared" si="31"/>
        <v>1.4537447968364332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819650999</v>
      </c>
      <c r="E126" s="32">
        <f>SUM(E122:E125)</f>
        <v>769442020</v>
      </c>
      <c r="F126" s="32">
        <f>SUM(F122:F125)</f>
        <v>132101827</v>
      </c>
      <c r="G126" s="37">
        <f t="shared" si="24"/>
        <v>0.16116838405756642</v>
      </c>
      <c r="H126" s="32">
        <f>SUM(H122:H125)</f>
        <v>180206928</v>
      </c>
      <c r="I126" s="37">
        <f t="shared" si="25"/>
        <v>0.21985812037057006</v>
      </c>
      <c r="J126" s="32">
        <f>SUM(J122:J125)</f>
        <v>119105200</v>
      </c>
      <c r="K126" s="37">
        <f t="shared" si="26"/>
        <v>0.15479424947444384</v>
      </c>
      <c r="L126" s="32">
        <f>SUM(L122:L125)</f>
        <v>278273312</v>
      </c>
      <c r="M126" s="37">
        <f t="shared" si="27"/>
        <v>0.36165598546333616</v>
      </c>
      <c r="N126" s="32">
        <f t="shared" si="28"/>
        <v>709687267</v>
      </c>
      <c r="O126" s="37">
        <f t="shared" si="29"/>
        <v>0.92234014851437407</v>
      </c>
      <c r="P126" s="32">
        <f>SUM(P122:P125)</f>
        <v>138271566</v>
      </c>
      <c r="Q126" s="32">
        <f>SUM(Q122:Q125)</f>
        <v>781688259</v>
      </c>
      <c r="R126" s="32">
        <f>SUM(R122:R125)</f>
        <v>770025046</v>
      </c>
      <c r="S126" s="32">
        <f>SUM(S122:S125)</f>
        <v>649629124</v>
      </c>
      <c r="T126" s="37">
        <f t="shared" si="30"/>
        <v>0.84364674548521112</v>
      </c>
      <c r="U126" s="37">
        <f t="shared" si="31"/>
        <v>1.0125129124522969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77560416</v>
      </c>
      <c r="E127" s="31">
        <v>81950220</v>
      </c>
      <c r="F127" s="31">
        <v>17482115</v>
      </c>
      <c r="G127" s="36">
        <f t="shared" si="24"/>
        <v>0.22539996433232126</v>
      </c>
      <c r="H127" s="31">
        <v>23196019</v>
      </c>
      <c r="I127" s="36">
        <f t="shared" si="25"/>
        <v>0.29907032731748112</v>
      </c>
      <c r="J127" s="31">
        <v>18189573</v>
      </c>
      <c r="K127" s="36">
        <f t="shared" si="26"/>
        <v>0.22195880621186861</v>
      </c>
      <c r="L127" s="31">
        <v>25147830</v>
      </c>
      <c r="M127" s="36">
        <f t="shared" si="27"/>
        <v>0.30686714446892271</v>
      </c>
      <c r="N127" s="31">
        <f t="shared" si="28"/>
        <v>84015537</v>
      </c>
      <c r="O127" s="36">
        <f t="shared" si="29"/>
        <v>1.0252020921969458</v>
      </c>
      <c r="P127" s="31">
        <v>15140443</v>
      </c>
      <c r="Q127" s="31">
        <v>84816782</v>
      </c>
      <c r="R127" s="31">
        <v>84258227</v>
      </c>
      <c r="S127" s="31">
        <v>67410691</v>
      </c>
      <c r="T127" s="36">
        <f t="shared" si="30"/>
        <v>0.80004877149859799</v>
      </c>
      <c r="U127" s="36">
        <f t="shared" si="31"/>
        <v>0.660970554164102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132532930</v>
      </c>
      <c r="E128" s="31">
        <v>129693277</v>
      </c>
      <c r="F128" s="31">
        <v>24330453</v>
      </c>
      <c r="G128" s="36">
        <f t="shared" si="24"/>
        <v>0.18358043544347807</v>
      </c>
      <c r="H128" s="31">
        <v>18984306</v>
      </c>
      <c r="I128" s="36">
        <f t="shared" si="25"/>
        <v>0.14324218139597458</v>
      </c>
      <c r="J128" s="31">
        <v>36488259</v>
      </c>
      <c r="K128" s="36">
        <f t="shared" si="26"/>
        <v>0.28134271755659318</v>
      </c>
      <c r="L128" s="31">
        <v>10480920</v>
      </c>
      <c r="M128" s="36">
        <f t="shared" si="27"/>
        <v>8.0813132665311552E-2</v>
      </c>
      <c r="N128" s="31">
        <f t="shared" si="28"/>
        <v>90283938</v>
      </c>
      <c r="O128" s="36">
        <f t="shared" si="29"/>
        <v>0.69613429538063099</v>
      </c>
      <c r="P128" s="31">
        <v>11451408</v>
      </c>
      <c r="Q128" s="31">
        <v>108874885</v>
      </c>
      <c r="R128" s="31">
        <v>121112014</v>
      </c>
      <c r="S128" s="31">
        <v>38132349</v>
      </c>
      <c r="T128" s="36">
        <f t="shared" si="30"/>
        <v>0.31485191056272915</v>
      </c>
      <c r="U128" s="36">
        <f t="shared" si="31"/>
        <v>-8.4748355835369771E-2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74118816</v>
      </c>
      <c r="E129" s="31">
        <v>106614654</v>
      </c>
      <c r="F129" s="31">
        <v>22587523</v>
      </c>
      <c r="G129" s="36">
        <f t="shared" si="24"/>
        <v>0.30474748814120289</v>
      </c>
      <c r="H129" s="31">
        <v>36295505</v>
      </c>
      <c r="I129" s="36">
        <f t="shared" si="25"/>
        <v>0.48969353476990241</v>
      </c>
      <c r="J129" s="31">
        <v>25912440</v>
      </c>
      <c r="K129" s="36">
        <f t="shared" si="26"/>
        <v>0.24304763958620548</v>
      </c>
      <c r="L129" s="31">
        <v>32826682</v>
      </c>
      <c r="M129" s="36">
        <f t="shared" si="27"/>
        <v>0.30790028170048744</v>
      </c>
      <c r="N129" s="31">
        <f t="shared" si="28"/>
        <v>117622150</v>
      </c>
      <c r="O129" s="36">
        <f t="shared" si="29"/>
        <v>1.1032456194999236</v>
      </c>
      <c r="P129" s="31">
        <v>21309523</v>
      </c>
      <c r="Q129" s="31">
        <v>137850468</v>
      </c>
      <c r="R129" s="31">
        <v>173664900</v>
      </c>
      <c r="S129" s="31">
        <v>86575984</v>
      </c>
      <c r="T129" s="36">
        <f t="shared" si="30"/>
        <v>0.49852321338393651</v>
      </c>
      <c r="U129" s="36">
        <f t="shared" si="31"/>
        <v>0.54047005181673935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83059664</v>
      </c>
      <c r="E130" s="31">
        <v>87159796</v>
      </c>
      <c r="F130" s="31">
        <v>17008539</v>
      </c>
      <c r="G130" s="36">
        <f t="shared" si="24"/>
        <v>0.20477495550668251</v>
      </c>
      <c r="H130" s="31">
        <v>14768508</v>
      </c>
      <c r="I130" s="36">
        <f t="shared" si="25"/>
        <v>0.1778060166484661</v>
      </c>
      <c r="J130" s="31">
        <v>10708282</v>
      </c>
      <c r="K130" s="36">
        <f t="shared" si="26"/>
        <v>0.12285804340340585</v>
      </c>
      <c r="L130" s="31">
        <v>25150809</v>
      </c>
      <c r="M130" s="36">
        <f t="shared" si="27"/>
        <v>0.28855975064466649</v>
      </c>
      <c r="N130" s="31">
        <f t="shared" si="28"/>
        <v>67636138</v>
      </c>
      <c r="O130" s="36">
        <f t="shared" si="29"/>
        <v>0.77600156384028252</v>
      </c>
      <c r="P130" s="31">
        <v>14879957</v>
      </c>
      <c r="Q130" s="31">
        <v>84235522</v>
      </c>
      <c r="R130" s="31">
        <v>83446775</v>
      </c>
      <c r="S130" s="31">
        <v>53551882</v>
      </c>
      <c r="T130" s="36">
        <f t="shared" si="30"/>
        <v>0.64174897112560669</v>
      </c>
      <c r="U130" s="36">
        <f t="shared" si="31"/>
        <v>0.69024742477414414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233554177</v>
      </c>
      <c r="E131" s="31">
        <v>228082429</v>
      </c>
      <c r="F131" s="31">
        <v>38887776</v>
      </c>
      <c r="G131" s="36">
        <f t="shared" si="24"/>
        <v>0.16650430533725799</v>
      </c>
      <c r="H131" s="31">
        <v>64142274</v>
      </c>
      <c r="I131" s="36">
        <f t="shared" si="25"/>
        <v>0.2746355249300465</v>
      </c>
      <c r="J131" s="31">
        <v>36127171</v>
      </c>
      <c r="K131" s="36">
        <f t="shared" si="26"/>
        <v>0.15839523964382193</v>
      </c>
      <c r="L131" s="31">
        <v>46234863</v>
      </c>
      <c r="M131" s="36">
        <f t="shared" si="27"/>
        <v>0.20271120051952796</v>
      </c>
      <c r="N131" s="31">
        <f t="shared" si="28"/>
        <v>185392084</v>
      </c>
      <c r="O131" s="36">
        <f t="shared" si="29"/>
        <v>0.81282931268677427</v>
      </c>
      <c r="P131" s="31">
        <v>33884858</v>
      </c>
      <c r="Q131" s="31">
        <v>166684281</v>
      </c>
      <c r="R131" s="31">
        <v>207320921</v>
      </c>
      <c r="S131" s="31">
        <v>156204705</v>
      </c>
      <c r="T131" s="36">
        <f t="shared" si="30"/>
        <v>0.75344400481415963</v>
      </c>
      <c r="U131" s="36">
        <f t="shared" si="31"/>
        <v>0.36446972863218141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600826003</v>
      </c>
      <c r="E132" s="32">
        <f>SUM(E127:E131)</f>
        <v>633500376</v>
      </c>
      <c r="F132" s="32">
        <f>SUM(F127:F131)</f>
        <v>120296406</v>
      </c>
      <c r="G132" s="37">
        <f t="shared" si="24"/>
        <v>0.20021837503594198</v>
      </c>
      <c r="H132" s="32">
        <f>SUM(H127:H131)</f>
        <v>157386612</v>
      </c>
      <c r="I132" s="37">
        <f t="shared" si="25"/>
        <v>0.261950400305827</v>
      </c>
      <c r="J132" s="32">
        <f>SUM(J127:J131)</f>
        <v>127425725</v>
      </c>
      <c r="K132" s="37">
        <f t="shared" si="26"/>
        <v>0.20114546072503042</v>
      </c>
      <c r="L132" s="32">
        <f>SUM(L127:L131)</f>
        <v>139841104</v>
      </c>
      <c r="M132" s="37">
        <f t="shared" si="27"/>
        <v>0.22074352170550252</v>
      </c>
      <c r="N132" s="32">
        <f t="shared" si="28"/>
        <v>544949847</v>
      </c>
      <c r="O132" s="37">
        <f t="shared" si="29"/>
        <v>0.86022024239493111</v>
      </c>
      <c r="P132" s="32">
        <f>SUM(P127:P131)</f>
        <v>96666189</v>
      </c>
      <c r="Q132" s="32">
        <f>SUM(Q127:Q131)</f>
        <v>582461938</v>
      </c>
      <c r="R132" s="32">
        <f>SUM(R127:R131)</f>
        <v>669802837</v>
      </c>
      <c r="S132" s="32">
        <f>SUM(S127:S131)</f>
        <v>401875611</v>
      </c>
      <c r="T132" s="37">
        <f t="shared" si="30"/>
        <v>0.59999090598059079</v>
      </c>
      <c r="U132" s="37">
        <f t="shared" si="31"/>
        <v>0.44663925873813026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451130141</v>
      </c>
      <c r="E133" s="31">
        <v>449180080</v>
      </c>
      <c r="F133" s="31">
        <v>104469735</v>
      </c>
      <c r="G133" s="36">
        <f t="shared" si="24"/>
        <v>0.23157338760036431</v>
      </c>
      <c r="H133" s="31">
        <v>124247575</v>
      </c>
      <c r="I133" s="36">
        <f t="shared" si="25"/>
        <v>0.27541404066814501</v>
      </c>
      <c r="J133" s="31">
        <v>76891704</v>
      </c>
      <c r="K133" s="36">
        <f t="shared" si="26"/>
        <v>0.17118235519259892</v>
      </c>
      <c r="L133" s="31">
        <v>161533919</v>
      </c>
      <c r="M133" s="36">
        <f t="shared" si="27"/>
        <v>0.35961950716959667</v>
      </c>
      <c r="N133" s="31">
        <f t="shared" si="28"/>
        <v>467142933</v>
      </c>
      <c r="O133" s="36">
        <f t="shared" si="29"/>
        <v>1.0399903152428309</v>
      </c>
      <c r="P133" s="31">
        <v>112288101</v>
      </c>
      <c r="Q133" s="31">
        <v>395598980</v>
      </c>
      <c r="R133" s="31">
        <v>489308873</v>
      </c>
      <c r="S133" s="31">
        <v>388207193</v>
      </c>
      <c r="T133" s="36">
        <f t="shared" si="30"/>
        <v>0.79337860893440204</v>
      </c>
      <c r="U133" s="36">
        <f t="shared" si="31"/>
        <v>0.43856666522483989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39010227</v>
      </c>
      <c r="E134" s="31">
        <v>43844843</v>
      </c>
      <c r="F134" s="31">
        <v>7067140</v>
      </c>
      <c r="G134" s="36">
        <f t="shared" si="24"/>
        <v>0.18116121190476539</v>
      </c>
      <c r="H134" s="31">
        <v>10028601</v>
      </c>
      <c r="I134" s="36">
        <f t="shared" si="25"/>
        <v>0.25707620209438925</v>
      </c>
      <c r="J134" s="31">
        <v>6042482</v>
      </c>
      <c r="K134" s="36">
        <f t="shared" si="26"/>
        <v>0.13781511317077816</v>
      </c>
      <c r="L134" s="31">
        <v>7023122</v>
      </c>
      <c r="M134" s="36">
        <f t="shared" si="27"/>
        <v>0.16018125552416734</v>
      </c>
      <c r="N134" s="31">
        <f t="shared" si="28"/>
        <v>30161345</v>
      </c>
      <c r="O134" s="36">
        <f t="shared" si="29"/>
        <v>0.68791089068331257</v>
      </c>
      <c r="P134" s="31">
        <v>6453496</v>
      </c>
      <c r="Q134" s="31">
        <v>46386909</v>
      </c>
      <c r="R134" s="31">
        <v>47740417</v>
      </c>
      <c r="S134" s="31">
        <v>26876400</v>
      </c>
      <c r="T134" s="36">
        <f t="shared" si="30"/>
        <v>0.56296952747605866</v>
      </c>
      <c r="U134" s="36">
        <f t="shared" si="31"/>
        <v>8.8266266842034202E-2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78947262</v>
      </c>
      <c r="E135" s="31">
        <v>104328710</v>
      </c>
      <c r="F135" s="31">
        <v>17029919</v>
      </c>
      <c r="G135" s="36">
        <f t="shared" si="24"/>
        <v>0.2157125981139156</v>
      </c>
      <c r="H135" s="31">
        <v>16371479</v>
      </c>
      <c r="I135" s="36">
        <f t="shared" si="25"/>
        <v>0.20737234687125691</v>
      </c>
      <c r="J135" s="31">
        <v>17153795</v>
      </c>
      <c r="K135" s="36">
        <f t="shared" si="26"/>
        <v>0.16442065659586896</v>
      </c>
      <c r="L135" s="31">
        <v>12247999</v>
      </c>
      <c r="M135" s="36">
        <f t="shared" si="27"/>
        <v>0.11739816393780772</v>
      </c>
      <c r="N135" s="31">
        <f t="shared" si="28"/>
        <v>62803192</v>
      </c>
      <c r="O135" s="36">
        <f t="shared" si="29"/>
        <v>0.60197420249900535</v>
      </c>
      <c r="P135" s="31">
        <v>13970594</v>
      </c>
      <c r="Q135" s="31">
        <v>88347383</v>
      </c>
      <c r="R135" s="31">
        <v>99113320</v>
      </c>
      <c r="S135" s="31">
        <v>66229303</v>
      </c>
      <c r="T135" s="36">
        <f t="shared" si="30"/>
        <v>0.66821798523145026</v>
      </c>
      <c r="U135" s="36">
        <f t="shared" si="31"/>
        <v>-0.12330148596401846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92000707</v>
      </c>
      <c r="E136" s="31">
        <v>129010339</v>
      </c>
      <c r="F136" s="31">
        <v>22578216</v>
      </c>
      <c r="G136" s="36">
        <f t="shared" si="24"/>
        <v>0.24541350535490994</v>
      </c>
      <c r="H136" s="31">
        <v>39277185</v>
      </c>
      <c r="I136" s="36">
        <f t="shared" si="25"/>
        <v>0.4269226431053405</v>
      </c>
      <c r="J136" s="31">
        <v>34136793</v>
      </c>
      <c r="K136" s="36">
        <f t="shared" si="26"/>
        <v>0.26460509494514234</v>
      </c>
      <c r="L136" s="31">
        <v>32610802</v>
      </c>
      <c r="M136" s="36">
        <f t="shared" si="27"/>
        <v>0.25277665536558275</v>
      </c>
      <c r="N136" s="31">
        <f t="shared" si="28"/>
        <v>128602996</v>
      </c>
      <c r="O136" s="36">
        <f t="shared" si="29"/>
        <v>0.99684255538620048</v>
      </c>
      <c r="P136" s="31">
        <v>33242673</v>
      </c>
      <c r="Q136" s="31">
        <v>74216957</v>
      </c>
      <c r="R136" s="31">
        <v>144308188</v>
      </c>
      <c r="S136" s="31">
        <v>105848616</v>
      </c>
      <c r="T136" s="36">
        <f t="shared" si="30"/>
        <v>0.73349002206305858</v>
      </c>
      <c r="U136" s="36">
        <f t="shared" si="31"/>
        <v>-1.9007827679801803E-2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661088337</v>
      </c>
      <c r="E137" s="32">
        <f>SUM(E133:E136)</f>
        <v>726363972</v>
      </c>
      <c r="F137" s="32">
        <f>SUM(F133:F136)</f>
        <v>151145010</v>
      </c>
      <c r="G137" s="37">
        <f t="shared" ref="G137:G170" si="32">IF(($D137     =0),0,($F137     /$D137     ))</f>
        <v>0.22863058012170012</v>
      </c>
      <c r="H137" s="32">
        <f>SUM(H133:H136)</f>
        <v>189924840</v>
      </c>
      <c r="I137" s="37">
        <f t="shared" ref="I137:I170" si="33">IF(($D137     =0),0,($H137     /$D137     ))</f>
        <v>0.28729116726196308</v>
      </c>
      <c r="J137" s="32">
        <f>SUM(J133:J136)</f>
        <v>134224774</v>
      </c>
      <c r="K137" s="37">
        <f t="shared" ref="K137:K170" si="34">IF(($E137     =0),0,($J137     /$E137     ))</f>
        <v>0.18478996642746481</v>
      </c>
      <c r="L137" s="32">
        <f>SUM(L133:L136)</f>
        <v>213415842</v>
      </c>
      <c r="M137" s="37">
        <f t="shared" ref="M137:M170" si="35">IF(($E137     =0),0,($L137     /$E137     ))</f>
        <v>0.29381391454806349</v>
      </c>
      <c r="N137" s="32">
        <f t="shared" ref="N137:N170" si="36">$F137     +$H137     +$J137     +$L137</f>
        <v>688710466</v>
      </c>
      <c r="O137" s="37">
        <f t="shared" ref="O137:O170" si="37">IF(($E137     =0),0,($N137     /$E137     ))</f>
        <v>0.94816165524244922</v>
      </c>
      <c r="P137" s="32">
        <f>SUM(P133:P136)</f>
        <v>165954864</v>
      </c>
      <c r="Q137" s="32">
        <f>SUM(Q133:Q136)</f>
        <v>604550229</v>
      </c>
      <c r="R137" s="32">
        <f>SUM(R133:R136)</f>
        <v>780470798</v>
      </c>
      <c r="S137" s="32">
        <f>SUM(S133:S136)</f>
        <v>587161512</v>
      </c>
      <c r="T137" s="37">
        <f t="shared" ref="T137:T170" si="38">IF(($R137     =0),0,($S137     /$R137     ))</f>
        <v>0.75231708028619926</v>
      </c>
      <c r="U137" s="37">
        <f t="shared" ref="U137:U170" si="39">IF(($P137     =0),0,(($L137     /$P137     )-1))</f>
        <v>0.28598726699568133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99633450</v>
      </c>
      <c r="E138" s="31">
        <v>100345805</v>
      </c>
      <c r="F138" s="31">
        <v>16878138</v>
      </c>
      <c r="G138" s="36">
        <f t="shared" si="32"/>
        <v>0.1694023242194263</v>
      </c>
      <c r="H138" s="31">
        <v>15351410</v>
      </c>
      <c r="I138" s="36">
        <f t="shared" si="33"/>
        <v>0.1540788761204194</v>
      </c>
      <c r="J138" s="31">
        <v>17820870</v>
      </c>
      <c r="K138" s="36">
        <f t="shared" si="34"/>
        <v>0.17759456910032262</v>
      </c>
      <c r="L138" s="31">
        <v>16725284</v>
      </c>
      <c r="M138" s="36">
        <f t="shared" si="35"/>
        <v>0.16667646445210141</v>
      </c>
      <c r="N138" s="31">
        <f t="shared" si="36"/>
        <v>66775702</v>
      </c>
      <c r="O138" s="36">
        <f t="shared" si="37"/>
        <v>0.66545584043099759</v>
      </c>
      <c r="P138" s="31">
        <v>15955272</v>
      </c>
      <c r="Q138" s="31">
        <v>80890508</v>
      </c>
      <c r="R138" s="31">
        <v>95721801</v>
      </c>
      <c r="S138" s="31">
        <v>62087638</v>
      </c>
      <c r="T138" s="36">
        <f t="shared" si="38"/>
        <v>0.64862588617612826</v>
      </c>
      <c r="U138" s="36">
        <f t="shared" si="39"/>
        <v>4.8260662682529043E-2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112901843</v>
      </c>
      <c r="E139" s="31">
        <v>114037177</v>
      </c>
      <c r="F139" s="31">
        <v>28343487</v>
      </c>
      <c r="G139" s="36">
        <f t="shared" si="32"/>
        <v>0.25104538816075839</v>
      </c>
      <c r="H139" s="31">
        <v>31424255</v>
      </c>
      <c r="I139" s="36">
        <f t="shared" si="33"/>
        <v>0.27833252465152408</v>
      </c>
      <c r="J139" s="31">
        <v>24679704</v>
      </c>
      <c r="K139" s="36">
        <f t="shared" si="34"/>
        <v>0.21641805461389141</v>
      </c>
      <c r="L139" s="31">
        <v>27452503</v>
      </c>
      <c r="M139" s="36">
        <f t="shared" si="35"/>
        <v>0.24073292343952007</v>
      </c>
      <c r="N139" s="31">
        <f t="shared" si="36"/>
        <v>111899949</v>
      </c>
      <c r="O139" s="36">
        <f t="shared" si="37"/>
        <v>0.98125849783180796</v>
      </c>
      <c r="P139" s="31">
        <v>26356388</v>
      </c>
      <c r="Q139" s="31">
        <v>100911309</v>
      </c>
      <c r="R139" s="31">
        <v>109656110</v>
      </c>
      <c r="S139" s="31">
        <v>102359988</v>
      </c>
      <c r="T139" s="36">
        <f t="shared" si="38"/>
        <v>0.93346360727186106</v>
      </c>
      <c r="U139" s="36">
        <f t="shared" si="39"/>
        <v>4.1588210038492335E-2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170085898</v>
      </c>
      <c r="E140" s="31">
        <v>194792356</v>
      </c>
      <c r="F140" s="31">
        <v>38883857</v>
      </c>
      <c r="G140" s="36">
        <f t="shared" si="32"/>
        <v>0.22861305644516161</v>
      </c>
      <c r="H140" s="31">
        <v>47037599</v>
      </c>
      <c r="I140" s="36">
        <f t="shared" si="33"/>
        <v>0.27655202196715922</v>
      </c>
      <c r="J140" s="31">
        <v>38372663</v>
      </c>
      <c r="K140" s="36">
        <f t="shared" si="34"/>
        <v>0.19699265303819211</v>
      </c>
      <c r="L140" s="31">
        <v>44454713</v>
      </c>
      <c r="M140" s="36">
        <f t="shared" si="35"/>
        <v>0.22821590083339821</v>
      </c>
      <c r="N140" s="31">
        <f t="shared" si="36"/>
        <v>168748832</v>
      </c>
      <c r="O140" s="36">
        <f t="shared" si="37"/>
        <v>0.86630109859136362</v>
      </c>
      <c r="P140" s="31">
        <v>45744869</v>
      </c>
      <c r="Q140" s="31">
        <v>101318557</v>
      </c>
      <c r="R140" s="31">
        <v>124946502</v>
      </c>
      <c r="S140" s="31">
        <v>154077789</v>
      </c>
      <c r="T140" s="36">
        <f t="shared" si="38"/>
        <v>1.2331500805040545</v>
      </c>
      <c r="U140" s="36">
        <f t="shared" si="39"/>
        <v>-2.8203294231753051E-2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99221675</v>
      </c>
      <c r="E141" s="31">
        <v>95845654</v>
      </c>
      <c r="F141" s="31">
        <v>21710762</v>
      </c>
      <c r="G141" s="36">
        <f t="shared" si="32"/>
        <v>0.21881067821118722</v>
      </c>
      <c r="H141" s="31">
        <v>23413949</v>
      </c>
      <c r="I141" s="36">
        <f t="shared" si="33"/>
        <v>0.23597615138023018</v>
      </c>
      <c r="J141" s="31">
        <v>18371457</v>
      </c>
      <c r="K141" s="36">
        <f t="shared" si="34"/>
        <v>0.19167751727167515</v>
      </c>
      <c r="L141" s="31">
        <v>30130195</v>
      </c>
      <c r="M141" s="36">
        <f t="shared" si="35"/>
        <v>0.31436161935939211</v>
      </c>
      <c r="N141" s="31">
        <f t="shared" si="36"/>
        <v>93626363</v>
      </c>
      <c r="O141" s="36">
        <f t="shared" si="37"/>
        <v>0.97684515773662517</v>
      </c>
      <c r="P141" s="31">
        <v>14548227</v>
      </c>
      <c r="Q141" s="31">
        <v>113906931</v>
      </c>
      <c r="R141" s="31">
        <v>105003681</v>
      </c>
      <c r="S141" s="31">
        <v>106586786</v>
      </c>
      <c r="T141" s="36">
        <f t="shared" si="38"/>
        <v>1.0150766619314993</v>
      </c>
      <c r="U141" s="36">
        <f t="shared" si="39"/>
        <v>1.0710561500037086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124404025</v>
      </c>
      <c r="E142" s="31">
        <v>176574310</v>
      </c>
      <c r="F142" s="31">
        <v>35167241</v>
      </c>
      <c r="G142" s="36">
        <f t="shared" si="32"/>
        <v>0.28268571696132822</v>
      </c>
      <c r="H142" s="31">
        <v>27558207</v>
      </c>
      <c r="I142" s="36">
        <f t="shared" si="33"/>
        <v>0.22152182777044394</v>
      </c>
      <c r="J142" s="31">
        <v>43538354</v>
      </c>
      <c r="K142" s="36">
        <f t="shared" si="34"/>
        <v>0.2465724147527463</v>
      </c>
      <c r="L142" s="31">
        <v>42679093</v>
      </c>
      <c r="M142" s="36">
        <f t="shared" si="35"/>
        <v>0.24170612927780943</v>
      </c>
      <c r="N142" s="31">
        <f t="shared" si="36"/>
        <v>148942895</v>
      </c>
      <c r="O142" s="36">
        <f t="shared" si="37"/>
        <v>0.84351395738145596</v>
      </c>
      <c r="P142" s="31">
        <v>13887486</v>
      </c>
      <c r="Q142" s="31">
        <v>104075235</v>
      </c>
      <c r="R142" s="31">
        <v>146657522</v>
      </c>
      <c r="S142" s="31">
        <v>121660015</v>
      </c>
      <c r="T142" s="36">
        <f t="shared" si="38"/>
        <v>0.82955182482900536</v>
      </c>
      <c r="U142" s="36">
        <f t="shared" si="39"/>
        <v>2.0732051143021852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248882860</v>
      </c>
      <c r="E143" s="31">
        <v>246880476</v>
      </c>
      <c r="F143" s="31">
        <v>39296080</v>
      </c>
      <c r="G143" s="36">
        <f t="shared" si="32"/>
        <v>0.15788986031420565</v>
      </c>
      <c r="H143" s="31">
        <v>83592688</v>
      </c>
      <c r="I143" s="36">
        <f t="shared" si="33"/>
        <v>0.33587161446151814</v>
      </c>
      <c r="J143" s="31">
        <v>52807545</v>
      </c>
      <c r="K143" s="36">
        <f t="shared" si="34"/>
        <v>0.21389923519104037</v>
      </c>
      <c r="L143" s="31">
        <v>66474984</v>
      </c>
      <c r="M143" s="36">
        <f t="shared" si="35"/>
        <v>0.26925978545180707</v>
      </c>
      <c r="N143" s="31">
        <f t="shared" si="36"/>
        <v>242171297</v>
      </c>
      <c r="O143" s="36">
        <f t="shared" si="37"/>
        <v>0.98092526765867061</v>
      </c>
      <c r="P143" s="31">
        <v>47938103</v>
      </c>
      <c r="Q143" s="31">
        <v>176201346</v>
      </c>
      <c r="R143" s="31">
        <v>297519609</v>
      </c>
      <c r="S143" s="31">
        <v>278840468</v>
      </c>
      <c r="T143" s="36">
        <f t="shared" si="38"/>
        <v>0.93721710961242899</v>
      </c>
      <c r="U143" s="36">
        <f t="shared" si="39"/>
        <v>0.38668365746554478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855129751</v>
      </c>
      <c r="E144" s="32">
        <f>SUM(E138:E143)</f>
        <v>928475778</v>
      </c>
      <c r="F144" s="32">
        <f>SUM(F138:F143)</f>
        <v>180279565</v>
      </c>
      <c r="G144" s="37">
        <f t="shared" si="32"/>
        <v>0.21082129909429381</v>
      </c>
      <c r="H144" s="32">
        <f>SUM(H138:H143)</f>
        <v>228378108</v>
      </c>
      <c r="I144" s="37">
        <f t="shared" si="33"/>
        <v>0.26706836913688436</v>
      </c>
      <c r="J144" s="32">
        <f>SUM(J138:J143)</f>
        <v>195590593</v>
      </c>
      <c r="K144" s="37">
        <f t="shared" si="34"/>
        <v>0.21065772272628958</v>
      </c>
      <c r="L144" s="32">
        <f>SUM(L138:L143)</f>
        <v>227916772</v>
      </c>
      <c r="M144" s="37">
        <f t="shared" si="35"/>
        <v>0.24547411725801641</v>
      </c>
      <c r="N144" s="32">
        <f t="shared" si="36"/>
        <v>832165038</v>
      </c>
      <c r="O144" s="37">
        <f t="shared" si="37"/>
        <v>0.89627005649252378</v>
      </c>
      <c r="P144" s="32">
        <f>SUM(P138:P143)</f>
        <v>164430345</v>
      </c>
      <c r="Q144" s="32">
        <f>SUM(Q138:Q143)</f>
        <v>677303886</v>
      </c>
      <c r="R144" s="32">
        <f>SUM(R138:R143)</f>
        <v>879505225</v>
      </c>
      <c r="S144" s="32">
        <f>SUM(S138:S143)</f>
        <v>825612684</v>
      </c>
      <c r="T144" s="37">
        <f t="shared" si="38"/>
        <v>0.93872402406705424</v>
      </c>
      <c r="U144" s="37">
        <f t="shared" si="39"/>
        <v>0.3860992142295876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96373029</v>
      </c>
      <c r="E145" s="31">
        <v>113333816</v>
      </c>
      <c r="F145" s="31">
        <v>26021586</v>
      </c>
      <c r="G145" s="36">
        <f t="shared" si="32"/>
        <v>0.27000900843326198</v>
      </c>
      <c r="H145" s="31">
        <v>19491320</v>
      </c>
      <c r="I145" s="36">
        <f t="shared" si="33"/>
        <v>0.20224870176073848</v>
      </c>
      <c r="J145" s="31">
        <v>27243391</v>
      </c>
      <c r="K145" s="36">
        <f t="shared" si="34"/>
        <v>0.24038183802087806</v>
      </c>
      <c r="L145" s="31">
        <v>28808931</v>
      </c>
      <c r="M145" s="36">
        <f t="shared" si="35"/>
        <v>0.25419536742678811</v>
      </c>
      <c r="N145" s="31">
        <f t="shared" si="36"/>
        <v>101565228</v>
      </c>
      <c r="O145" s="36">
        <f t="shared" si="37"/>
        <v>0.89615995988346497</v>
      </c>
      <c r="P145" s="31">
        <v>20168586</v>
      </c>
      <c r="Q145" s="31">
        <v>72954320</v>
      </c>
      <c r="R145" s="31">
        <v>89049840</v>
      </c>
      <c r="S145" s="31">
        <v>69574825</v>
      </c>
      <c r="T145" s="36">
        <f t="shared" si="38"/>
        <v>0.78130207757812931</v>
      </c>
      <c r="U145" s="36">
        <f t="shared" si="39"/>
        <v>0.42840608657443813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118320141</v>
      </c>
      <c r="E146" s="31">
        <v>151733427</v>
      </c>
      <c r="F146" s="31">
        <v>34506505</v>
      </c>
      <c r="G146" s="36">
        <f t="shared" si="32"/>
        <v>0.29163678058835307</v>
      </c>
      <c r="H146" s="31">
        <v>43084528</v>
      </c>
      <c r="I146" s="36">
        <f t="shared" si="33"/>
        <v>0.36413519824997503</v>
      </c>
      <c r="J146" s="31">
        <v>26515195</v>
      </c>
      <c r="K146" s="36">
        <f t="shared" si="34"/>
        <v>0.17474854107130922</v>
      </c>
      <c r="L146" s="31">
        <v>37371316</v>
      </c>
      <c r="M146" s="36">
        <f t="shared" si="35"/>
        <v>0.24629586729099581</v>
      </c>
      <c r="N146" s="31">
        <f t="shared" si="36"/>
        <v>141477544</v>
      </c>
      <c r="O146" s="36">
        <f t="shared" si="37"/>
        <v>0.9324085456792589</v>
      </c>
      <c r="P146" s="31">
        <v>28277413</v>
      </c>
      <c r="Q146" s="31">
        <v>134597351</v>
      </c>
      <c r="R146" s="31">
        <v>154433322</v>
      </c>
      <c r="S146" s="31">
        <v>131429888</v>
      </c>
      <c r="T146" s="36">
        <f t="shared" si="38"/>
        <v>0.85104617512533987</v>
      </c>
      <c r="U146" s="36">
        <f t="shared" si="39"/>
        <v>0.32159600314215453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132585568</v>
      </c>
      <c r="E147" s="31">
        <v>96283074</v>
      </c>
      <c r="F147" s="31">
        <v>15479174</v>
      </c>
      <c r="G147" s="36">
        <f t="shared" si="32"/>
        <v>0.11674855893817945</v>
      </c>
      <c r="H147" s="31">
        <v>25243419</v>
      </c>
      <c r="I147" s="36">
        <f t="shared" si="33"/>
        <v>0.19039341446272645</v>
      </c>
      <c r="J147" s="31">
        <v>16044597</v>
      </c>
      <c r="K147" s="36">
        <f t="shared" si="34"/>
        <v>0.16663984990757566</v>
      </c>
      <c r="L147" s="31">
        <v>17037619</v>
      </c>
      <c r="M147" s="36">
        <f t="shared" si="35"/>
        <v>0.1769534175861481</v>
      </c>
      <c r="N147" s="31">
        <f t="shared" si="36"/>
        <v>73804809</v>
      </c>
      <c r="O147" s="36">
        <f t="shared" si="37"/>
        <v>0.76653980740166228</v>
      </c>
      <c r="P147" s="31">
        <v>16780233</v>
      </c>
      <c r="Q147" s="31">
        <v>107488203</v>
      </c>
      <c r="R147" s="31">
        <v>111029865</v>
      </c>
      <c r="S147" s="31">
        <v>84379440</v>
      </c>
      <c r="T147" s="36">
        <f t="shared" si="38"/>
        <v>0.75997066194757601</v>
      </c>
      <c r="U147" s="36">
        <f t="shared" si="39"/>
        <v>1.5338642794769264E-2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99005598</v>
      </c>
      <c r="E148" s="31">
        <v>105382998</v>
      </c>
      <c r="F148" s="31">
        <v>17841604</v>
      </c>
      <c r="G148" s="36">
        <f t="shared" si="32"/>
        <v>0.18020803227712437</v>
      </c>
      <c r="H148" s="31">
        <v>21618096</v>
      </c>
      <c r="I148" s="36">
        <f t="shared" si="33"/>
        <v>0.2183522592328567</v>
      </c>
      <c r="J148" s="31">
        <v>14007769</v>
      </c>
      <c r="K148" s="36">
        <f t="shared" si="34"/>
        <v>0.13292247578684371</v>
      </c>
      <c r="L148" s="31">
        <v>14100040</v>
      </c>
      <c r="M148" s="36">
        <f t="shared" si="35"/>
        <v>0.13379805345830073</v>
      </c>
      <c r="N148" s="31">
        <f t="shared" si="36"/>
        <v>67567509</v>
      </c>
      <c r="O148" s="36">
        <f t="shared" si="37"/>
        <v>0.64116138544473744</v>
      </c>
      <c r="P148" s="31">
        <v>13803105</v>
      </c>
      <c r="Q148" s="31">
        <v>93089947</v>
      </c>
      <c r="R148" s="31">
        <v>93909946</v>
      </c>
      <c r="S148" s="31">
        <v>63434648</v>
      </c>
      <c r="T148" s="36">
        <f t="shared" si="38"/>
        <v>0.67548380871180569</v>
      </c>
      <c r="U148" s="36">
        <f t="shared" si="39"/>
        <v>2.1512188743040062E-2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223869789</v>
      </c>
      <c r="E149" s="31">
        <v>222839112</v>
      </c>
      <c r="F149" s="31">
        <v>81787682</v>
      </c>
      <c r="G149" s="36">
        <f t="shared" si="32"/>
        <v>0.36533594981857959</v>
      </c>
      <c r="H149" s="31">
        <v>92993097</v>
      </c>
      <c r="I149" s="36">
        <f t="shared" si="33"/>
        <v>0.41538921984689947</v>
      </c>
      <c r="J149" s="31">
        <v>54234379</v>
      </c>
      <c r="K149" s="36">
        <f t="shared" si="34"/>
        <v>0.24337908418877563</v>
      </c>
      <c r="L149" s="31">
        <v>63606958</v>
      </c>
      <c r="M149" s="36">
        <f t="shared" si="35"/>
        <v>0.28543893138472032</v>
      </c>
      <c r="N149" s="31">
        <f t="shared" si="36"/>
        <v>292622116</v>
      </c>
      <c r="O149" s="36">
        <f t="shared" si="37"/>
        <v>1.3131542006862782</v>
      </c>
      <c r="P149" s="31">
        <v>63136117</v>
      </c>
      <c r="Q149" s="31">
        <v>220970606</v>
      </c>
      <c r="R149" s="31">
        <v>208004169</v>
      </c>
      <c r="S149" s="31">
        <v>279853763</v>
      </c>
      <c r="T149" s="36">
        <f t="shared" si="38"/>
        <v>1.3454238169620534</v>
      </c>
      <c r="U149" s="36">
        <f t="shared" si="39"/>
        <v>7.4575539702577132E-3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670154125</v>
      </c>
      <c r="E150" s="32">
        <f>SUM(E145:E149)</f>
        <v>689572427</v>
      </c>
      <c r="F150" s="32">
        <f>SUM(F145:F149)</f>
        <v>175636551</v>
      </c>
      <c r="G150" s="37">
        <f t="shared" si="32"/>
        <v>0.26208381691301236</v>
      </c>
      <c r="H150" s="32">
        <f>SUM(H145:H149)</f>
        <v>202430460</v>
      </c>
      <c r="I150" s="37">
        <f t="shared" si="33"/>
        <v>0.30206552858269731</v>
      </c>
      <c r="J150" s="32">
        <f>SUM(J145:J149)</f>
        <v>138045331</v>
      </c>
      <c r="K150" s="37">
        <f t="shared" si="34"/>
        <v>0.20018974888623264</v>
      </c>
      <c r="L150" s="32">
        <f>SUM(L145:L149)</f>
        <v>160924864</v>
      </c>
      <c r="M150" s="37">
        <f t="shared" si="35"/>
        <v>0.23336905261729671</v>
      </c>
      <c r="N150" s="32">
        <f t="shared" si="36"/>
        <v>677037206</v>
      </c>
      <c r="O150" s="37">
        <f t="shared" si="37"/>
        <v>0.98182174850793447</v>
      </c>
      <c r="P150" s="32">
        <f>SUM(P145:P149)</f>
        <v>142165454</v>
      </c>
      <c r="Q150" s="32">
        <f>SUM(Q145:Q149)</f>
        <v>629100427</v>
      </c>
      <c r="R150" s="32">
        <f>SUM(R145:R149)</f>
        <v>656427142</v>
      </c>
      <c r="S150" s="32">
        <f>SUM(S145:S149)</f>
        <v>628672564</v>
      </c>
      <c r="T150" s="37">
        <f t="shared" si="38"/>
        <v>0.95771872272764735</v>
      </c>
      <c r="U150" s="37">
        <f t="shared" si="39"/>
        <v>0.13195477151572987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88696332</v>
      </c>
      <c r="E151" s="31">
        <v>105411598</v>
      </c>
      <c r="F151" s="31">
        <v>21738030</v>
      </c>
      <c r="G151" s="36">
        <f t="shared" si="32"/>
        <v>0.24508375385805131</v>
      </c>
      <c r="H151" s="31">
        <v>21472471</v>
      </c>
      <c r="I151" s="36">
        <f t="shared" si="33"/>
        <v>0.24208972925734967</v>
      </c>
      <c r="J151" s="31">
        <v>24623451</v>
      </c>
      <c r="K151" s="36">
        <f t="shared" si="34"/>
        <v>0.23359337556005935</v>
      </c>
      <c r="L151" s="31">
        <v>22992916</v>
      </c>
      <c r="M151" s="36">
        <f t="shared" si="35"/>
        <v>0.21812510611972696</v>
      </c>
      <c r="N151" s="31">
        <f t="shared" si="36"/>
        <v>90826868</v>
      </c>
      <c r="O151" s="36">
        <f t="shared" si="37"/>
        <v>0.8616401773930038</v>
      </c>
      <c r="P151" s="31">
        <v>20303310</v>
      </c>
      <c r="Q151" s="31">
        <v>87921249</v>
      </c>
      <c r="R151" s="31">
        <v>91827799</v>
      </c>
      <c r="S151" s="31">
        <v>95523491</v>
      </c>
      <c r="T151" s="36">
        <f t="shared" si="38"/>
        <v>1.0402458954722416</v>
      </c>
      <c r="U151" s="36">
        <f t="shared" si="39"/>
        <v>0.13247130640274918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677343200</v>
      </c>
      <c r="E152" s="31">
        <v>776579793</v>
      </c>
      <c r="F152" s="31">
        <v>143309911</v>
      </c>
      <c r="G152" s="36">
        <f t="shared" si="32"/>
        <v>0.21157651099176902</v>
      </c>
      <c r="H152" s="31">
        <v>192495427</v>
      </c>
      <c r="I152" s="36">
        <f t="shared" si="33"/>
        <v>0.28419186462638141</v>
      </c>
      <c r="J152" s="31">
        <v>161700027</v>
      </c>
      <c r="K152" s="36">
        <f t="shared" si="34"/>
        <v>0.20822075008588331</v>
      </c>
      <c r="L152" s="31">
        <v>199323292</v>
      </c>
      <c r="M152" s="36">
        <f t="shared" si="35"/>
        <v>0.25666814124791426</v>
      </c>
      <c r="N152" s="31">
        <f t="shared" si="36"/>
        <v>696828657</v>
      </c>
      <c r="O152" s="36">
        <f t="shared" si="37"/>
        <v>0.89730464696755252</v>
      </c>
      <c r="P152" s="31">
        <v>231629693</v>
      </c>
      <c r="Q152" s="31">
        <v>672400100</v>
      </c>
      <c r="R152" s="31">
        <v>655049400</v>
      </c>
      <c r="S152" s="31">
        <v>685190332</v>
      </c>
      <c r="T152" s="36">
        <f t="shared" si="38"/>
        <v>1.0460132197663261</v>
      </c>
      <c r="U152" s="36">
        <f t="shared" si="39"/>
        <v>-0.13947435055314783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94186780</v>
      </c>
      <c r="E153" s="31">
        <v>96387612</v>
      </c>
      <c r="F153" s="31">
        <v>21519607</v>
      </c>
      <c r="G153" s="36">
        <f t="shared" si="32"/>
        <v>0.22847799871701741</v>
      </c>
      <c r="H153" s="31">
        <v>12360617</v>
      </c>
      <c r="I153" s="36">
        <f t="shared" si="33"/>
        <v>0.13123515847977815</v>
      </c>
      <c r="J153" s="31">
        <v>21767908</v>
      </c>
      <c r="K153" s="36">
        <f t="shared" si="34"/>
        <v>0.22583719575913966</v>
      </c>
      <c r="L153" s="31">
        <v>24844094</v>
      </c>
      <c r="M153" s="36">
        <f t="shared" si="35"/>
        <v>0.25775194015596115</v>
      </c>
      <c r="N153" s="31">
        <f t="shared" si="36"/>
        <v>80492226</v>
      </c>
      <c r="O153" s="36">
        <f t="shared" si="37"/>
        <v>0.83508891163316712</v>
      </c>
      <c r="P153" s="31">
        <v>17833047</v>
      </c>
      <c r="Q153" s="31">
        <v>77951810</v>
      </c>
      <c r="R153" s="31">
        <v>79879280</v>
      </c>
      <c r="S153" s="31">
        <v>68449811</v>
      </c>
      <c r="T153" s="36">
        <f t="shared" si="38"/>
        <v>0.85691572332649968</v>
      </c>
      <c r="U153" s="36">
        <f t="shared" si="39"/>
        <v>0.39314913486181013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43443686</v>
      </c>
      <c r="E154" s="31">
        <v>43358133</v>
      </c>
      <c r="F154" s="31">
        <v>12410726</v>
      </c>
      <c r="G154" s="36">
        <f t="shared" si="32"/>
        <v>0.28567387214795725</v>
      </c>
      <c r="H154" s="31">
        <v>12655889</v>
      </c>
      <c r="I154" s="36">
        <f t="shared" si="33"/>
        <v>0.2913171087738734</v>
      </c>
      <c r="J154" s="31">
        <v>10041551</v>
      </c>
      <c r="K154" s="36">
        <f t="shared" si="34"/>
        <v>0.23159555786223543</v>
      </c>
      <c r="L154" s="31">
        <v>10034386</v>
      </c>
      <c r="M154" s="36">
        <f t="shared" si="35"/>
        <v>0.23143030628186873</v>
      </c>
      <c r="N154" s="31">
        <f t="shared" si="36"/>
        <v>45142552</v>
      </c>
      <c r="O154" s="36">
        <f t="shared" si="37"/>
        <v>1.0411553467950292</v>
      </c>
      <c r="P154" s="31">
        <v>10612887</v>
      </c>
      <c r="Q154" s="31">
        <v>41623367</v>
      </c>
      <c r="R154" s="31">
        <v>40619576</v>
      </c>
      <c r="S154" s="31">
        <v>44913485</v>
      </c>
      <c r="T154" s="36">
        <f t="shared" si="38"/>
        <v>1.10571033533191</v>
      </c>
      <c r="U154" s="36">
        <f t="shared" si="39"/>
        <v>-5.4509296103878224E-2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74672499</v>
      </c>
      <c r="E155" s="31">
        <v>74247283</v>
      </c>
      <c r="F155" s="31">
        <v>18858212</v>
      </c>
      <c r="G155" s="36">
        <f t="shared" si="32"/>
        <v>0.25254561254204178</v>
      </c>
      <c r="H155" s="31">
        <v>16769498</v>
      </c>
      <c r="I155" s="36">
        <f t="shared" si="33"/>
        <v>0.22457394923933108</v>
      </c>
      <c r="J155" s="31">
        <v>18947534</v>
      </c>
      <c r="K155" s="36">
        <f t="shared" si="34"/>
        <v>0.25519498134362706</v>
      </c>
      <c r="L155" s="31">
        <v>20465885</v>
      </c>
      <c r="M155" s="36">
        <f t="shared" si="35"/>
        <v>0.27564490137639108</v>
      </c>
      <c r="N155" s="31">
        <f t="shared" si="36"/>
        <v>75041129</v>
      </c>
      <c r="O155" s="36">
        <f t="shared" si="37"/>
        <v>1.0106919198645963</v>
      </c>
      <c r="P155" s="31">
        <v>26631413</v>
      </c>
      <c r="Q155" s="31">
        <v>85956691</v>
      </c>
      <c r="R155" s="31">
        <v>70207418</v>
      </c>
      <c r="S155" s="31">
        <v>76818589</v>
      </c>
      <c r="T155" s="36">
        <f t="shared" si="38"/>
        <v>1.0941662745665992</v>
      </c>
      <c r="U155" s="36">
        <f t="shared" si="39"/>
        <v>-0.23151336356054408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265974938</v>
      </c>
      <c r="E156" s="31">
        <v>249563232</v>
      </c>
      <c r="F156" s="31">
        <v>70356163</v>
      </c>
      <c r="G156" s="36">
        <f t="shared" si="32"/>
        <v>0.2645217761080933</v>
      </c>
      <c r="H156" s="31">
        <v>71687119</v>
      </c>
      <c r="I156" s="36">
        <f t="shared" si="33"/>
        <v>0.26952584156632081</v>
      </c>
      <c r="J156" s="31">
        <v>46452867</v>
      </c>
      <c r="K156" s="36">
        <f t="shared" si="34"/>
        <v>0.18613666215061681</v>
      </c>
      <c r="L156" s="31">
        <v>50868479</v>
      </c>
      <c r="M156" s="36">
        <f t="shared" si="35"/>
        <v>0.2038300217237129</v>
      </c>
      <c r="N156" s="31">
        <f t="shared" si="36"/>
        <v>239364628</v>
      </c>
      <c r="O156" s="36">
        <f t="shared" si="37"/>
        <v>0.95913418848494481</v>
      </c>
      <c r="P156" s="31">
        <v>69727380</v>
      </c>
      <c r="Q156" s="31">
        <v>257643681</v>
      </c>
      <c r="R156" s="31">
        <v>271277422</v>
      </c>
      <c r="S156" s="31">
        <v>265862277</v>
      </c>
      <c r="T156" s="36">
        <f t="shared" si="38"/>
        <v>0.98003834981888027</v>
      </c>
      <c r="U156" s="36">
        <f t="shared" si="39"/>
        <v>-0.2704662214470126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1244317435</v>
      </c>
      <c r="E157" s="32">
        <f>SUM(E151:E156)</f>
        <v>1345547651</v>
      </c>
      <c r="F157" s="32">
        <f>SUM(F151:F156)</f>
        <v>288192649</v>
      </c>
      <c r="G157" s="37">
        <f t="shared" si="32"/>
        <v>0.2316070167416725</v>
      </c>
      <c r="H157" s="32">
        <f>SUM(H151:H156)</f>
        <v>327441021</v>
      </c>
      <c r="I157" s="37">
        <f t="shared" si="33"/>
        <v>0.26314910632108918</v>
      </c>
      <c r="J157" s="32">
        <f>SUM(J151:J156)</f>
        <v>283533338</v>
      </c>
      <c r="K157" s="37">
        <f t="shared" si="34"/>
        <v>0.21071965588827743</v>
      </c>
      <c r="L157" s="32">
        <f>SUM(L151:L156)</f>
        <v>328529052</v>
      </c>
      <c r="M157" s="37">
        <f t="shared" si="35"/>
        <v>0.2441601022125377</v>
      </c>
      <c r="N157" s="32">
        <f t="shared" si="36"/>
        <v>1227696060</v>
      </c>
      <c r="O157" s="37">
        <f t="shared" si="37"/>
        <v>0.91241366226427312</v>
      </c>
      <c r="P157" s="32">
        <f>SUM(P151:P156)</f>
        <v>376737730</v>
      </c>
      <c r="Q157" s="32">
        <f>SUM(Q151:Q156)</f>
        <v>1223496898</v>
      </c>
      <c r="R157" s="32">
        <f>SUM(R151:R156)</f>
        <v>1208860895</v>
      </c>
      <c r="S157" s="32">
        <f>SUM(S151:S156)</f>
        <v>1236757985</v>
      </c>
      <c r="T157" s="37">
        <f t="shared" si="38"/>
        <v>1.0230771713398836</v>
      </c>
      <c r="U157" s="37">
        <f t="shared" si="39"/>
        <v>-0.12796349863869483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151121489</v>
      </c>
      <c r="E158" s="31">
        <v>165145829</v>
      </c>
      <c r="F158" s="31">
        <v>27933795</v>
      </c>
      <c r="G158" s="36">
        <f t="shared" si="32"/>
        <v>0.18484330180203559</v>
      </c>
      <c r="H158" s="31">
        <v>34994804</v>
      </c>
      <c r="I158" s="36">
        <f t="shared" si="33"/>
        <v>0.23156735836555978</v>
      </c>
      <c r="J158" s="31">
        <v>28851423</v>
      </c>
      <c r="K158" s="36">
        <f t="shared" si="34"/>
        <v>0.17470270472286648</v>
      </c>
      <c r="L158" s="31">
        <v>29230722</v>
      </c>
      <c r="M158" s="36">
        <f t="shared" si="35"/>
        <v>0.1769994566438611</v>
      </c>
      <c r="N158" s="31">
        <f t="shared" si="36"/>
        <v>121010744</v>
      </c>
      <c r="O158" s="36">
        <f t="shared" si="37"/>
        <v>0.73275083441556377</v>
      </c>
      <c r="P158" s="31">
        <v>31333561</v>
      </c>
      <c r="Q158" s="31">
        <v>139277107</v>
      </c>
      <c r="R158" s="31">
        <v>147575113</v>
      </c>
      <c r="S158" s="31">
        <v>133324109</v>
      </c>
      <c r="T158" s="36">
        <f t="shared" si="38"/>
        <v>0.90343219998076507</v>
      </c>
      <c r="U158" s="36">
        <f t="shared" si="39"/>
        <v>-6.7111395350180625E-2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276967001</v>
      </c>
      <c r="E159" s="31">
        <v>289933638</v>
      </c>
      <c r="F159" s="31">
        <v>55049520</v>
      </c>
      <c r="G159" s="36">
        <f t="shared" si="32"/>
        <v>0.19875840732376635</v>
      </c>
      <c r="H159" s="31">
        <v>64245532</v>
      </c>
      <c r="I159" s="36">
        <f t="shared" si="33"/>
        <v>0.23196096202088709</v>
      </c>
      <c r="J159" s="31">
        <v>56622795</v>
      </c>
      <c r="K159" s="36">
        <f t="shared" si="34"/>
        <v>0.19529570763362064</v>
      </c>
      <c r="L159" s="31">
        <v>70693057</v>
      </c>
      <c r="M159" s="36">
        <f t="shared" si="35"/>
        <v>0.24382495762702774</v>
      </c>
      <c r="N159" s="31">
        <f t="shared" si="36"/>
        <v>246610904</v>
      </c>
      <c r="O159" s="36">
        <f t="shared" si="37"/>
        <v>0.85057706894982632</v>
      </c>
      <c r="P159" s="31">
        <v>61975368</v>
      </c>
      <c r="Q159" s="31">
        <v>251835608</v>
      </c>
      <c r="R159" s="31">
        <v>267116480</v>
      </c>
      <c r="S159" s="31">
        <v>222685244</v>
      </c>
      <c r="T159" s="36">
        <f t="shared" si="38"/>
        <v>0.83366344150686622</v>
      </c>
      <c r="U159" s="36">
        <f t="shared" si="39"/>
        <v>0.14066377145190967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131263451</v>
      </c>
      <c r="E160" s="31">
        <v>131912084</v>
      </c>
      <c r="F160" s="31">
        <v>37287515</v>
      </c>
      <c r="G160" s="36">
        <f t="shared" si="32"/>
        <v>0.28406624019050053</v>
      </c>
      <c r="H160" s="31">
        <v>32576864</v>
      </c>
      <c r="I160" s="36">
        <f t="shared" si="33"/>
        <v>0.24817924374089478</v>
      </c>
      <c r="J160" s="31">
        <v>30599893</v>
      </c>
      <c r="K160" s="36">
        <f t="shared" si="34"/>
        <v>0.2319718715079962</v>
      </c>
      <c r="L160" s="31">
        <v>33899672</v>
      </c>
      <c r="M160" s="36">
        <f t="shared" si="35"/>
        <v>0.25698685800460858</v>
      </c>
      <c r="N160" s="31">
        <f t="shared" si="36"/>
        <v>134363944</v>
      </c>
      <c r="O160" s="36">
        <f t="shared" si="37"/>
        <v>1.018587076525908</v>
      </c>
      <c r="P160" s="31">
        <v>23953177</v>
      </c>
      <c r="Q160" s="31">
        <v>105983497</v>
      </c>
      <c r="R160" s="31">
        <v>115587857</v>
      </c>
      <c r="S160" s="31">
        <v>118459022</v>
      </c>
      <c r="T160" s="36">
        <f t="shared" si="38"/>
        <v>1.0248396767144838</v>
      </c>
      <c r="U160" s="36">
        <f t="shared" si="39"/>
        <v>0.41524742208517895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86809414</v>
      </c>
      <c r="E161" s="31">
        <v>92619640</v>
      </c>
      <c r="F161" s="31">
        <v>19729785</v>
      </c>
      <c r="G161" s="36">
        <f t="shared" si="32"/>
        <v>0.22727702090006044</v>
      </c>
      <c r="H161" s="31">
        <v>19980244</v>
      </c>
      <c r="I161" s="36">
        <f t="shared" si="33"/>
        <v>0.2301621803368008</v>
      </c>
      <c r="J161" s="31">
        <v>16920335</v>
      </c>
      <c r="K161" s="36">
        <f t="shared" si="34"/>
        <v>0.1826862531532189</v>
      </c>
      <c r="L161" s="31">
        <v>25090229</v>
      </c>
      <c r="M161" s="36">
        <f t="shared" si="35"/>
        <v>0.27089534142002714</v>
      </c>
      <c r="N161" s="31">
        <f t="shared" si="36"/>
        <v>81720593</v>
      </c>
      <c r="O161" s="36">
        <f t="shared" si="37"/>
        <v>0.88232466677693844</v>
      </c>
      <c r="P161" s="31">
        <v>15242471</v>
      </c>
      <c r="Q161" s="31">
        <v>74388636</v>
      </c>
      <c r="R161" s="31">
        <v>77313302</v>
      </c>
      <c r="S161" s="31">
        <v>61747698</v>
      </c>
      <c r="T161" s="36">
        <f t="shared" si="38"/>
        <v>0.79866848786254141</v>
      </c>
      <c r="U161" s="36">
        <f t="shared" si="39"/>
        <v>0.64607359266092756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413760175</v>
      </c>
      <c r="E162" s="31">
        <v>417908836</v>
      </c>
      <c r="F162" s="31">
        <v>50849318</v>
      </c>
      <c r="G162" s="36">
        <f t="shared" si="32"/>
        <v>0.12289563150924325</v>
      </c>
      <c r="H162" s="31">
        <v>71591702</v>
      </c>
      <c r="I162" s="36">
        <f t="shared" si="33"/>
        <v>0.17302704882121631</v>
      </c>
      <c r="J162" s="31">
        <v>64567890</v>
      </c>
      <c r="K162" s="36">
        <f t="shared" si="34"/>
        <v>0.15450233265706781</v>
      </c>
      <c r="L162" s="31">
        <v>81925210</v>
      </c>
      <c r="M162" s="36">
        <f t="shared" si="35"/>
        <v>0.19603607998372161</v>
      </c>
      <c r="N162" s="31">
        <f t="shared" si="36"/>
        <v>268934120</v>
      </c>
      <c r="O162" s="36">
        <f t="shared" si="37"/>
        <v>0.64352341188593576</v>
      </c>
      <c r="P162" s="31">
        <v>68687472</v>
      </c>
      <c r="Q162" s="31">
        <v>382663845</v>
      </c>
      <c r="R162" s="31">
        <v>211516224</v>
      </c>
      <c r="S162" s="31">
        <v>277941825</v>
      </c>
      <c r="T162" s="36">
        <f t="shared" si="38"/>
        <v>1.3140449453182372</v>
      </c>
      <c r="U162" s="36">
        <f t="shared" si="39"/>
        <v>0.19272419867192081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1059921530</v>
      </c>
      <c r="E163" s="32">
        <f>SUM(E158:E162)</f>
        <v>1097520027</v>
      </c>
      <c r="F163" s="32">
        <f>SUM(F158:F162)</f>
        <v>190849933</v>
      </c>
      <c r="G163" s="37">
        <f t="shared" si="32"/>
        <v>0.18006043617210041</v>
      </c>
      <c r="H163" s="32">
        <f>SUM(H158:H162)</f>
        <v>223389146</v>
      </c>
      <c r="I163" s="37">
        <f t="shared" si="33"/>
        <v>0.21076007956928661</v>
      </c>
      <c r="J163" s="32">
        <f>SUM(J158:J162)</f>
        <v>197562336</v>
      </c>
      <c r="K163" s="37">
        <f t="shared" si="34"/>
        <v>0.18000795533547015</v>
      </c>
      <c r="L163" s="32">
        <f>SUM(L158:L162)</f>
        <v>240838890</v>
      </c>
      <c r="M163" s="37">
        <f t="shared" si="35"/>
        <v>0.21943917566435442</v>
      </c>
      <c r="N163" s="32">
        <f t="shared" si="36"/>
        <v>852640305</v>
      </c>
      <c r="O163" s="37">
        <f t="shared" si="37"/>
        <v>0.77687904003960373</v>
      </c>
      <c r="P163" s="32">
        <f>SUM(P158:P162)</f>
        <v>201192049</v>
      </c>
      <c r="Q163" s="32">
        <f>SUM(Q158:Q162)</f>
        <v>954148693</v>
      </c>
      <c r="R163" s="32">
        <f>SUM(R158:R162)</f>
        <v>819108976</v>
      </c>
      <c r="S163" s="32">
        <f>SUM(S158:S162)</f>
        <v>814157898</v>
      </c>
      <c r="T163" s="37">
        <f t="shared" si="38"/>
        <v>0.99395553199260755</v>
      </c>
      <c r="U163" s="37">
        <f t="shared" si="39"/>
        <v>0.19705968102148996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120194736</v>
      </c>
      <c r="E164" s="31">
        <v>129068104</v>
      </c>
      <c r="F164" s="31">
        <v>38432010</v>
      </c>
      <c r="G164" s="36">
        <f t="shared" si="32"/>
        <v>0.31974786316765152</v>
      </c>
      <c r="H164" s="31">
        <v>37551592</v>
      </c>
      <c r="I164" s="36">
        <f t="shared" si="33"/>
        <v>0.31242293339701666</v>
      </c>
      <c r="J164" s="31">
        <v>35203413</v>
      </c>
      <c r="K164" s="36">
        <f t="shared" si="34"/>
        <v>0.2727506789748767</v>
      </c>
      <c r="L164" s="31">
        <v>31822749</v>
      </c>
      <c r="M164" s="36">
        <f t="shared" si="35"/>
        <v>0.24655780951117093</v>
      </c>
      <c r="N164" s="31">
        <f t="shared" si="36"/>
        <v>143009764</v>
      </c>
      <c r="O164" s="36">
        <f t="shared" si="37"/>
        <v>1.1080178569912207</v>
      </c>
      <c r="P164" s="31">
        <v>36498081</v>
      </c>
      <c r="Q164" s="31">
        <v>113117603</v>
      </c>
      <c r="R164" s="31">
        <v>119827703</v>
      </c>
      <c r="S164" s="31">
        <v>144303155</v>
      </c>
      <c r="T164" s="36">
        <f t="shared" si="38"/>
        <v>1.2042553715646205</v>
      </c>
      <c r="U164" s="36">
        <f t="shared" si="39"/>
        <v>-0.12809802246863333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110707384</v>
      </c>
      <c r="E165" s="31">
        <v>175085278</v>
      </c>
      <c r="F165" s="31">
        <v>22303988</v>
      </c>
      <c r="G165" s="36">
        <f t="shared" si="32"/>
        <v>0.20146793460497631</v>
      </c>
      <c r="H165" s="31">
        <v>23460350</v>
      </c>
      <c r="I165" s="36">
        <f t="shared" si="33"/>
        <v>0.21191314573922188</v>
      </c>
      <c r="J165" s="31">
        <v>37619859</v>
      </c>
      <c r="K165" s="36">
        <f t="shared" si="34"/>
        <v>0.21486591808135919</v>
      </c>
      <c r="L165" s="31">
        <v>29608329</v>
      </c>
      <c r="M165" s="36">
        <f t="shared" si="35"/>
        <v>0.16910804459527431</v>
      </c>
      <c r="N165" s="31">
        <f t="shared" si="36"/>
        <v>112992526</v>
      </c>
      <c r="O165" s="36">
        <f t="shared" si="37"/>
        <v>0.64535709278766429</v>
      </c>
      <c r="P165" s="31">
        <v>24407707</v>
      </c>
      <c r="Q165" s="31">
        <v>99984376</v>
      </c>
      <c r="R165" s="31">
        <v>109561406</v>
      </c>
      <c r="S165" s="31">
        <v>83078152</v>
      </c>
      <c r="T165" s="36">
        <f t="shared" si="38"/>
        <v>0.75827935249388823</v>
      </c>
      <c r="U165" s="36">
        <f t="shared" si="39"/>
        <v>0.21307294454165637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99735692</v>
      </c>
      <c r="E166" s="31">
        <v>109515831</v>
      </c>
      <c r="F166" s="31">
        <v>29719633</v>
      </c>
      <c r="G166" s="36">
        <f t="shared" si="32"/>
        <v>0.29798392535342311</v>
      </c>
      <c r="H166" s="31">
        <v>25829738</v>
      </c>
      <c r="I166" s="36">
        <f t="shared" si="33"/>
        <v>0.25898188985343379</v>
      </c>
      <c r="J166" s="31">
        <v>27268851</v>
      </c>
      <c r="K166" s="36">
        <f t="shared" si="34"/>
        <v>0.24899460425954309</v>
      </c>
      <c r="L166" s="31">
        <v>28460160</v>
      </c>
      <c r="M166" s="36">
        <f t="shared" si="35"/>
        <v>0.25987256582110035</v>
      </c>
      <c r="N166" s="31">
        <f t="shared" si="36"/>
        <v>111278382</v>
      </c>
      <c r="O166" s="36">
        <f t="shared" si="37"/>
        <v>1.0160940293645766</v>
      </c>
      <c r="P166" s="31">
        <v>29048624</v>
      </c>
      <c r="Q166" s="31">
        <v>93797351</v>
      </c>
      <c r="R166" s="31">
        <v>104659371</v>
      </c>
      <c r="S166" s="31">
        <v>99333180</v>
      </c>
      <c r="T166" s="36">
        <f t="shared" si="38"/>
        <v>0.94910927756292363</v>
      </c>
      <c r="U166" s="36">
        <f t="shared" si="39"/>
        <v>-2.0257895864533859E-2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135945180</v>
      </c>
      <c r="E167" s="31">
        <v>133869026</v>
      </c>
      <c r="F167" s="31">
        <v>26703132</v>
      </c>
      <c r="G167" s="36">
        <f t="shared" si="32"/>
        <v>0.19642573572670985</v>
      </c>
      <c r="H167" s="31">
        <v>35795540</v>
      </c>
      <c r="I167" s="36">
        <f t="shared" si="33"/>
        <v>0.26330863661367032</v>
      </c>
      <c r="J167" s="31">
        <v>32256901</v>
      </c>
      <c r="K167" s="36">
        <f t="shared" si="34"/>
        <v>0.2409586591001267</v>
      </c>
      <c r="L167" s="31">
        <v>22711930</v>
      </c>
      <c r="M167" s="36">
        <f t="shared" si="35"/>
        <v>0.16965784153834063</v>
      </c>
      <c r="N167" s="31">
        <f t="shared" si="36"/>
        <v>117467503</v>
      </c>
      <c r="O167" s="36">
        <f t="shared" si="37"/>
        <v>0.87748082218809897</v>
      </c>
      <c r="P167" s="31">
        <v>21654020</v>
      </c>
      <c r="Q167" s="31">
        <v>137172644</v>
      </c>
      <c r="R167" s="31">
        <v>122083187</v>
      </c>
      <c r="S167" s="31">
        <v>83675007</v>
      </c>
      <c r="T167" s="36">
        <f t="shared" si="38"/>
        <v>0.68539337034181458</v>
      </c>
      <c r="U167" s="36">
        <f t="shared" si="39"/>
        <v>4.8855131749208747E-2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271415809</v>
      </c>
      <c r="E168" s="31">
        <v>297697949</v>
      </c>
      <c r="F168" s="31">
        <v>52493310</v>
      </c>
      <c r="G168" s="36">
        <f t="shared" si="32"/>
        <v>0.19340549908793264</v>
      </c>
      <c r="H168" s="31">
        <v>66928512</v>
      </c>
      <c r="I168" s="36">
        <f t="shared" si="33"/>
        <v>0.24659032296825423</v>
      </c>
      <c r="J168" s="31">
        <v>60579548</v>
      </c>
      <c r="K168" s="36">
        <f t="shared" si="34"/>
        <v>0.20349333343912288</v>
      </c>
      <c r="L168" s="31">
        <v>43725818</v>
      </c>
      <c r="M168" s="36">
        <f t="shared" si="35"/>
        <v>0.14687980937349354</v>
      </c>
      <c r="N168" s="31">
        <f t="shared" si="36"/>
        <v>223727188</v>
      </c>
      <c r="O168" s="36">
        <f t="shared" si="37"/>
        <v>0.75152411614364201</v>
      </c>
      <c r="P168" s="31">
        <v>53590074</v>
      </c>
      <c r="Q168" s="31">
        <v>244785344</v>
      </c>
      <c r="R168" s="31">
        <v>263792542</v>
      </c>
      <c r="S168" s="31">
        <v>206821271</v>
      </c>
      <c r="T168" s="36">
        <f t="shared" si="38"/>
        <v>0.78403001628453928</v>
      </c>
      <c r="U168" s="36">
        <f t="shared" si="39"/>
        <v>-0.18406871391892465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737998801</v>
      </c>
      <c r="E169" s="32">
        <f>SUM(E164:E168)</f>
        <v>845236188</v>
      </c>
      <c r="F169" s="32">
        <f>SUM(F164:F168)</f>
        <v>169652073</v>
      </c>
      <c r="G169" s="37">
        <f t="shared" si="32"/>
        <v>0.2298812312027049</v>
      </c>
      <c r="H169" s="32">
        <f>SUM(H164:H168)</f>
        <v>189565732</v>
      </c>
      <c r="I169" s="37">
        <f t="shared" si="33"/>
        <v>0.25686455281923959</v>
      </c>
      <c r="J169" s="32">
        <f>SUM(J164:J168)</f>
        <v>192928572</v>
      </c>
      <c r="K169" s="37">
        <f t="shared" si="34"/>
        <v>0.2282540368467991</v>
      </c>
      <c r="L169" s="32">
        <f>SUM(L164:L168)</f>
        <v>156328986</v>
      </c>
      <c r="M169" s="37">
        <f t="shared" si="35"/>
        <v>0.18495302049230292</v>
      </c>
      <c r="N169" s="32">
        <f t="shared" si="36"/>
        <v>708475363</v>
      </c>
      <c r="O169" s="37">
        <f t="shared" si="37"/>
        <v>0.83819809546535884</v>
      </c>
      <c r="P169" s="32">
        <f>SUM(P164:P168)</f>
        <v>165198506</v>
      </c>
      <c r="Q169" s="32">
        <f>SUM(Q164:Q168)</f>
        <v>688857318</v>
      </c>
      <c r="R169" s="32">
        <f>SUM(R164:R168)</f>
        <v>719924209</v>
      </c>
      <c r="S169" s="32">
        <f>SUM(S164:S168)</f>
        <v>617210765</v>
      </c>
      <c r="T169" s="37">
        <f t="shared" si="38"/>
        <v>0.85732742042016818</v>
      </c>
      <c r="U169" s="37">
        <f t="shared" si="39"/>
        <v>-5.3690073928392534E-2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18210464057</v>
      </c>
      <c r="E170" s="32">
        <f>SUM(E105,E107:E111,E113:E120,E122:E125,E127:E131,E133:E136,E138:E143,E145:E149,E151:E156,E158:E162,E164:E168)</f>
        <v>19290117983</v>
      </c>
      <c r="F170" s="32">
        <f>SUM(F105,F107:F111,F113:F120,F122:F125,F127:F131,F133:F136,F138:F143,F145:F149,F151:F156,F158:F162,F164:F168)</f>
        <v>4676506684</v>
      </c>
      <c r="G170" s="37">
        <f t="shared" si="32"/>
        <v>0.25680326812991772</v>
      </c>
      <c r="H170" s="32">
        <f>SUM(H105,H107:H111,H113:H120,H122:H125,H127:H131,H133:H136,H138:H143,H145:H149,H151:H156,H158:H162,H164:H168)</f>
        <v>4044475405</v>
      </c>
      <c r="I170" s="37">
        <f t="shared" si="33"/>
        <v>0.22209622952718366</v>
      </c>
      <c r="J170" s="32">
        <f>SUM(J105,J107:J111,J113:J120,J122:J125,J127:J131,J133:J136,J138:J143,J145:J149,J151:J156,J158:J162,J164:J168)</f>
        <v>3350850091</v>
      </c>
      <c r="K170" s="37">
        <f t="shared" si="34"/>
        <v>0.1737081180090779</v>
      </c>
      <c r="L170" s="32">
        <f>SUM(L105,L107:L111,L113:L120,L122:L125,L127:L131,L133:L136,L138:L143,L145:L149,L151:L156,L158:L162,L164:L168)</f>
        <v>3893229090</v>
      </c>
      <c r="M170" s="37">
        <f t="shared" si="35"/>
        <v>0.20182505329573547</v>
      </c>
      <c r="N170" s="32">
        <f t="shared" si="36"/>
        <v>15965061270</v>
      </c>
      <c r="O170" s="37">
        <f t="shared" si="37"/>
        <v>0.82762901108586751</v>
      </c>
      <c r="P170" s="32">
        <f>SUM(P105,P107:P111,P113:P120,P122:P125,P127:P131,P133:P136,P138:P143,P145:P149,P151:P156,P158:P162,P164:P168)</f>
        <v>3342148931</v>
      </c>
      <c r="Q170" s="32">
        <f>SUM(Q105,Q107:Q111,Q113:Q120,Q122:Q125,Q127:Q131,Q133:Q136,Q138:Q143,Q145:Q149,Q151:Q156,Q158:Q162,Q164:Q168)</f>
        <v>16605809445</v>
      </c>
      <c r="R170" s="32">
        <f>SUM(R105,R107:R111,R113:R120,R122:R125,R127:R131,R133:R136,R138:R143,R145:R149,R151:R156,R158:R162,R164:R168)</f>
        <v>17425425428</v>
      </c>
      <c r="S170" s="32">
        <f>SUM(S105,S107:S111,S113:S120,S122:S125,S127:S131,S133:S136,S138:S143,S145:S149,S151:S156,S158:S162,S164:S168)</f>
        <v>14530211967</v>
      </c>
      <c r="T170" s="37">
        <f t="shared" si="38"/>
        <v>0.83385120363558907</v>
      </c>
      <c r="U170" s="37">
        <f t="shared" si="39"/>
        <v>0.16488797189391313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368765134</v>
      </c>
      <c r="E173" s="31">
        <v>358279706</v>
      </c>
      <c r="F173" s="31">
        <v>38874539</v>
      </c>
      <c r="G173" s="36">
        <f t="shared" ref="G173:G205" si="40">IF(($D173     =0),0,($F173     /$D173     ))</f>
        <v>0.1054181521401641</v>
      </c>
      <c r="H173" s="31">
        <v>56319184</v>
      </c>
      <c r="I173" s="36">
        <f t="shared" ref="I173:I205" si="41">IF(($D173     =0),0,($H173     /$D173     ))</f>
        <v>0.15272372251981936</v>
      </c>
      <c r="J173" s="31">
        <v>46247960</v>
      </c>
      <c r="K173" s="36">
        <f t="shared" ref="K173:K205" si="42">IF(($E173     =0),0,($J173     /$E173     ))</f>
        <v>0.12908339273896802</v>
      </c>
      <c r="L173" s="31">
        <v>62218915</v>
      </c>
      <c r="M173" s="36">
        <f t="shared" ref="M173:M205" si="43">IF(($E173     =0),0,($L173     /$E173     ))</f>
        <v>0.17366017097267575</v>
      </c>
      <c r="N173" s="31">
        <f t="shared" ref="N173:N205" si="44">$F173     +$H173     +$J173     +$L173</f>
        <v>203660598</v>
      </c>
      <c r="O173" s="36">
        <f t="shared" ref="O173:O205" si="45">IF(($E173     =0),0,($N173     /$E173     ))</f>
        <v>0.5684402286519683</v>
      </c>
      <c r="P173" s="31">
        <v>42036934</v>
      </c>
      <c r="Q173" s="31">
        <v>312075500</v>
      </c>
      <c r="R173" s="31">
        <v>326575134</v>
      </c>
      <c r="S173" s="31">
        <v>177759484</v>
      </c>
      <c r="T173" s="36">
        <f t="shared" ref="T173:T205" si="46">IF(($R173     =0),0,($S173     /$R173     ))</f>
        <v>0.54431420366499794</v>
      </c>
      <c r="U173" s="36">
        <f t="shared" ref="U173:U205" si="47">IF(($P173     =0),0,(($L173     /$P173     )-1))</f>
        <v>0.4801011653228564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173688228</v>
      </c>
      <c r="E174" s="31">
        <v>186942773</v>
      </c>
      <c r="F174" s="31">
        <v>39972185</v>
      </c>
      <c r="G174" s="36">
        <f t="shared" si="40"/>
        <v>0.23013756004235358</v>
      </c>
      <c r="H174" s="31">
        <v>63844656</v>
      </c>
      <c r="I174" s="36">
        <f t="shared" si="41"/>
        <v>0.36758194113189985</v>
      </c>
      <c r="J174" s="31">
        <v>43548476</v>
      </c>
      <c r="K174" s="36">
        <f t="shared" si="42"/>
        <v>0.23295083998780738</v>
      </c>
      <c r="L174" s="31">
        <v>47226384</v>
      </c>
      <c r="M174" s="36">
        <f t="shared" si="43"/>
        <v>0.25262481797036357</v>
      </c>
      <c r="N174" s="31">
        <f t="shared" si="44"/>
        <v>194591701</v>
      </c>
      <c r="O174" s="36">
        <f t="shared" si="45"/>
        <v>1.040915879641948</v>
      </c>
      <c r="P174" s="31">
        <v>44795613</v>
      </c>
      <c r="Q174" s="31">
        <v>157552768</v>
      </c>
      <c r="R174" s="31">
        <v>166761854</v>
      </c>
      <c r="S174" s="31">
        <v>170550919</v>
      </c>
      <c r="T174" s="36">
        <f t="shared" si="46"/>
        <v>1.0227214132555758</v>
      </c>
      <c r="U174" s="36">
        <f t="shared" si="47"/>
        <v>5.4263594964087281E-2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382592650</v>
      </c>
      <c r="E175" s="31">
        <v>396187655</v>
      </c>
      <c r="F175" s="31">
        <v>63683835</v>
      </c>
      <c r="G175" s="36">
        <f t="shared" si="40"/>
        <v>0.16645336756992066</v>
      </c>
      <c r="H175" s="31">
        <v>79254984</v>
      </c>
      <c r="I175" s="36">
        <f t="shared" si="41"/>
        <v>0.20715239563541013</v>
      </c>
      <c r="J175" s="31">
        <v>70017291</v>
      </c>
      <c r="K175" s="36">
        <f t="shared" si="42"/>
        <v>0.17672759389739187</v>
      </c>
      <c r="L175" s="31">
        <v>68835542</v>
      </c>
      <c r="M175" s="36">
        <f t="shared" si="43"/>
        <v>0.17374479272959678</v>
      </c>
      <c r="N175" s="31">
        <f t="shared" si="44"/>
        <v>281791652</v>
      </c>
      <c r="O175" s="36">
        <f t="shared" si="45"/>
        <v>0.71125803250987207</v>
      </c>
      <c r="P175" s="31">
        <v>76424041</v>
      </c>
      <c r="Q175" s="31">
        <v>317347871</v>
      </c>
      <c r="R175" s="31">
        <v>316531882</v>
      </c>
      <c r="S175" s="31">
        <v>271840658</v>
      </c>
      <c r="T175" s="36">
        <f t="shared" si="46"/>
        <v>0.85880972331248451</v>
      </c>
      <c r="U175" s="36">
        <f t="shared" si="47"/>
        <v>-9.9294657815856668E-2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274490866</v>
      </c>
      <c r="E176" s="31">
        <v>275373424</v>
      </c>
      <c r="F176" s="31">
        <v>38832476</v>
      </c>
      <c r="G176" s="36">
        <f t="shared" si="40"/>
        <v>0.14147092238763237</v>
      </c>
      <c r="H176" s="31">
        <v>39825551</v>
      </c>
      <c r="I176" s="36">
        <f t="shared" si="41"/>
        <v>0.14508880233559393</v>
      </c>
      <c r="J176" s="31">
        <v>34255428</v>
      </c>
      <c r="K176" s="36">
        <f t="shared" si="42"/>
        <v>0.1243962743478107</v>
      </c>
      <c r="L176" s="31">
        <v>53689682</v>
      </c>
      <c r="M176" s="36">
        <f t="shared" si="43"/>
        <v>0.1949704558272842</v>
      </c>
      <c r="N176" s="31">
        <f t="shared" si="44"/>
        <v>166603137</v>
      </c>
      <c r="O176" s="36">
        <f t="shared" si="45"/>
        <v>0.60500804536606267</v>
      </c>
      <c r="P176" s="31">
        <v>31686826</v>
      </c>
      <c r="Q176" s="31">
        <v>285514184</v>
      </c>
      <c r="R176" s="31">
        <v>270260739</v>
      </c>
      <c r="S176" s="31">
        <v>134006509</v>
      </c>
      <c r="T176" s="36">
        <f t="shared" si="46"/>
        <v>0.49584156950003749</v>
      </c>
      <c r="U176" s="36">
        <f t="shared" si="47"/>
        <v>0.69438497879213279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140439736</v>
      </c>
      <c r="E177" s="31">
        <v>199982113</v>
      </c>
      <c r="F177" s="31">
        <v>27632590</v>
      </c>
      <c r="G177" s="36">
        <f t="shared" si="40"/>
        <v>0.19675763275430821</v>
      </c>
      <c r="H177" s="31">
        <v>65609065</v>
      </c>
      <c r="I177" s="36">
        <f t="shared" si="41"/>
        <v>0.46716881467222354</v>
      </c>
      <c r="J177" s="31">
        <v>28165950</v>
      </c>
      <c r="K177" s="36">
        <f t="shared" si="42"/>
        <v>0.14084234623523556</v>
      </c>
      <c r="L177" s="31">
        <v>26315397</v>
      </c>
      <c r="M177" s="36">
        <f t="shared" si="43"/>
        <v>0.1315887536401818</v>
      </c>
      <c r="N177" s="31">
        <f t="shared" si="44"/>
        <v>147723002</v>
      </c>
      <c r="O177" s="36">
        <f t="shared" si="45"/>
        <v>0.73868107394184801</v>
      </c>
      <c r="P177" s="31">
        <v>20849625</v>
      </c>
      <c r="Q177" s="31">
        <v>141898035</v>
      </c>
      <c r="R177" s="31">
        <v>155817075</v>
      </c>
      <c r="S177" s="31">
        <v>94564615</v>
      </c>
      <c r="T177" s="36">
        <f t="shared" si="46"/>
        <v>0.60689507231476392</v>
      </c>
      <c r="U177" s="36">
        <f t="shared" si="47"/>
        <v>0.26215205309448009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257040792</v>
      </c>
      <c r="E178" s="31">
        <v>289077697</v>
      </c>
      <c r="F178" s="31">
        <v>60941408</v>
      </c>
      <c r="G178" s="36">
        <f t="shared" si="40"/>
        <v>0.23708846959979799</v>
      </c>
      <c r="H178" s="31">
        <v>48927910</v>
      </c>
      <c r="I178" s="36">
        <f t="shared" si="41"/>
        <v>0.19035075957904768</v>
      </c>
      <c r="J178" s="31">
        <v>42492511</v>
      </c>
      <c r="K178" s="36">
        <f t="shared" si="42"/>
        <v>0.14699339119198809</v>
      </c>
      <c r="L178" s="31">
        <v>94845219</v>
      </c>
      <c r="M178" s="36">
        <f t="shared" si="43"/>
        <v>0.32809594093313948</v>
      </c>
      <c r="N178" s="31">
        <f t="shared" si="44"/>
        <v>247207048</v>
      </c>
      <c r="O178" s="36">
        <f t="shared" si="45"/>
        <v>0.8551578020908337</v>
      </c>
      <c r="P178" s="31">
        <v>74696188</v>
      </c>
      <c r="Q178" s="31">
        <v>226997564</v>
      </c>
      <c r="R178" s="31">
        <v>246668828</v>
      </c>
      <c r="S178" s="31">
        <v>196388772</v>
      </c>
      <c r="T178" s="36">
        <f t="shared" si="46"/>
        <v>0.79616372118166467</v>
      </c>
      <c r="U178" s="36">
        <f t="shared" si="47"/>
        <v>0.26974644275019766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1597017406</v>
      </c>
      <c r="E179" s="32">
        <f>SUM(E173:E178)</f>
        <v>1705843368</v>
      </c>
      <c r="F179" s="32">
        <f>SUM(F173:F178)</f>
        <v>269937033</v>
      </c>
      <c r="G179" s="37">
        <f t="shared" si="40"/>
        <v>0.16902573008023933</v>
      </c>
      <c r="H179" s="32">
        <f>SUM(H173:H178)</f>
        <v>353781350</v>
      </c>
      <c r="I179" s="37">
        <f t="shared" si="41"/>
        <v>0.22152629562510856</v>
      </c>
      <c r="J179" s="32">
        <f>SUM(J173:J178)</f>
        <v>264727616</v>
      </c>
      <c r="K179" s="37">
        <f t="shared" si="42"/>
        <v>0.15518870077173463</v>
      </c>
      <c r="L179" s="32">
        <f>SUM(L173:L178)</f>
        <v>353131139</v>
      </c>
      <c r="M179" s="37">
        <f t="shared" si="43"/>
        <v>0.20701263997879552</v>
      </c>
      <c r="N179" s="32">
        <f t="shared" si="44"/>
        <v>1241577138</v>
      </c>
      <c r="O179" s="37">
        <f t="shared" si="45"/>
        <v>0.72783771434752265</v>
      </c>
      <c r="P179" s="32">
        <f>SUM(P173:P178)</f>
        <v>290489227</v>
      </c>
      <c r="Q179" s="32">
        <f>SUM(Q173:Q178)</f>
        <v>1441385922</v>
      </c>
      <c r="R179" s="32">
        <f>SUM(R173:R178)</f>
        <v>1482615512</v>
      </c>
      <c r="S179" s="32">
        <f>SUM(S173:S178)</f>
        <v>1045110957</v>
      </c>
      <c r="T179" s="37">
        <f t="shared" si="46"/>
        <v>0.70491030785869724</v>
      </c>
      <c r="U179" s="37">
        <f t="shared" si="47"/>
        <v>0.21564280592064788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189490554</v>
      </c>
      <c r="E180" s="31">
        <v>178147941</v>
      </c>
      <c r="F180" s="31">
        <v>17637542</v>
      </c>
      <c r="G180" s="36">
        <f t="shared" si="40"/>
        <v>9.3078739956610188E-2</v>
      </c>
      <c r="H180" s="31">
        <v>36129269</v>
      </c>
      <c r="I180" s="36">
        <f t="shared" si="41"/>
        <v>0.19066527717260248</v>
      </c>
      <c r="J180" s="31">
        <v>22889295</v>
      </c>
      <c r="K180" s="36">
        <f t="shared" si="42"/>
        <v>0.12848475750836771</v>
      </c>
      <c r="L180" s="31">
        <v>28290358</v>
      </c>
      <c r="M180" s="36">
        <f t="shared" si="43"/>
        <v>0.15880261001725526</v>
      </c>
      <c r="N180" s="31">
        <f t="shared" si="44"/>
        <v>104946464</v>
      </c>
      <c r="O180" s="36">
        <f t="shared" si="45"/>
        <v>0.58909726046174171</v>
      </c>
      <c r="P180" s="31">
        <v>26583087</v>
      </c>
      <c r="Q180" s="31">
        <v>137706785</v>
      </c>
      <c r="R180" s="31">
        <v>146113675</v>
      </c>
      <c r="S180" s="31">
        <v>97734865</v>
      </c>
      <c r="T180" s="36">
        <f t="shared" si="46"/>
        <v>0.66889608381966981</v>
      </c>
      <c r="U180" s="36">
        <f t="shared" si="47"/>
        <v>6.4223955630134277E-2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231668735</v>
      </c>
      <c r="E181" s="31">
        <v>249492243</v>
      </c>
      <c r="F181" s="31">
        <v>55658838</v>
      </c>
      <c r="G181" s="36">
        <f t="shared" si="40"/>
        <v>0.24025183199623376</v>
      </c>
      <c r="H181" s="31">
        <v>61491521</v>
      </c>
      <c r="I181" s="36">
        <f t="shared" si="41"/>
        <v>0.26542865613696209</v>
      </c>
      <c r="J181" s="31">
        <v>48419857</v>
      </c>
      <c r="K181" s="36">
        <f t="shared" si="42"/>
        <v>0.19407359690938367</v>
      </c>
      <c r="L181" s="31">
        <v>65199502</v>
      </c>
      <c r="M181" s="36">
        <f t="shared" si="43"/>
        <v>0.26132877405731608</v>
      </c>
      <c r="N181" s="31">
        <f t="shared" si="44"/>
        <v>230769718</v>
      </c>
      <c r="O181" s="36">
        <f t="shared" si="45"/>
        <v>0.92495748655400079</v>
      </c>
      <c r="P181" s="31">
        <v>65087326</v>
      </c>
      <c r="Q181" s="31">
        <v>224904764</v>
      </c>
      <c r="R181" s="31">
        <v>231015309</v>
      </c>
      <c r="S181" s="31">
        <v>194292268</v>
      </c>
      <c r="T181" s="36">
        <f t="shared" si="46"/>
        <v>0.84103633149264578</v>
      </c>
      <c r="U181" s="36">
        <f t="shared" si="47"/>
        <v>1.7234691743213126E-3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408389982</v>
      </c>
      <c r="E182" s="31">
        <v>478379058</v>
      </c>
      <c r="F182" s="31">
        <v>91414921</v>
      </c>
      <c r="G182" s="36">
        <f t="shared" si="40"/>
        <v>0.22384222196713924</v>
      </c>
      <c r="H182" s="31">
        <v>137845422</v>
      </c>
      <c r="I182" s="36">
        <f t="shared" si="41"/>
        <v>0.33753379876002931</v>
      </c>
      <c r="J182" s="31">
        <v>133243454</v>
      </c>
      <c r="K182" s="36">
        <f t="shared" si="42"/>
        <v>0.27853111830827676</v>
      </c>
      <c r="L182" s="31">
        <v>124006816</v>
      </c>
      <c r="M182" s="36">
        <f t="shared" si="43"/>
        <v>0.25922291941132591</v>
      </c>
      <c r="N182" s="31">
        <f t="shared" si="44"/>
        <v>486510613</v>
      </c>
      <c r="O182" s="36">
        <f t="shared" si="45"/>
        <v>1.0169981416703238</v>
      </c>
      <c r="P182" s="31">
        <v>93839157</v>
      </c>
      <c r="Q182" s="31">
        <v>455565058</v>
      </c>
      <c r="R182" s="31">
        <v>469716603</v>
      </c>
      <c r="S182" s="31">
        <v>471223469</v>
      </c>
      <c r="T182" s="36">
        <f t="shared" si="46"/>
        <v>1.0032080322270405</v>
      </c>
      <c r="U182" s="36">
        <f t="shared" si="47"/>
        <v>0.32148263011356759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251406640</v>
      </c>
      <c r="E183" s="31">
        <v>328380475</v>
      </c>
      <c r="F183" s="31">
        <v>77090095</v>
      </c>
      <c r="G183" s="36">
        <f t="shared" si="40"/>
        <v>0.30663507932805595</v>
      </c>
      <c r="H183" s="31">
        <v>68214750</v>
      </c>
      <c r="I183" s="36">
        <f t="shared" si="41"/>
        <v>0.2713323323520811</v>
      </c>
      <c r="J183" s="31">
        <v>55640792</v>
      </c>
      <c r="K183" s="36">
        <f t="shared" si="42"/>
        <v>0.16944001314329057</v>
      </c>
      <c r="L183" s="31">
        <v>46892386</v>
      </c>
      <c r="M183" s="36">
        <f t="shared" si="43"/>
        <v>0.14279894686186809</v>
      </c>
      <c r="N183" s="31">
        <f t="shared" si="44"/>
        <v>247838023</v>
      </c>
      <c r="O183" s="36">
        <f t="shared" si="45"/>
        <v>0.75472825538729127</v>
      </c>
      <c r="P183" s="31">
        <v>56344855</v>
      </c>
      <c r="Q183" s="31">
        <v>211381538</v>
      </c>
      <c r="R183" s="31">
        <v>260213637</v>
      </c>
      <c r="S183" s="31">
        <v>237871476</v>
      </c>
      <c r="T183" s="36">
        <f t="shared" si="46"/>
        <v>0.9141391617380914</v>
      </c>
      <c r="U183" s="36">
        <f t="shared" si="47"/>
        <v>-0.16776099610159612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584569843</v>
      </c>
      <c r="E184" s="31">
        <v>525463374</v>
      </c>
      <c r="F184" s="31">
        <v>94723764</v>
      </c>
      <c r="G184" s="36">
        <f t="shared" si="40"/>
        <v>0.16204011399883317</v>
      </c>
      <c r="H184" s="31">
        <v>73171823</v>
      </c>
      <c r="I184" s="36">
        <f t="shared" si="41"/>
        <v>0.12517207973727101</v>
      </c>
      <c r="J184" s="31">
        <v>82190292</v>
      </c>
      <c r="K184" s="36">
        <f t="shared" si="42"/>
        <v>0.15641488268600048</v>
      </c>
      <c r="L184" s="31">
        <v>77899437</v>
      </c>
      <c r="M184" s="36">
        <f t="shared" si="43"/>
        <v>0.14824903286218385</v>
      </c>
      <c r="N184" s="31">
        <f t="shared" si="44"/>
        <v>327985316</v>
      </c>
      <c r="O184" s="36">
        <f t="shared" si="45"/>
        <v>0.62418302060382991</v>
      </c>
      <c r="P184" s="31">
        <v>90979945</v>
      </c>
      <c r="Q184" s="31">
        <v>1007988104</v>
      </c>
      <c r="R184" s="31">
        <v>884950979</v>
      </c>
      <c r="S184" s="31">
        <v>330076122</v>
      </c>
      <c r="T184" s="36">
        <f t="shared" si="46"/>
        <v>0.37298802965672517</v>
      </c>
      <c r="U184" s="36">
        <f t="shared" si="47"/>
        <v>-0.14377353162831652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1665525754</v>
      </c>
      <c r="E185" s="32">
        <f>SUM(E180:E184)</f>
        <v>1759863091</v>
      </c>
      <c r="F185" s="32">
        <f>SUM(F180:F184)</f>
        <v>336525160</v>
      </c>
      <c r="G185" s="37">
        <f t="shared" si="40"/>
        <v>0.20205341117769351</v>
      </c>
      <c r="H185" s="32">
        <f>SUM(H180:H184)</f>
        <v>376852785</v>
      </c>
      <c r="I185" s="37">
        <f t="shared" si="41"/>
        <v>0.22626656123145125</v>
      </c>
      <c r="J185" s="32">
        <f>SUM(J180:J184)</f>
        <v>342383690</v>
      </c>
      <c r="K185" s="37">
        <f t="shared" si="42"/>
        <v>0.19455132149254217</v>
      </c>
      <c r="L185" s="32">
        <f>SUM(L180:L184)</f>
        <v>342288499</v>
      </c>
      <c r="M185" s="37">
        <f t="shared" si="43"/>
        <v>0.19449723148946932</v>
      </c>
      <c r="N185" s="32">
        <f t="shared" si="44"/>
        <v>1398050134</v>
      </c>
      <c r="O185" s="37">
        <f t="shared" si="45"/>
        <v>0.79440846344791038</v>
      </c>
      <c r="P185" s="32">
        <f>SUM(P180:P184)</f>
        <v>332834370</v>
      </c>
      <c r="Q185" s="32">
        <f>SUM(Q180:Q184)</f>
        <v>2037546249</v>
      </c>
      <c r="R185" s="32">
        <f>SUM(R180:R184)</f>
        <v>1992010203</v>
      </c>
      <c r="S185" s="32">
        <f>SUM(S180:S184)</f>
        <v>1331198200</v>
      </c>
      <c r="T185" s="37">
        <f t="shared" si="46"/>
        <v>0.66826876589045259</v>
      </c>
      <c r="U185" s="37">
        <f t="shared" si="47"/>
        <v>2.8404906019771969E-2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152350553</v>
      </c>
      <c r="E186" s="31">
        <v>151937760</v>
      </c>
      <c r="F186" s="31">
        <v>25092488</v>
      </c>
      <c r="G186" s="36">
        <f t="shared" si="40"/>
        <v>0.16470230994173024</v>
      </c>
      <c r="H186" s="31">
        <v>15881172</v>
      </c>
      <c r="I186" s="36">
        <f t="shared" si="41"/>
        <v>0.10424098690340822</v>
      </c>
      <c r="J186" s="31">
        <v>23708488</v>
      </c>
      <c r="K186" s="36">
        <f t="shared" si="42"/>
        <v>0.15604078933373772</v>
      </c>
      <c r="L186" s="31">
        <v>27855726</v>
      </c>
      <c r="M186" s="36">
        <f t="shared" si="43"/>
        <v>0.18333642670525088</v>
      </c>
      <c r="N186" s="31">
        <f t="shared" si="44"/>
        <v>92537874</v>
      </c>
      <c r="O186" s="36">
        <f t="shared" si="45"/>
        <v>0.60905119306747713</v>
      </c>
      <c r="P186" s="31">
        <v>25242034</v>
      </c>
      <c r="Q186" s="31">
        <v>121940498</v>
      </c>
      <c r="R186" s="31">
        <v>123474498</v>
      </c>
      <c r="S186" s="31">
        <v>101190630</v>
      </c>
      <c r="T186" s="36">
        <f t="shared" si="46"/>
        <v>0.81952655519198792</v>
      </c>
      <c r="U186" s="36">
        <f t="shared" si="47"/>
        <v>0.10354522143500788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88955664</v>
      </c>
      <c r="E187" s="31">
        <v>91116495</v>
      </c>
      <c r="F187" s="31">
        <v>25013875</v>
      </c>
      <c r="G187" s="36">
        <f t="shared" si="40"/>
        <v>0.28119485455136395</v>
      </c>
      <c r="H187" s="31">
        <v>17835799</v>
      </c>
      <c r="I187" s="36">
        <f t="shared" si="41"/>
        <v>0.20050211754925465</v>
      </c>
      <c r="J187" s="31">
        <v>18043194</v>
      </c>
      <c r="K187" s="36">
        <f t="shared" si="42"/>
        <v>0.19802335460774692</v>
      </c>
      <c r="L187" s="31">
        <v>18686303</v>
      </c>
      <c r="M187" s="36">
        <f t="shared" si="43"/>
        <v>0.20508145094913935</v>
      </c>
      <c r="N187" s="31">
        <f t="shared" si="44"/>
        <v>79579171</v>
      </c>
      <c r="O187" s="36">
        <f t="shared" si="45"/>
        <v>0.87337831640692498</v>
      </c>
      <c r="P187" s="31">
        <v>24858683</v>
      </c>
      <c r="Q187" s="31">
        <v>83370340</v>
      </c>
      <c r="R187" s="31">
        <v>84478116</v>
      </c>
      <c r="S187" s="31">
        <v>79792879</v>
      </c>
      <c r="T187" s="36">
        <f t="shared" si="46"/>
        <v>0.94453904488116192</v>
      </c>
      <c r="U187" s="36">
        <f t="shared" si="47"/>
        <v>-0.24829875339735419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1138076183</v>
      </c>
      <c r="E188" s="31">
        <v>1283160824</v>
      </c>
      <c r="F188" s="31">
        <v>276479041</v>
      </c>
      <c r="G188" s="36">
        <f t="shared" si="40"/>
        <v>0.24293544239823531</v>
      </c>
      <c r="H188" s="31">
        <v>272910430</v>
      </c>
      <c r="I188" s="36">
        <f t="shared" si="41"/>
        <v>0.23979979027467269</v>
      </c>
      <c r="J188" s="31">
        <v>148508078</v>
      </c>
      <c r="K188" s="36">
        <f t="shared" si="42"/>
        <v>0.11573613784206367</v>
      </c>
      <c r="L188" s="31">
        <v>259904060</v>
      </c>
      <c r="M188" s="36">
        <f t="shared" si="43"/>
        <v>0.20254987148828352</v>
      </c>
      <c r="N188" s="31">
        <f t="shared" si="44"/>
        <v>957801609</v>
      </c>
      <c r="O188" s="36">
        <f t="shared" si="45"/>
        <v>0.74643925460118321</v>
      </c>
      <c r="P188" s="31">
        <v>213506370</v>
      </c>
      <c r="Q188" s="31">
        <v>959786261</v>
      </c>
      <c r="R188" s="31">
        <v>976217744</v>
      </c>
      <c r="S188" s="31">
        <v>893312773</v>
      </c>
      <c r="T188" s="36">
        <f t="shared" si="46"/>
        <v>0.91507532872707131</v>
      </c>
      <c r="U188" s="36">
        <f t="shared" si="47"/>
        <v>0.21731290733854913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299901677</v>
      </c>
      <c r="E189" s="31">
        <v>305047331</v>
      </c>
      <c r="F189" s="31">
        <v>24926917</v>
      </c>
      <c r="G189" s="36">
        <f t="shared" si="40"/>
        <v>8.3116964364290627E-2</v>
      </c>
      <c r="H189" s="31">
        <v>39022350</v>
      </c>
      <c r="I189" s="36">
        <f t="shared" si="41"/>
        <v>0.13011714502683491</v>
      </c>
      <c r="J189" s="31">
        <v>34002899</v>
      </c>
      <c r="K189" s="36">
        <f t="shared" si="42"/>
        <v>0.11146761680730785</v>
      </c>
      <c r="L189" s="31">
        <v>35336175</v>
      </c>
      <c r="M189" s="36">
        <f t="shared" si="43"/>
        <v>0.11583833526476585</v>
      </c>
      <c r="N189" s="31">
        <f t="shared" si="44"/>
        <v>133288341</v>
      </c>
      <c r="O189" s="36">
        <f t="shared" si="45"/>
        <v>0.43694314768484238</v>
      </c>
      <c r="P189" s="31">
        <v>32792964</v>
      </c>
      <c r="Q189" s="31">
        <v>259373066</v>
      </c>
      <c r="R189" s="31">
        <v>347369132</v>
      </c>
      <c r="S189" s="31">
        <v>155132071</v>
      </c>
      <c r="T189" s="36">
        <f t="shared" si="46"/>
        <v>0.44659141158230492</v>
      </c>
      <c r="U189" s="36">
        <f t="shared" si="47"/>
        <v>7.7553556915440858E-2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525108000</v>
      </c>
      <c r="E190" s="31">
        <v>552831000</v>
      </c>
      <c r="F190" s="31">
        <v>105296449</v>
      </c>
      <c r="G190" s="36">
        <f t="shared" si="40"/>
        <v>0.20052341423097725</v>
      </c>
      <c r="H190" s="31">
        <v>77105555</v>
      </c>
      <c r="I190" s="36">
        <f t="shared" si="41"/>
        <v>0.14683751723454985</v>
      </c>
      <c r="J190" s="31">
        <v>81038103</v>
      </c>
      <c r="K190" s="36">
        <f t="shared" si="42"/>
        <v>0.14658747971803318</v>
      </c>
      <c r="L190" s="31">
        <v>78914829</v>
      </c>
      <c r="M190" s="36">
        <f t="shared" si="43"/>
        <v>0.14274675081534863</v>
      </c>
      <c r="N190" s="31">
        <f t="shared" si="44"/>
        <v>342354936</v>
      </c>
      <c r="O190" s="36">
        <f t="shared" si="45"/>
        <v>0.6192759378544257</v>
      </c>
      <c r="P190" s="31">
        <v>112134057</v>
      </c>
      <c r="Q190" s="31">
        <v>488493000</v>
      </c>
      <c r="R190" s="31">
        <v>526678000</v>
      </c>
      <c r="S190" s="31">
        <v>345477464</v>
      </c>
      <c r="T190" s="36">
        <f t="shared" si="46"/>
        <v>0.65595575285088803</v>
      </c>
      <c r="U190" s="36">
        <f t="shared" si="47"/>
        <v>-0.29624566245739237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2204392077</v>
      </c>
      <c r="E191" s="32">
        <f>SUM(E186:E190)</f>
        <v>2384093410</v>
      </c>
      <c r="F191" s="32">
        <f>SUM(F186:F190)</f>
        <v>456808770</v>
      </c>
      <c r="G191" s="37">
        <f t="shared" si="40"/>
        <v>0.20722664301247168</v>
      </c>
      <c r="H191" s="32">
        <f>SUM(H186:H190)</f>
        <v>422755306</v>
      </c>
      <c r="I191" s="37">
        <f t="shared" si="41"/>
        <v>0.1917786361196398</v>
      </c>
      <c r="J191" s="32">
        <f>SUM(J186:J190)</f>
        <v>305300762</v>
      </c>
      <c r="K191" s="37">
        <f t="shared" si="42"/>
        <v>0.1280573826174034</v>
      </c>
      <c r="L191" s="32">
        <f>SUM(L186:L190)</f>
        <v>420697093</v>
      </c>
      <c r="M191" s="37">
        <f t="shared" si="43"/>
        <v>0.17645998736265958</v>
      </c>
      <c r="N191" s="32">
        <f t="shared" si="44"/>
        <v>1605561931</v>
      </c>
      <c r="O191" s="37">
        <f t="shared" si="45"/>
        <v>0.67344757729102567</v>
      </c>
      <c r="P191" s="32">
        <f>SUM(P186:P190)</f>
        <v>408534108</v>
      </c>
      <c r="Q191" s="32">
        <f>SUM(Q186:Q190)</f>
        <v>1912963165</v>
      </c>
      <c r="R191" s="32">
        <f>SUM(R186:R190)</f>
        <v>2058217490</v>
      </c>
      <c r="S191" s="32">
        <f>SUM(S186:S190)</f>
        <v>1574905817</v>
      </c>
      <c r="T191" s="37">
        <f t="shared" si="46"/>
        <v>0.76517949373756411</v>
      </c>
      <c r="U191" s="37">
        <f t="shared" si="47"/>
        <v>2.9772263225571471E-2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202715670</v>
      </c>
      <c r="E192" s="31">
        <v>205715670</v>
      </c>
      <c r="F192" s="31">
        <v>49503582</v>
      </c>
      <c r="G192" s="36">
        <f t="shared" si="40"/>
        <v>0.24420204910651455</v>
      </c>
      <c r="H192" s="31">
        <v>23890803</v>
      </c>
      <c r="I192" s="36">
        <f t="shared" si="41"/>
        <v>0.11785375545955575</v>
      </c>
      <c r="J192" s="31">
        <v>32794844</v>
      </c>
      <c r="K192" s="36">
        <f t="shared" si="42"/>
        <v>0.15941830780319263</v>
      </c>
      <c r="L192" s="31">
        <v>33464826</v>
      </c>
      <c r="M192" s="36">
        <f t="shared" si="43"/>
        <v>0.16267514283185136</v>
      </c>
      <c r="N192" s="31">
        <f t="shared" si="44"/>
        <v>139654055</v>
      </c>
      <c r="O192" s="36">
        <f t="shared" si="45"/>
        <v>0.67886931024748864</v>
      </c>
      <c r="P192" s="31">
        <v>62307796</v>
      </c>
      <c r="Q192" s="31">
        <v>131919638</v>
      </c>
      <c r="R192" s="31">
        <v>196538091</v>
      </c>
      <c r="S192" s="31">
        <v>165768174</v>
      </c>
      <c r="T192" s="36">
        <f t="shared" si="46"/>
        <v>0.84344044025542098</v>
      </c>
      <c r="U192" s="36">
        <f t="shared" si="47"/>
        <v>-0.46291109382203155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190613407</v>
      </c>
      <c r="E193" s="31">
        <v>204327397</v>
      </c>
      <c r="F193" s="31">
        <v>57842166</v>
      </c>
      <c r="G193" s="36">
        <f t="shared" si="40"/>
        <v>0.3034527681465764</v>
      </c>
      <c r="H193" s="31">
        <v>67017489</v>
      </c>
      <c r="I193" s="36">
        <f t="shared" si="41"/>
        <v>0.3515885375261143</v>
      </c>
      <c r="J193" s="31">
        <v>53216666</v>
      </c>
      <c r="K193" s="36">
        <f t="shared" si="42"/>
        <v>0.26044802009590517</v>
      </c>
      <c r="L193" s="31">
        <v>55979765</v>
      </c>
      <c r="M193" s="36">
        <f t="shared" si="43"/>
        <v>0.27397092030688375</v>
      </c>
      <c r="N193" s="31">
        <f t="shared" si="44"/>
        <v>234056086</v>
      </c>
      <c r="O193" s="36">
        <f t="shared" si="45"/>
        <v>1.1454953639917411</v>
      </c>
      <c r="P193" s="31">
        <v>73931962</v>
      </c>
      <c r="Q193" s="31">
        <v>144000960</v>
      </c>
      <c r="R193" s="31">
        <v>158044914</v>
      </c>
      <c r="S193" s="31">
        <v>181013790</v>
      </c>
      <c r="T193" s="36">
        <f t="shared" si="46"/>
        <v>1.1453313201840838</v>
      </c>
      <c r="U193" s="36">
        <f t="shared" si="47"/>
        <v>-0.24282051381241576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142886773</v>
      </c>
      <c r="E194" s="31">
        <v>149384625</v>
      </c>
      <c r="F194" s="31">
        <v>25653931</v>
      </c>
      <c r="G194" s="36">
        <f t="shared" si="40"/>
        <v>0.17954027837132272</v>
      </c>
      <c r="H194" s="31">
        <v>30964141</v>
      </c>
      <c r="I194" s="36">
        <f t="shared" si="41"/>
        <v>0.21670404019831843</v>
      </c>
      <c r="J194" s="31">
        <v>15630081</v>
      </c>
      <c r="K194" s="36">
        <f t="shared" si="42"/>
        <v>0.10462978368757829</v>
      </c>
      <c r="L194" s="31">
        <v>26981711</v>
      </c>
      <c r="M194" s="36">
        <f t="shared" si="43"/>
        <v>0.18061906303945269</v>
      </c>
      <c r="N194" s="31">
        <f t="shared" si="44"/>
        <v>99229864</v>
      </c>
      <c r="O194" s="36">
        <f t="shared" si="45"/>
        <v>0.66425754323779973</v>
      </c>
      <c r="P194" s="31">
        <v>21036017</v>
      </c>
      <c r="Q194" s="31">
        <v>132154490</v>
      </c>
      <c r="R194" s="31">
        <v>135375578</v>
      </c>
      <c r="S194" s="31">
        <v>90480676</v>
      </c>
      <c r="T194" s="36">
        <f t="shared" si="46"/>
        <v>0.66836779082856435</v>
      </c>
      <c r="U194" s="36">
        <f t="shared" si="47"/>
        <v>0.28264352515022217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248492776</v>
      </c>
      <c r="E195" s="31">
        <v>350507298</v>
      </c>
      <c r="F195" s="31">
        <v>82096901</v>
      </c>
      <c r="G195" s="36">
        <f t="shared" si="40"/>
        <v>0.33037942720717162</v>
      </c>
      <c r="H195" s="31">
        <v>102715166</v>
      </c>
      <c r="I195" s="36">
        <f t="shared" si="41"/>
        <v>0.41335272458785682</v>
      </c>
      <c r="J195" s="31">
        <v>56395373</v>
      </c>
      <c r="K195" s="36">
        <f t="shared" si="42"/>
        <v>0.16089643017932254</v>
      </c>
      <c r="L195" s="31">
        <v>104280239</v>
      </c>
      <c r="M195" s="36">
        <f t="shared" si="43"/>
        <v>0.2975123188447848</v>
      </c>
      <c r="N195" s="31">
        <f t="shared" si="44"/>
        <v>345487679</v>
      </c>
      <c r="O195" s="36">
        <f t="shared" si="45"/>
        <v>0.98567898862978887</v>
      </c>
      <c r="P195" s="31">
        <v>69834255</v>
      </c>
      <c r="Q195" s="31">
        <v>191980383</v>
      </c>
      <c r="R195" s="31">
        <v>258468058</v>
      </c>
      <c r="S195" s="31">
        <v>272224891</v>
      </c>
      <c r="T195" s="36">
        <f t="shared" si="46"/>
        <v>1.0532244994079694</v>
      </c>
      <c r="U195" s="36">
        <f t="shared" si="47"/>
        <v>0.49325340407798435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303142373</v>
      </c>
      <c r="E196" s="31">
        <v>289911853</v>
      </c>
      <c r="F196" s="31">
        <v>44646161</v>
      </c>
      <c r="G196" s="36">
        <f t="shared" si="40"/>
        <v>0.14727786339523047</v>
      </c>
      <c r="H196" s="31">
        <v>58697469</v>
      </c>
      <c r="I196" s="36">
        <f t="shared" si="41"/>
        <v>0.19363003732902756</v>
      </c>
      <c r="J196" s="31">
        <v>47471074</v>
      </c>
      <c r="K196" s="36">
        <f t="shared" si="42"/>
        <v>0.16374312919175471</v>
      </c>
      <c r="L196" s="31">
        <v>51881054</v>
      </c>
      <c r="M196" s="36">
        <f t="shared" si="43"/>
        <v>0.17895458037722936</v>
      </c>
      <c r="N196" s="31">
        <f t="shared" si="44"/>
        <v>202695758</v>
      </c>
      <c r="O196" s="36">
        <f t="shared" si="45"/>
        <v>0.699163403988177</v>
      </c>
      <c r="P196" s="31">
        <v>46821275</v>
      </c>
      <c r="Q196" s="31">
        <v>246893906</v>
      </c>
      <c r="R196" s="31">
        <v>247100783</v>
      </c>
      <c r="S196" s="31">
        <v>171921432</v>
      </c>
      <c r="T196" s="36">
        <f t="shared" si="46"/>
        <v>0.69575429876318928</v>
      </c>
      <c r="U196" s="36">
        <f t="shared" si="47"/>
        <v>0.10806580982683611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55745173</v>
      </c>
      <c r="E197" s="31">
        <v>55925914</v>
      </c>
      <c r="F197" s="31">
        <v>12321829</v>
      </c>
      <c r="G197" s="36">
        <f t="shared" si="40"/>
        <v>0.22103849242695867</v>
      </c>
      <c r="H197" s="31">
        <v>17404664</v>
      </c>
      <c r="I197" s="36">
        <f t="shared" si="41"/>
        <v>0.31221831529700339</v>
      </c>
      <c r="J197" s="31">
        <v>10887238</v>
      </c>
      <c r="K197" s="36">
        <f t="shared" si="42"/>
        <v>0.19467250906261452</v>
      </c>
      <c r="L197" s="31">
        <v>10713783</v>
      </c>
      <c r="M197" s="36">
        <f t="shared" si="43"/>
        <v>0.19157099515619896</v>
      </c>
      <c r="N197" s="31">
        <f t="shared" si="44"/>
        <v>51327514</v>
      </c>
      <c r="O197" s="36">
        <f t="shared" si="45"/>
        <v>0.91777693610872413</v>
      </c>
      <c r="P197" s="31">
        <v>12548619</v>
      </c>
      <c r="Q197" s="31">
        <v>52294053</v>
      </c>
      <c r="R197" s="31">
        <v>54538400</v>
      </c>
      <c r="S197" s="31">
        <v>50211169</v>
      </c>
      <c r="T197" s="36">
        <f t="shared" si="46"/>
        <v>0.92065716999398584</v>
      </c>
      <c r="U197" s="36">
        <f t="shared" si="47"/>
        <v>-0.14621816153634115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1143596172</v>
      </c>
      <c r="E198" s="32">
        <f>SUM(E192:E197)</f>
        <v>1255772757</v>
      </c>
      <c r="F198" s="32">
        <f>SUM(F192:F197)</f>
        <v>272064570</v>
      </c>
      <c r="G198" s="37">
        <f t="shared" si="40"/>
        <v>0.23790265887668607</v>
      </c>
      <c r="H198" s="32">
        <f>SUM(H192:H197)</f>
        <v>300689732</v>
      </c>
      <c r="I198" s="37">
        <f t="shared" si="41"/>
        <v>0.26293348942759492</v>
      </c>
      <c r="J198" s="32">
        <f>SUM(J192:J197)</f>
        <v>216395276</v>
      </c>
      <c r="K198" s="37">
        <f t="shared" si="42"/>
        <v>0.17232040971884216</v>
      </c>
      <c r="L198" s="32">
        <f>SUM(L192:L197)</f>
        <v>283301378</v>
      </c>
      <c r="M198" s="37">
        <f t="shared" si="43"/>
        <v>0.22559923873233062</v>
      </c>
      <c r="N198" s="32">
        <f t="shared" si="44"/>
        <v>1072450956</v>
      </c>
      <c r="O198" s="37">
        <f t="shared" si="45"/>
        <v>0.85401673990925731</v>
      </c>
      <c r="P198" s="32">
        <f>SUM(P192:P197)</f>
        <v>286479924</v>
      </c>
      <c r="Q198" s="32">
        <f>SUM(Q192:Q197)</f>
        <v>899243430</v>
      </c>
      <c r="R198" s="32">
        <f>SUM(R192:R197)</f>
        <v>1050065824</v>
      </c>
      <c r="S198" s="32">
        <f>SUM(S192:S197)</f>
        <v>931620132</v>
      </c>
      <c r="T198" s="37">
        <f t="shared" si="46"/>
        <v>0.8872016503224468</v>
      </c>
      <c r="U198" s="37">
        <f t="shared" si="47"/>
        <v>-1.1095178871940781E-2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137781422</v>
      </c>
      <c r="E199" s="31">
        <v>196344238</v>
      </c>
      <c r="F199" s="31">
        <v>16021617</v>
      </c>
      <c r="G199" s="36">
        <f t="shared" si="40"/>
        <v>0.11628285415721722</v>
      </c>
      <c r="H199" s="31">
        <v>65306754</v>
      </c>
      <c r="I199" s="36">
        <f t="shared" si="41"/>
        <v>0.47398809688580512</v>
      </c>
      <c r="J199" s="31">
        <v>37776160</v>
      </c>
      <c r="K199" s="36">
        <f t="shared" si="42"/>
        <v>0.19239759915949253</v>
      </c>
      <c r="L199" s="31">
        <v>42340925</v>
      </c>
      <c r="M199" s="36">
        <f t="shared" si="43"/>
        <v>0.21564638428554242</v>
      </c>
      <c r="N199" s="31">
        <f t="shared" si="44"/>
        <v>161445456</v>
      </c>
      <c r="O199" s="36">
        <f t="shared" si="45"/>
        <v>0.82225716244344282</v>
      </c>
      <c r="P199" s="31">
        <v>46378823</v>
      </c>
      <c r="Q199" s="31">
        <v>165182295</v>
      </c>
      <c r="R199" s="31">
        <v>184165434</v>
      </c>
      <c r="S199" s="31">
        <v>155721749</v>
      </c>
      <c r="T199" s="36">
        <f t="shared" si="46"/>
        <v>0.84555361784122851</v>
      </c>
      <c r="U199" s="36">
        <f t="shared" si="47"/>
        <v>-8.7063399603737213E-2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193168469</v>
      </c>
      <c r="E200" s="31">
        <v>195672490</v>
      </c>
      <c r="F200" s="31">
        <v>51136995</v>
      </c>
      <c r="G200" s="36">
        <f t="shared" si="40"/>
        <v>0.26472744369061596</v>
      </c>
      <c r="H200" s="31">
        <v>43798562</v>
      </c>
      <c r="I200" s="36">
        <f t="shared" si="41"/>
        <v>0.22673763594409396</v>
      </c>
      <c r="J200" s="31">
        <v>45739584</v>
      </c>
      <c r="K200" s="36">
        <f t="shared" si="42"/>
        <v>0.23375582331476438</v>
      </c>
      <c r="L200" s="31">
        <v>34481603</v>
      </c>
      <c r="M200" s="36">
        <f t="shared" si="43"/>
        <v>0.17622100582457964</v>
      </c>
      <c r="N200" s="31">
        <f t="shared" si="44"/>
        <v>175156744</v>
      </c>
      <c r="O200" s="36">
        <f t="shared" si="45"/>
        <v>0.89515262978459564</v>
      </c>
      <c r="P200" s="31">
        <v>41713546</v>
      </c>
      <c r="Q200" s="31">
        <v>170758190</v>
      </c>
      <c r="R200" s="31">
        <v>183871141</v>
      </c>
      <c r="S200" s="31">
        <v>175165881</v>
      </c>
      <c r="T200" s="36">
        <f t="shared" si="46"/>
        <v>0.95265564812044101</v>
      </c>
      <c r="U200" s="36">
        <f t="shared" si="47"/>
        <v>-0.17337157095203559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179516216</v>
      </c>
      <c r="E201" s="31">
        <v>207444860</v>
      </c>
      <c r="F201" s="31">
        <v>44485143</v>
      </c>
      <c r="G201" s="36">
        <f t="shared" si="40"/>
        <v>0.24780570798127785</v>
      </c>
      <c r="H201" s="31">
        <v>46628569</v>
      </c>
      <c r="I201" s="36">
        <f t="shared" si="41"/>
        <v>0.25974572124448075</v>
      </c>
      <c r="J201" s="31">
        <v>47911006</v>
      </c>
      <c r="K201" s="36">
        <f t="shared" si="42"/>
        <v>0.23095778801171549</v>
      </c>
      <c r="L201" s="31">
        <v>50011826</v>
      </c>
      <c r="M201" s="36">
        <f t="shared" si="43"/>
        <v>0.24108491287757142</v>
      </c>
      <c r="N201" s="31">
        <f t="shared" si="44"/>
        <v>189036544</v>
      </c>
      <c r="O201" s="36">
        <f t="shared" si="45"/>
        <v>0.91126164321449088</v>
      </c>
      <c r="P201" s="31">
        <v>43409053</v>
      </c>
      <c r="Q201" s="31">
        <v>149402139</v>
      </c>
      <c r="R201" s="31">
        <v>168713719</v>
      </c>
      <c r="S201" s="31">
        <v>189675171</v>
      </c>
      <c r="T201" s="36">
        <f t="shared" si="46"/>
        <v>1.1242427238534169</v>
      </c>
      <c r="U201" s="36">
        <f t="shared" si="47"/>
        <v>0.15210589827886833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422583011</v>
      </c>
      <c r="E202" s="31">
        <v>464141436</v>
      </c>
      <c r="F202" s="31">
        <v>92605443</v>
      </c>
      <c r="G202" s="36">
        <f t="shared" si="40"/>
        <v>0.21914142449990731</v>
      </c>
      <c r="H202" s="31">
        <v>100118212</v>
      </c>
      <c r="I202" s="36">
        <f t="shared" si="41"/>
        <v>0.23691963328833396</v>
      </c>
      <c r="J202" s="31">
        <v>83510455</v>
      </c>
      <c r="K202" s="36">
        <f t="shared" si="42"/>
        <v>0.17992458445360607</v>
      </c>
      <c r="L202" s="31">
        <v>88988212</v>
      </c>
      <c r="M202" s="36">
        <f t="shared" si="43"/>
        <v>0.19172649778245612</v>
      </c>
      <c r="N202" s="31">
        <f t="shared" si="44"/>
        <v>365222322</v>
      </c>
      <c r="O202" s="36">
        <f t="shared" si="45"/>
        <v>0.78687721817622847</v>
      </c>
      <c r="P202" s="31">
        <v>108211016</v>
      </c>
      <c r="Q202" s="31">
        <v>286850560</v>
      </c>
      <c r="R202" s="31">
        <v>368555203</v>
      </c>
      <c r="S202" s="31">
        <v>308706211</v>
      </c>
      <c r="T202" s="36">
        <f t="shared" si="46"/>
        <v>0.83761186516202835</v>
      </c>
      <c r="U202" s="36">
        <f t="shared" si="47"/>
        <v>-0.17764184008770423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448380040</v>
      </c>
      <c r="E203" s="31">
        <v>456642081</v>
      </c>
      <c r="F203" s="31">
        <v>72533193</v>
      </c>
      <c r="G203" s="36">
        <f t="shared" si="40"/>
        <v>0.16176722094944279</v>
      </c>
      <c r="H203" s="31">
        <v>79878946</v>
      </c>
      <c r="I203" s="36">
        <f t="shared" si="41"/>
        <v>0.17815009338952734</v>
      </c>
      <c r="J203" s="31">
        <v>78079977</v>
      </c>
      <c r="K203" s="36">
        <f t="shared" si="42"/>
        <v>0.17098725730447956</v>
      </c>
      <c r="L203" s="31">
        <v>85112668</v>
      </c>
      <c r="M203" s="36">
        <f t="shared" si="43"/>
        <v>0.18638813972994311</v>
      </c>
      <c r="N203" s="31">
        <f t="shared" si="44"/>
        <v>315604784</v>
      </c>
      <c r="O203" s="36">
        <f t="shared" si="45"/>
        <v>0.6911425756225914</v>
      </c>
      <c r="P203" s="31">
        <v>78253636</v>
      </c>
      <c r="Q203" s="31">
        <v>462750637</v>
      </c>
      <c r="R203" s="31">
        <v>442840169</v>
      </c>
      <c r="S203" s="31">
        <v>303517419</v>
      </c>
      <c r="T203" s="36">
        <f t="shared" si="46"/>
        <v>0.68538818347348252</v>
      </c>
      <c r="U203" s="36">
        <f t="shared" si="47"/>
        <v>8.7651288177842623E-2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1381429158</v>
      </c>
      <c r="E204" s="32">
        <f>SUM(E199:E203)</f>
        <v>1520245105</v>
      </c>
      <c r="F204" s="32">
        <f>SUM(F199:F203)</f>
        <v>276782391</v>
      </c>
      <c r="G204" s="37">
        <f t="shared" si="40"/>
        <v>0.20035945339442443</v>
      </c>
      <c r="H204" s="32">
        <f>SUM(H199:H203)</f>
        <v>335731043</v>
      </c>
      <c r="I204" s="37">
        <f t="shared" si="41"/>
        <v>0.24303167560619854</v>
      </c>
      <c r="J204" s="32">
        <f>SUM(J199:J203)</f>
        <v>293017182</v>
      </c>
      <c r="K204" s="37">
        <f t="shared" si="42"/>
        <v>0.19274338133784025</v>
      </c>
      <c r="L204" s="32">
        <f>SUM(L199:L203)</f>
        <v>300935234</v>
      </c>
      <c r="M204" s="37">
        <f t="shared" si="43"/>
        <v>0.19795178620226506</v>
      </c>
      <c r="N204" s="32">
        <f t="shared" si="44"/>
        <v>1206465850</v>
      </c>
      <c r="O204" s="37">
        <f t="shared" si="45"/>
        <v>0.79359956235478224</v>
      </c>
      <c r="P204" s="32">
        <f>SUM(P199:P203)</f>
        <v>317966074</v>
      </c>
      <c r="Q204" s="32">
        <f>SUM(Q199:Q203)</f>
        <v>1234943821</v>
      </c>
      <c r="R204" s="32">
        <f>SUM(R199:R203)</f>
        <v>1348145666</v>
      </c>
      <c r="S204" s="32">
        <f>SUM(S199:S203)</f>
        <v>1132786431</v>
      </c>
      <c r="T204" s="37">
        <f t="shared" si="46"/>
        <v>0.84025521838528094</v>
      </c>
      <c r="U204" s="37">
        <f t="shared" si="47"/>
        <v>-5.3561814899787064E-2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7991960567</v>
      </c>
      <c r="E205" s="32">
        <f>SUM(E173:E178,E180:E184,E186:E190,E192:E197,E199:E203)</f>
        <v>8625817731</v>
      </c>
      <c r="F205" s="32">
        <f>SUM(F173:F178,F180:F184,F186:F190,F192:F197,F199:F203)</f>
        <v>1612117924</v>
      </c>
      <c r="G205" s="37">
        <f t="shared" si="40"/>
        <v>0.20171745224277957</v>
      </c>
      <c r="H205" s="32">
        <f>SUM(H173:H178,H180:H184,H186:H190,H192:H197,H199:H203)</f>
        <v>1789810216</v>
      </c>
      <c r="I205" s="37">
        <f t="shared" si="41"/>
        <v>0.22395133221632674</v>
      </c>
      <c r="J205" s="32">
        <f>SUM(J173:J178,J180:J184,J186:J190,J192:J197,J199:J203)</f>
        <v>1421824526</v>
      </c>
      <c r="K205" s="37">
        <f t="shared" si="42"/>
        <v>0.16483359263321304</v>
      </c>
      <c r="L205" s="32">
        <f>SUM(L173:L178,L180:L184,L186:L190,L192:L197,L199:L203)</f>
        <v>1700353343</v>
      </c>
      <c r="M205" s="37">
        <f t="shared" si="43"/>
        <v>0.1971237273991038</v>
      </c>
      <c r="N205" s="32">
        <f t="shared" si="44"/>
        <v>6524106009</v>
      </c>
      <c r="O205" s="37">
        <f t="shared" si="45"/>
        <v>0.75634637926016712</v>
      </c>
      <c r="P205" s="32">
        <f>SUM(P173:P178,P180:P184,P186:P190,P192:P197,P199:P203)</f>
        <v>1636303703</v>
      </c>
      <c r="Q205" s="32">
        <f>SUM(Q173:Q178,Q180:Q184,Q186:Q190,Q192:Q197,Q199:Q203)</f>
        <v>7526082587</v>
      </c>
      <c r="R205" s="32">
        <f>SUM(R173:R178,R180:R184,R186:R190,R192:R197,R199:R203)</f>
        <v>7931054695</v>
      </c>
      <c r="S205" s="32">
        <f>SUM(S173:S178,S180:S184,S186:S190,S192:S197,S199:S203)</f>
        <v>6015621537</v>
      </c>
      <c r="T205" s="37">
        <f t="shared" si="46"/>
        <v>0.75848947817652135</v>
      </c>
      <c r="U205" s="37">
        <f t="shared" si="47"/>
        <v>3.9142880311626271E-2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192771407</v>
      </c>
      <c r="E208" s="31">
        <v>214215969</v>
      </c>
      <c r="F208" s="31">
        <v>39097024</v>
      </c>
      <c r="G208" s="36">
        <f t="shared" ref="G208:G231" si="48">IF(($D208     =0),0,($F208     /$D208     ))</f>
        <v>0.2028154725249269</v>
      </c>
      <c r="H208" s="31">
        <v>32778462</v>
      </c>
      <c r="I208" s="36">
        <f t="shared" ref="I208:I231" si="49">IF(($D208     =0),0,($H208     /$D208     ))</f>
        <v>0.17003798701329187</v>
      </c>
      <c r="J208" s="31">
        <v>32048649</v>
      </c>
      <c r="K208" s="36">
        <f t="shared" ref="K208:K231" si="50">IF(($E208     =0),0,($J208     /$E208     ))</f>
        <v>0.14960905645647735</v>
      </c>
      <c r="L208" s="31">
        <v>50920202</v>
      </c>
      <c r="M208" s="36">
        <f t="shared" ref="M208:M231" si="51">IF(($E208     =0),0,($L208     /$E208     ))</f>
        <v>0.23770497707386137</v>
      </c>
      <c r="N208" s="31">
        <f t="shared" ref="N208:N231" si="52">$F208     +$H208     +$J208     +$L208</f>
        <v>154844337</v>
      </c>
      <c r="O208" s="36">
        <f t="shared" ref="O208:O231" si="53">IF(($E208     =0),0,($N208     /$E208     ))</f>
        <v>0.72284217522550809</v>
      </c>
      <c r="P208" s="31">
        <v>28324830</v>
      </c>
      <c r="Q208" s="31">
        <v>239465651</v>
      </c>
      <c r="R208" s="31">
        <v>289296509</v>
      </c>
      <c r="S208" s="31">
        <v>104571086</v>
      </c>
      <c r="T208" s="36">
        <f t="shared" ref="T208:T231" si="54">IF(($R208     =0),0,($S208     /$R208     ))</f>
        <v>0.36146680912765528</v>
      </c>
      <c r="U208" s="36">
        <f t="shared" ref="U208:U231" si="55">IF(($P208     =0),0,(($L208     /$P208     )-1))</f>
        <v>0.79772312843536919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171593207</v>
      </c>
      <c r="E209" s="31">
        <v>170220571</v>
      </c>
      <c r="F209" s="31">
        <v>37078564</v>
      </c>
      <c r="G209" s="36">
        <f t="shared" si="48"/>
        <v>0.21608410174419085</v>
      </c>
      <c r="H209" s="31">
        <v>42465076</v>
      </c>
      <c r="I209" s="36">
        <f t="shared" si="49"/>
        <v>0.24747527447284087</v>
      </c>
      <c r="J209" s="31">
        <v>35696064</v>
      </c>
      <c r="K209" s="36">
        <f t="shared" si="50"/>
        <v>0.20970476006686642</v>
      </c>
      <c r="L209" s="31">
        <v>41025811</v>
      </c>
      <c r="M209" s="36">
        <f t="shared" si="51"/>
        <v>0.24101558794559561</v>
      </c>
      <c r="N209" s="31">
        <f t="shared" si="52"/>
        <v>156265515</v>
      </c>
      <c r="O209" s="36">
        <f t="shared" si="53"/>
        <v>0.9180178052627963</v>
      </c>
      <c r="P209" s="31">
        <v>65678029</v>
      </c>
      <c r="Q209" s="31">
        <v>139196218</v>
      </c>
      <c r="R209" s="31">
        <v>165734640</v>
      </c>
      <c r="S209" s="31">
        <v>157413958</v>
      </c>
      <c r="T209" s="36">
        <f t="shared" si="54"/>
        <v>0.94979515447102669</v>
      </c>
      <c r="U209" s="36">
        <f t="shared" si="55"/>
        <v>-0.37534954040718849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197517833</v>
      </c>
      <c r="E210" s="31">
        <v>254752652</v>
      </c>
      <c r="F210" s="31">
        <v>50576178</v>
      </c>
      <c r="G210" s="36">
        <f t="shared" si="48"/>
        <v>0.25605879343562865</v>
      </c>
      <c r="H210" s="31">
        <v>58036851</v>
      </c>
      <c r="I210" s="36">
        <f t="shared" si="49"/>
        <v>0.29383094234331741</v>
      </c>
      <c r="J210" s="31">
        <v>240379750</v>
      </c>
      <c r="K210" s="36">
        <f t="shared" si="50"/>
        <v>0.94358095239770068</v>
      </c>
      <c r="L210" s="31">
        <v>117220837</v>
      </c>
      <c r="M210" s="36">
        <f t="shared" si="51"/>
        <v>0.46013588506234665</v>
      </c>
      <c r="N210" s="31">
        <f t="shared" si="52"/>
        <v>466213616</v>
      </c>
      <c r="O210" s="36">
        <f t="shared" si="53"/>
        <v>1.8300638377652689</v>
      </c>
      <c r="P210" s="31">
        <v>28949556</v>
      </c>
      <c r="Q210" s="31">
        <v>142433113</v>
      </c>
      <c r="R210" s="31">
        <v>180180729</v>
      </c>
      <c r="S210" s="31">
        <v>163561826</v>
      </c>
      <c r="T210" s="36">
        <f t="shared" si="54"/>
        <v>0.90776536929207341</v>
      </c>
      <c r="U210" s="36">
        <f t="shared" si="55"/>
        <v>3.0491410990897405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112170709</v>
      </c>
      <c r="E211" s="31">
        <v>134176833</v>
      </c>
      <c r="F211" s="31">
        <v>12578793</v>
      </c>
      <c r="G211" s="36">
        <f t="shared" si="48"/>
        <v>0.11213972981128255</v>
      </c>
      <c r="H211" s="31">
        <v>29745905</v>
      </c>
      <c r="I211" s="36">
        <f t="shared" si="49"/>
        <v>0.26518424698554771</v>
      </c>
      <c r="J211" s="31">
        <v>12788996</v>
      </c>
      <c r="K211" s="36">
        <f t="shared" si="50"/>
        <v>9.531448696512311E-2</v>
      </c>
      <c r="L211" s="31">
        <v>16942068</v>
      </c>
      <c r="M211" s="36">
        <f t="shared" si="51"/>
        <v>0.12626671550669258</v>
      </c>
      <c r="N211" s="31">
        <f t="shared" si="52"/>
        <v>72055762</v>
      </c>
      <c r="O211" s="36">
        <f t="shared" si="53"/>
        <v>0.53702088795015757</v>
      </c>
      <c r="P211" s="31">
        <v>17217046</v>
      </c>
      <c r="Q211" s="31">
        <v>116988183</v>
      </c>
      <c r="R211" s="31">
        <v>124060726</v>
      </c>
      <c r="S211" s="31">
        <v>67270237</v>
      </c>
      <c r="T211" s="36">
        <f t="shared" si="54"/>
        <v>0.54223636414960208</v>
      </c>
      <c r="U211" s="36">
        <f t="shared" si="55"/>
        <v>-1.5971264757032033E-2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213911451</v>
      </c>
      <c r="E212" s="31">
        <v>245829259</v>
      </c>
      <c r="F212" s="31">
        <v>14315510</v>
      </c>
      <c r="G212" s="36">
        <f t="shared" si="48"/>
        <v>6.692259779959138E-2</v>
      </c>
      <c r="H212" s="31">
        <v>37580982</v>
      </c>
      <c r="I212" s="36">
        <f t="shared" si="49"/>
        <v>0.17568476032636512</v>
      </c>
      <c r="J212" s="31">
        <v>26450810</v>
      </c>
      <c r="K212" s="36">
        <f t="shared" si="50"/>
        <v>0.10759829854102111</v>
      </c>
      <c r="L212" s="31">
        <v>127636349</v>
      </c>
      <c r="M212" s="36">
        <f t="shared" si="51"/>
        <v>0.51920731290981115</v>
      </c>
      <c r="N212" s="31">
        <f t="shared" si="52"/>
        <v>205983651</v>
      </c>
      <c r="O212" s="36">
        <f t="shared" si="53"/>
        <v>0.83791348449697767</v>
      </c>
      <c r="P212" s="31">
        <v>42360883</v>
      </c>
      <c r="Q212" s="31">
        <v>166841333</v>
      </c>
      <c r="R212" s="31">
        <v>176286973</v>
      </c>
      <c r="S212" s="31">
        <v>145737384</v>
      </c>
      <c r="T212" s="36">
        <f t="shared" si="54"/>
        <v>0.82670535162005421</v>
      </c>
      <c r="U212" s="36">
        <f t="shared" si="55"/>
        <v>2.0130710212060499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143423668</v>
      </c>
      <c r="E213" s="31">
        <v>159273632</v>
      </c>
      <c r="F213" s="31">
        <v>23176378</v>
      </c>
      <c r="G213" s="36">
        <f t="shared" si="48"/>
        <v>0.16159381727707592</v>
      </c>
      <c r="H213" s="31">
        <v>10565216</v>
      </c>
      <c r="I213" s="36">
        <f t="shared" si="49"/>
        <v>7.3664382924581176E-2</v>
      </c>
      <c r="J213" s="31">
        <v>1801422</v>
      </c>
      <c r="K213" s="36">
        <f t="shared" si="50"/>
        <v>1.1310233698946476E-2</v>
      </c>
      <c r="L213" s="31">
        <v>34308289</v>
      </c>
      <c r="M213" s="36">
        <f t="shared" si="51"/>
        <v>0.21540470050937244</v>
      </c>
      <c r="N213" s="31">
        <f t="shared" si="52"/>
        <v>69851305</v>
      </c>
      <c r="O213" s="36">
        <f t="shared" si="53"/>
        <v>0.4385616383758989</v>
      </c>
      <c r="P213" s="31">
        <v>11522274</v>
      </c>
      <c r="Q213" s="31">
        <v>146389670</v>
      </c>
      <c r="R213" s="31">
        <v>139389670</v>
      </c>
      <c r="S213" s="31">
        <v>84507561</v>
      </c>
      <c r="T213" s="36">
        <f t="shared" si="54"/>
        <v>0.606268463079079</v>
      </c>
      <c r="U213" s="36">
        <f t="shared" si="55"/>
        <v>1.9775623284084376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1684934170</v>
      </c>
      <c r="E214" s="31">
        <v>817387439</v>
      </c>
      <c r="F214" s="31">
        <v>145265179</v>
      </c>
      <c r="G214" s="36">
        <f t="shared" si="48"/>
        <v>8.6214156960209315E-2</v>
      </c>
      <c r="H214" s="31">
        <v>179212092</v>
      </c>
      <c r="I214" s="36">
        <f t="shared" si="49"/>
        <v>0.10636147998589167</v>
      </c>
      <c r="J214" s="31">
        <v>353698159</v>
      </c>
      <c r="K214" s="36">
        <f t="shared" si="50"/>
        <v>0.43271787909136195</v>
      </c>
      <c r="L214" s="31">
        <v>279537153</v>
      </c>
      <c r="M214" s="36">
        <f t="shared" si="51"/>
        <v>0.34198855972387898</v>
      </c>
      <c r="N214" s="31">
        <f t="shared" si="52"/>
        <v>957712583</v>
      </c>
      <c r="O214" s="36">
        <f t="shared" si="53"/>
        <v>1.1716751901297568</v>
      </c>
      <c r="P214" s="31">
        <v>92334895</v>
      </c>
      <c r="Q214" s="31">
        <v>705371864</v>
      </c>
      <c r="R214" s="31">
        <v>735941782</v>
      </c>
      <c r="S214" s="31">
        <v>708487859</v>
      </c>
      <c r="T214" s="36">
        <f t="shared" si="54"/>
        <v>0.96269552338040787</v>
      </c>
      <c r="U214" s="36">
        <f t="shared" si="55"/>
        <v>2.0274269873810979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184206269</v>
      </c>
      <c r="E215" s="31">
        <v>185379583</v>
      </c>
      <c r="F215" s="31">
        <v>42967011</v>
      </c>
      <c r="G215" s="36">
        <f t="shared" si="48"/>
        <v>0.23325487907254666</v>
      </c>
      <c r="H215" s="31">
        <v>43672438</v>
      </c>
      <c r="I215" s="36">
        <f t="shared" si="49"/>
        <v>0.23708442843495189</v>
      </c>
      <c r="J215" s="31">
        <v>39894531</v>
      </c>
      <c r="K215" s="36">
        <f t="shared" si="50"/>
        <v>0.21520455680386336</v>
      </c>
      <c r="L215" s="31">
        <v>43047466</v>
      </c>
      <c r="M215" s="36">
        <f t="shared" si="51"/>
        <v>0.23221255169184407</v>
      </c>
      <c r="N215" s="31">
        <f t="shared" si="52"/>
        <v>169581446</v>
      </c>
      <c r="O215" s="36">
        <f t="shared" si="53"/>
        <v>0.91477952024522569</v>
      </c>
      <c r="P215" s="31">
        <v>38920340</v>
      </c>
      <c r="Q215" s="31">
        <v>184813880</v>
      </c>
      <c r="R215" s="31">
        <v>174475448</v>
      </c>
      <c r="S215" s="31">
        <v>160546470</v>
      </c>
      <c r="T215" s="36">
        <f t="shared" si="54"/>
        <v>0.92016654400566433</v>
      </c>
      <c r="U215" s="36">
        <f t="shared" si="55"/>
        <v>0.10604033777711086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2900528714</v>
      </c>
      <c r="E216" s="32">
        <f>SUM(E208:E215)</f>
        <v>2181235938</v>
      </c>
      <c r="F216" s="32">
        <f>SUM(F208:F215)</f>
        <v>365054637</v>
      </c>
      <c r="G216" s="37">
        <f t="shared" si="48"/>
        <v>0.12585796349403078</v>
      </c>
      <c r="H216" s="32">
        <f>SUM(H208:H215)</f>
        <v>434057022</v>
      </c>
      <c r="I216" s="37">
        <f t="shared" si="49"/>
        <v>0.14964755215314168</v>
      </c>
      <c r="J216" s="32">
        <f>SUM(J208:J215)</f>
        <v>742758381</v>
      </c>
      <c r="K216" s="37">
        <f t="shared" si="50"/>
        <v>0.34052179686762524</v>
      </c>
      <c r="L216" s="32">
        <f>SUM(L208:L215)</f>
        <v>710638175</v>
      </c>
      <c r="M216" s="37">
        <f t="shared" si="51"/>
        <v>0.32579610606067322</v>
      </c>
      <c r="N216" s="32">
        <f t="shared" si="52"/>
        <v>2252508215</v>
      </c>
      <c r="O216" s="37">
        <f t="shared" si="53"/>
        <v>1.0326751800473957</v>
      </c>
      <c r="P216" s="32">
        <f>SUM(P208:P215)</f>
        <v>325307853</v>
      </c>
      <c r="Q216" s="32">
        <f>SUM(Q208:Q215)</f>
        <v>1841499912</v>
      </c>
      <c r="R216" s="32">
        <f>SUM(R208:R215)</f>
        <v>1985366477</v>
      </c>
      <c r="S216" s="32">
        <f>SUM(S208:S215)</f>
        <v>1592096381</v>
      </c>
      <c r="T216" s="37">
        <f t="shared" si="54"/>
        <v>0.8019156158039632</v>
      </c>
      <c r="U216" s="37">
        <f t="shared" si="55"/>
        <v>1.1845097449891564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287153870</v>
      </c>
      <c r="E217" s="31">
        <v>287153870</v>
      </c>
      <c r="F217" s="31">
        <v>26919815</v>
      </c>
      <c r="G217" s="36">
        <f t="shared" si="48"/>
        <v>9.3747004001722145E-2</v>
      </c>
      <c r="H217" s="31">
        <v>63720257</v>
      </c>
      <c r="I217" s="36">
        <f t="shared" si="49"/>
        <v>0.22190283209486258</v>
      </c>
      <c r="J217" s="31">
        <v>105386001</v>
      </c>
      <c r="K217" s="36">
        <f t="shared" si="50"/>
        <v>0.36700184817289766</v>
      </c>
      <c r="L217" s="31">
        <v>72499619</v>
      </c>
      <c r="M217" s="36">
        <f t="shared" si="51"/>
        <v>0.25247655203114622</v>
      </c>
      <c r="N217" s="31">
        <f t="shared" si="52"/>
        <v>268525692</v>
      </c>
      <c r="O217" s="36">
        <f t="shared" si="53"/>
        <v>0.93512823630062869</v>
      </c>
      <c r="P217" s="31">
        <v>91377265</v>
      </c>
      <c r="Q217" s="31">
        <v>279015987</v>
      </c>
      <c r="R217" s="31">
        <v>279015987</v>
      </c>
      <c r="S217" s="31">
        <v>241829170</v>
      </c>
      <c r="T217" s="36">
        <f t="shared" si="54"/>
        <v>0.86672155456095779</v>
      </c>
      <c r="U217" s="36">
        <f t="shared" si="55"/>
        <v>-0.20659018411198893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771500312</v>
      </c>
      <c r="E218" s="31">
        <v>843045738</v>
      </c>
      <c r="F218" s="31">
        <v>111785453</v>
      </c>
      <c r="G218" s="36">
        <f t="shared" si="48"/>
        <v>0.14489359402877339</v>
      </c>
      <c r="H218" s="31">
        <v>130206738</v>
      </c>
      <c r="I218" s="36">
        <f t="shared" si="49"/>
        <v>0.16877081703629954</v>
      </c>
      <c r="J218" s="31">
        <v>108347482</v>
      </c>
      <c r="K218" s="36">
        <f t="shared" si="50"/>
        <v>0.12851910295761437</v>
      </c>
      <c r="L218" s="31">
        <v>153034266</v>
      </c>
      <c r="M218" s="36">
        <f t="shared" si="51"/>
        <v>0.18152546072180012</v>
      </c>
      <c r="N218" s="31">
        <f t="shared" si="52"/>
        <v>503373939</v>
      </c>
      <c r="O218" s="36">
        <f t="shared" si="53"/>
        <v>0.59708971448474368</v>
      </c>
      <c r="P218" s="31">
        <v>-124379400</v>
      </c>
      <c r="Q218" s="31">
        <v>665862797</v>
      </c>
      <c r="R218" s="31">
        <v>726122188</v>
      </c>
      <c r="S218" s="31">
        <v>185342742</v>
      </c>
      <c r="T218" s="36">
        <f t="shared" si="54"/>
        <v>0.25525007369696295</v>
      </c>
      <c r="U218" s="36">
        <f t="shared" si="55"/>
        <v>-2.2303827321887706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392213324</v>
      </c>
      <c r="E219" s="31">
        <v>407822209</v>
      </c>
      <c r="F219" s="31">
        <v>98932535</v>
      </c>
      <c r="G219" s="36">
        <f t="shared" si="48"/>
        <v>0.25224164745611755</v>
      </c>
      <c r="H219" s="31">
        <v>86687417</v>
      </c>
      <c r="I219" s="36">
        <f t="shared" si="49"/>
        <v>0.22102109157311545</v>
      </c>
      <c r="J219" s="31">
        <v>79614234</v>
      </c>
      <c r="K219" s="36">
        <f t="shared" si="50"/>
        <v>0.19521799510433233</v>
      </c>
      <c r="L219" s="31">
        <v>85503140</v>
      </c>
      <c r="M219" s="36">
        <f t="shared" si="51"/>
        <v>0.20965788059865076</v>
      </c>
      <c r="N219" s="31">
        <f t="shared" si="52"/>
        <v>350737326</v>
      </c>
      <c r="O219" s="36">
        <f t="shared" si="53"/>
        <v>0.86002507528960981</v>
      </c>
      <c r="P219" s="31">
        <v>68336286</v>
      </c>
      <c r="Q219" s="31">
        <v>416706946</v>
      </c>
      <c r="R219" s="31">
        <v>377098337</v>
      </c>
      <c r="S219" s="31">
        <v>333121923</v>
      </c>
      <c r="T219" s="36">
        <f t="shared" si="54"/>
        <v>0.88338210571318432</v>
      </c>
      <c r="U219" s="36">
        <f t="shared" si="55"/>
        <v>0.25121139887526223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74896716</v>
      </c>
      <c r="E220" s="31">
        <v>95634496</v>
      </c>
      <c r="F220" s="31">
        <v>20820610</v>
      </c>
      <c r="G220" s="36">
        <f t="shared" si="48"/>
        <v>0.27799096024450526</v>
      </c>
      <c r="H220" s="31">
        <v>16891675</v>
      </c>
      <c r="I220" s="36">
        <f t="shared" si="49"/>
        <v>0.22553291922705931</v>
      </c>
      <c r="J220" s="31">
        <v>11602268</v>
      </c>
      <c r="K220" s="36">
        <f t="shared" si="50"/>
        <v>0.12131885967172347</v>
      </c>
      <c r="L220" s="31">
        <v>33702165</v>
      </c>
      <c r="M220" s="36">
        <f t="shared" si="51"/>
        <v>0.35240594565375238</v>
      </c>
      <c r="N220" s="31">
        <f t="shared" si="52"/>
        <v>83016718</v>
      </c>
      <c r="O220" s="36">
        <f t="shared" si="53"/>
        <v>0.86806248239129113</v>
      </c>
      <c r="P220" s="31">
        <v>22910897</v>
      </c>
      <c r="Q220" s="31">
        <v>78549417</v>
      </c>
      <c r="R220" s="31">
        <v>79140836</v>
      </c>
      <c r="S220" s="31">
        <v>65018405</v>
      </c>
      <c r="T220" s="36">
        <f t="shared" si="54"/>
        <v>0.82155317388863569</v>
      </c>
      <c r="U220" s="36">
        <f t="shared" si="55"/>
        <v>0.47101027951895547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700304117</v>
      </c>
      <c r="E221" s="31">
        <v>578890312</v>
      </c>
      <c r="F221" s="31">
        <v>73244291</v>
      </c>
      <c r="G221" s="36">
        <f t="shared" si="48"/>
        <v>0.10458926232472798</v>
      </c>
      <c r="H221" s="31">
        <v>71059221</v>
      </c>
      <c r="I221" s="36">
        <f t="shared" si="49"/>
        <v>0.10146908932137551</v>
      </c>
      <c r="J221" s="31">
        <v>66196459</v>
      </c>
      <c r="K221" s="36">
        <f t="shared" si="50"/>
        <v>0.11435060775382262</v>
      </c>
      <c r="L221" s="31">
        <v>92945906</v>
      </c>
      <c r="M221" s="36">
        <f t="shared" si="51"/>
        <v>0.1605587519315749</v>
      </c>
      <c r="N221" s="31">
        <f t="shared" si="52"/>
        <v>303445877</v>
      </c>
      <c r="O221" s="36">
        <f t="shared" si="53"/>
        <v>0.5241854470696341</v>
      </c>
      <c r="P221" s="31">
        <v>73067326</v>
      </c>
      <c r="Q221" s="31">
        <v>533927252</v>
      </c>
      <c r="R221" s="31">
        <v>550761882</v>
      </c>
      <c r="S221" s="31">
        <v>261260450</v>
      </c>
      <c r="T221" s="36">
        <f t="shared" si="54"/>
        <v>0.47436189492866904</v>
      </c>
      <c r="U221" s="36">
        <f t="shared" si="55"/>
        <v>0.2720584026846693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283139110</v>
      </c>
      <c r="E222" s="31">
        <v>282909023</v>
      </c>
      <c r="F222" s="31">
        <v>38002444</v>
      </c>
      <c r="G222" s="36">
        <f t="shared" si="48"/>
        <v>0.13421827878176207</v>
      </c>
      <c r="H222" s="31">
        <v>72956910</v>
      </c>
      <c r="I222" s="36">
        <f t="shared" si="49"/>
        <v>0.2576716088427346</v>
      </c>
      <c r="J222" s="31">
        <v>30231691</v>
      </c>
      <c r="K222" s="36">
        <f t="shared" si="50"/>
        <v>0.10686011594617821</v>
      </c>
      <c r="L222" s="31">
        <v>48629406</v>
      </c>
      <c r="M222" s="36">
        <f t="shared" si="51"/>
        <v>0.17189061516783083</v>
      </c>
      <c r="N222" s="31">
        <f t="shared" si="52"/>
        <v>189820451</v>
      </c>
      <c r="O222" s="36">
        <f t="shared" si="53"/>
        <v>0.67095933875534253</v>
      </c>
      <c r="P222" s="31">
        <v>41531472</v>
      </c>
      <c r="Q222" s="31">
        <v>251949293</v>
      </c>
      <c r="R222" s="31">
        <v>263049212</v>
      </c>
      <c r="S222" s="31">
        <v>181655413</v>
      </c>
      <c r="T222" s="36">
        <f t="shared" si="54"/>
        <v>0.6905757733271598</v>
      </c>
      <c r="U222" s="36">
        <f t="shared" si="55"/>
        <v>0.17090494649455246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191378569</v>
      </c>
      <c r="E223" s="31">
        <v>217567904</v>
      </c>
      <c r="F223" s="31">
        <v>22475751</v>
      </c>
      <c r="G223" s="36">
        <f t="shared" si="48"/>
        <v>0.11744131601276629</v>
      </c>
      <c r="H223" s="31">
        <v>50001167</v>
      </c>
      <c r="I223" s="36">
        <f t="shared" si="49"/>
        <v>0.26126837117274088</v>
      </c>
      <c r="J223" s="31">
        <v>37189906</v>
      </c>
      <c r="K223" s="36">
        <f t="shared" si="50"/>
        <v>0.17093470735462893</v>
      </c>
      <c r="L223" s="31">
        <v>42672146</v>
      </c>
      <c r="M223" s="36">
        <f t="shared" si="51"/>
        <v>0.19613254168225108</v>
      </c>
      <c r="N223" s="31">
        <f t="shared" si="52"/>
        <v>152338970</v>
      </c>
      <c r="O223" s="36">
        <f t="shared" si="53"/>
        <v>0.70019045640114275</v>
      </c>
      <c r="P223" s="31">
        <v>53386533</v>
      </c>
      <c r="Q223" s="31">
        <v>196349758</v>
      </c>
      <c r="R223" s="31">
        <v>197155101</v>
      </c>
      <c r="S223" s="31">
        <v>165644827</v>
      </c>
      <c r="T223" s="36">
        <f t="shared" si="54"/>
        <v>0.8401752029738252</v>
      </c>
      <c r="U223" s="36">
        <f t="shared" si="55"/>
        <v>-0.2006945646760766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2700586018</v>
      </c>
      <c r="E224" s="32">
        <f>SUM(E217:E223)</f>
        <v>2713023552</v>
      </c>
      <c r="F224" s="32">
        <f>SUM(F217:F223)</f>
        <v>392180899</v>
      </c>
      <c r="G224" s="37">
        <f t="shared" si="48"/>
        <v>0.14522066558370222</v>
      </c>
      <c r="H224" s="32">
        <f>SUM(H217:H223)</f>
        <v>491523385</v>
      </c>
      <c r="I224" s="37">
        <f t="shared" si="49"/>
        <v>0.18200619484952099</v>
      </c>
      <c r="J224" s="32">
        <f>SUM(J217:J223)</f>
        <v>438568041</v>
      </c>
      <c r="K224" s="37">
        <f t="shared" si="50"/>
        <v>0.16165286905699519</v>
      </c>
      <c r="L224" s="32">
        <f>SUM(L217:L223)</f>
        <v>528986648</v>
      </c>
      <c r="M224" s="37">
        <f t="shared" si="51"/>
        <v>0.19498048500538781</v>
      </c>
      <c r="N224" s="32">
        <f t="shared" si="52"/>
        <v>1851258973</v>
      </c>
      <c r="O224" s="37">
        <f t="shared" si="53"/>
        <v>0.68236008184863706</v>
      </c>
      <c r="P224" s="32">
        <f>SUM(P217:P223)</f>
        <v>226230379</v>
      </c>
      <c r="Q224" s="32">
        <f>SUM(Q217:Q223)</f>
        <v>2422361450</v>
      </c>
      <c r="R224" s="32">
        <f>SUM(R217:R223)</f>
        <v>2472343543</v>
      </c>
      <c r="S224" s="32">
        <f>SUM(S217:S223)</f>
        <v>1433872930</v>
      </c>
      <c r="T224" s="37">
        <f t="shared" si="54"/>
        <v>0.57996508376020617</v>
      </c>
      <c r="U224" s="37">
        <f t="shared" si="55"/>
        <v>1.3382653131655675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241473770</v>
      </c>
      <c r="E225" s="31">
        <v>246066559</v>
      </c>
      <c r="F225" s="31">
        <v>57996738</v>
      </c>
      <c r="G225" s="36">
        <f t="shared" si="48"/>
        <v>0.24017821066031311</v>
      </c>
      <c r="H225" s="31">
        <v>74693000</v>
      </c>
      <c r="I225" s="36">
        <f t="shared" si="49"/>
        <v>0.30932138095164541</v>
      </c>
      <c r="J225" s="31">
        <v>59051093</v>
      </c>
      <c r="K225" s="36">
        <f t="shared" si="50"/>
        <v>0.23998016325330904</v>
      </c>
      <c r="L225" s="31">
        <v>73260852</v>
      </c>
      <c r="M225" s="36">
        <f t="shared" si="51"/>
        <v>0.29772778673269457</v>
      </c>
      <c r="N225" s="31">
        <f t="shared" si="52"/>
        <v>265001683</v>
      </c>
      <c r="O225" s="36">
        <f t="shared" si="53"/>
        <v>1.0769512284682292</v>
      </c>
      <c r="P225" s="31">
        <v>71599473</v>
      </c>
      <c r="Q225" s="31">
        <v>272575396</v>
      </c>
      <c r="R225" s="31">
        <v>252137293</v>
      </c>
      <c r="S225" s="31">
        <v>243341414</v>
      </c>
      <c r="T225" s="36">
        <f t="shared" si="54"/>
        <v>0.96511472422288602</v>
      </c>
      <c r="U225" s="36">
        <f t="shared" si="55"/>
        <v>2.3203788106094025E-2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360279960</v>
      </c>
      <c r="E226" s="31">
        <v>326491475</v>
      </c>
      <c r="F226" s="31">
        <v>89632053</v>
      </c>
      <c r="G226" s="36">
        <f t="shared" si="48"/>
        <v>0.24878445362323234</v>
      </c>
      <c r="H226" s="31">
        <v>100893499</v>
      </c>
      <c r="I226" s="36">
        <f t="shared" si="49"/>
        <v>0.28004194016231154</v>
      </c>
      <c r="J226" s="31">
        <v>101629111</v>
      </c>
      <c r="K226" s="36">
        <f t="shared" si="50"/>
        <v>0.31127646135324055</v>
      </c>
      <c r="L226" s="31">
        <v>72860927</v>
      </c>
      <c r="M226" s="36">
        <f t="shared" si="51"/>
        <v>0.22316333680687989</v>
      </c>
      <c r="N226" s="31">
        <f t="shared" si="52"/>
        <v>365015590</v>
      </c>
      <c r="O226" s="36">
        <f t="shared" si="53"/>
        <v>1.1179942447195597</v>
      </c>
      <c r="P226" s="31">
        <v>120611937</v>
      </c>
      <c r="Q226" s="31">
        <v>316499869</v>
      </c>
      <c r="R226" s="31">
        <v>319933942</v>
      </c>
      <c r="S226" s="31">
        <v>439820583</v>
      </c>
      <c r="T226" s="36">
        <f t="shared" si="54"/>
        <v>1.3747231076845232</v>
      </c>
      <c r="U226" s="36">
        <f t="shared" si="55"/>
        <v>-0.39590616971850801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658954317</v>
      </c>
      <c r="E227" s="31">
        <v>954319626</v>
      </c>
      <c r="F227" s="31">
        <v>95910375</v>
      </c>
      <c r="G227" s="36">
        <f t="shared" si="48"/>
        <v>0.14554935376498945</v>
      </c>
      <c r="H227" s="31">
        <v>180758149</v>
      </c>
      <c r="I227" s="36">
        <f t="shared" si="49"/>
        <v>0.27431059230772137</v>
      </c>
      <c r="J227" s="31">
        <v>128662466</v>
      </c>
      <c r="K227" s="36">
        <f t="shared" si="50"/>
        <v>0.13482114639021373</v>
      </c>
      <c r="L227" s="31">
        <v>133517754</v>
      </c>
      <c r="M227" s="36">
        <f t="shared" si="51"/>
        <v>0.13990884223940292</v>
      </c>
      <c r="N227" s="31">
        <f t="shared" si="52"/>
        <v>538848744</v>
      </c>
      <c r="O227" s="36">
        <f t="shared" si="53"/>
        <v>0.56464179224581934</v>
      </c>
      <c r="P227" s="31">
        <v>169519872</v>
      </c>
      <c r="Q227" s="31">
        <v>560542209</v>
      </c>
      <c r="R227" s="31">
        <v>839560014</v>
      </c>
      <c r="S227" s="31">
        <v>531306316</v>
      </c>
      <c r="T227" s="36">
        <f t="shared" si="54"/>
        <v>0.6328389955932322</v>
      </c>
      <c r="U227" s="36">
        <f t="shared" si="55"/>
        <v>-0.21237697725491445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809255830</v>
      </c>
      <c r="E228" s="31">
        <v>1052852364</v>
      </c>
      <c r="F228" s="31">
        <v>139333129</v>
      </c>
      <c r="G228" s="36">
        <f t="shared" si="48"/>
        <v>0.17217439014310221</v>
      </c>
      <c r="H228" s="31">
        <v>184154846</v>
      </c>
      <c r="I228" s="36">
        <f t="shared" si="49"/>
        <v>0.22756072823102183</v>
      </c>
      <c r="J228" s="31">
        <v>191549723</v>
      </c>
      <c r="K228" s="36">
        <f t="shared" si="50"/>
        <v>0.18193407694148464</v>
      </c>
      <c r="L228" s="31">
        <v>279050327</v>
      </c>
      <c r="M228" s="36">
        <f t="shared" si="51"/>
        <v>0.26504221915770898</v>
      </c>
      <c r="N228" s="31">
        <f t="shared" si="52"/>
        <v>794088025</v>
      </c>
      <c r="O228" s="36">
        <f t="shared" si="53"/>
        <v>0.75422542813419569</v>
      </c>
      <c r="P228" s="31">
        <v>262072826</v>
      </c>
      <c r="Q228" s="31">
        <v>755660199</v>
      </c>
      <c r="R228" s="31">
        <v>785180831</v>
      </c>
      <c r="S228" s="31">
        <v>781181841</v>
      </c>
      <c r="T228" s="36">
        <f t="shared" si="54"/>
        <v>0.99490691845481383</v>
      </c>
      <c r="U228" s="36">
        <f t="shared" si="55"/>
        <v>6.4781615320926189E-2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122034810</v>
      </c>
      <c r="E229" s="31">
        <v>133601352</v>
      </c>
      <c r="F229" s="31">
        <v>31635999</v>
      </c>
      <c r="G229" s="36">
        <f t="shared" si="48"/>
        <v>0.25923749952984726</v>
      </c>
      <c r="H229" s="31">
        <v>39937167</v>
      </c>
      <c r="I229" s="36">
        <f t="shared" si="49"/>
        <v>0.32726045134171144</v>
      </c>
      <c r="J229" s="31">
        <v>28447312</v>
      </c>
      <c r="K229" s="36">
        <f t="shared" si="50"/>
        <v>0.21292682726743664</v>
      </c>
      <c r="L229" s="31">
        <v>28730211</v>
      </c>
      <c r="M229" s="36">
        <f t="shared" si="51"/>
        <v>0.21504431332401486</v>
      </c>
      <c r="N229" s="31">
        <f t="shared" si="52"/>
        <v>128750689</v>
      </c>
      <c r="O229" s="36">
        <f t="shared" si="53"/>
        <v>0.96369300963361504</v>
      </c>
      <c r="P229" s="31">
        <v>31862917</v>
      </c>
      <c r="Q229" s="31">
        <v>116553503</v>
      </c>
      <c r="R229" s="31">
        <v>124611207</v>
      </c>
      <c r="S229" s="31">
        <v>130223882</v>
      </c>
      <c r="T229" s="36">
        <f t="shared" si="54"/>
        <v>1.0450414945423008</v>
      </c>
      <c r="U229" s="36">
        <f t="shared" si="55"/>
        <v>-9.8318242488595775E-2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2191998687</v>
      </c>
      <c r="E230" s="32">
        <f>SUM(E225:E229)</f>
        <v>2713331376</v>
      </c>
      <c r="F230" s="32">
        <f>SUM(F225:F229)</f>
        <v>414508294</v>
      </c>
      <c r="G230" s="37">
        <f t="shared" si="48"/>
        <v>0.18910061235816789</v>
      </c>
      <c r="H230" s="32">
        <f>SUM(H225:H229)</f>
        <v>580436661</v>
      </c>
      <c r="I230" s="37">
        <f t="shared" si="49"/>
        <v>0.26479790541954829</v>
      </c>
      <c r="J230" s="32">
        <f>SUM(J225:J229)</f>
        <v>509339705</v>
      </c>
      <c r="K230" s="37">
        <f t="shared" si="50"/>
        <v>0.1877174714099499</v>
      </c>
      <c r="L230" s="32">
        <f>SUM(L225:L229)</f>
        <v>587420071</v>
      </c>
      <c r="M230" s="37">
        <f t="shared" si="51"/>
        <v>0.21649403983452112</v>
      </c>
      <c r="N230" s="32">
        <f t="shared" si="52"/>
        <v>2091704731</v>
      </c>
      <c r="O230" s="37">
        <f t="shared" si="53"/>
        <v>0.77089910561665209</v>
      </c>
      <c r="P230" s="32">
        <f>SUM(P225:P229)</f>
        <v>655667025</v>
      </c>
      <c r="Q230" s="32">
        <f>SUM(Q225:Q229)</f>
        <v>2021831176</v>
      </c>
      <c r="R230" s="32">
        <f>SUM(R225:R229)</f>
        <v>2321423287</v>
      </c>
      <c r="S230" s="32">
        <f>SUM(S225:S229)</f>
        <v>2125874036</v>
      </c>
      <c r="T230" s="37">
        <f t="shared" si="54"/>
        <v>0.91576320781518894</v>
      </c>
      <c r="U230" s="37">
        <f t="shared" si="55"/>
        <v>-0.10408782415129081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7793113419</v>
      </c>
      <c r="E231" s="32">
        <f>SUM(E208:E215,E217:E223,E225:E229)</f>
        <v>7607590866</v>
      </c>
      <c r="F231" s="32">
        <f>SUM(F208:F215,F217:F223,F225:F229)</f>
        <v>1171743830</v>
      </c>
      <c r="G231" s="37">
        <f t="shared" si="48"/>
        <v>0.15035631678902939</v>
      </c>
      <c r="H231" s="32">
        <f>SUM(H208:H215,H217:H223,H225:H229)</f>
        <v>1506017068</v>
      </c>
      <c r="I231" s="37">
        <f t="shared" si="49"/>
        <v>0.19324973050286362</v>
      </c>
      <c r="J231" s="32">
        <f>SUM(J208:J215,J217:J223,J225:J229)</f>
        <v>1690666127</v>
      </c>
      <c r="K231" s="37">
        <f t="shared" si="50"/>
        <v>0.22223410233007659</v>
      </c>
      <c r="L231" s="32">
        <f>SUM(L208:L215,L217:L223,L225:L229)</f>
        <v>1827044894</v>
      </c>
      <c r="M231" s="37">
        <f t="shared" si="51"/>
        <v>0.24016077181088513</v>
      </c>
      <c r="N231" s="32">
        <f t="shared" si="52"/>
        <v>6195471919</v>
      </c>
      <c r="O231" s="37">
        <f t="shared" si="53"/>
        <v>0.81438027203709507</v>
      </c>
      <c r="P231" s="32">
        <f>SUM(P208:P215,P217:P223,P225:P229)</f>
        <v>1207205257</v>
      </c>
      <c r="Q231" s="32">
        <f>SUM(Q208:Q215,Q217:Q223,Q225:Q229)</f>
        <v>6285692538</v>
      </c>
      <c r="R231" s="32">
        <f>SUM(R208:R215,R217:R223,R225:R229)</f>
        <v>6779133307</v>
      </c>
      <c r="S231" s="32">
        <f>SUM(S208:S215,S217:S223,S225:S229)</f>
        <v>5151843347</v>
      </c>
      <c r="T231" s="37">
        <f t="shared" si="54"/>
        <v>0.75995604654658544</v>
      </c>
      <c r="U231" s="37">
        <f t="shared" si="55"/>
        <v>0.51345008100805511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246442053</v>
      </c>
      <c r="E234" s="31">
        <v>277538236</v>
      </c>
      <c r="F234" s="31">
        <v>55860168</v>
      </c>
      <c r="G234" s="36">
        <f t="shared" ref="G234:G260" si="56">IF(($D234     =0),0,($F234     /$D234     ))</f>
        <v>0.22666654217492663</v>
      </c>
      <c r="H234" s="31">
        <v>49007819</v>
      </c>
      <c r="I234" s="36">
        <f t="shared" ref="I234:I260" si="57">IF(($D234     =0),0,($H234     /$D234     ))</f>
        <v>0.19886142970899531</v>
      </c>
      <c r="J234" s="31">
        <v>44354378</v>
      </c>
      <c r="K234" s="36">
        <f t="shared" ref="K234:K260" si="58">IF(($E234     =0),0,($J234     /$E234     ))</f>
        <v>0.15981357610127636</v>
      </c>
      <c r="L234" s="31">
        <v>48972814</v>
      </c>
      <c r="M234" s="36">
        <f t="shared" ref="M234:M260" si="59">IF(($E234     =0),0,($L234     /$E234     ))</f>
        <v>0.17645429583259295</v>
      </c>
      <c r="N234" s="31">
        <f t="shared" ref="N234:N260" si="60">$F234     +$H234     +$J234     +$L234</f>
        <v>198195179</v>
      </c>
      <c r="O234" s="36">
        <f t="shared" ref="O234:O260" si="61">IF(($E234     =0),0,($N234     /$E234     ))</f>
        <v>0.71411846474371909</v>
      </c>
      <c r="P234" s="31">
        <v>49219641</v>
      </c>
      <c r="Q234" s="31">
        <v>182768122</v>
      </c>
      <c r="R234" s="31">
        <v>237311321</v>
      </c>
      <c r="S234" s="31">
        <v>196793777</v>
      </c>
      <c r="T234" s="36">
        <f t="shared" ref="T234:T260" si="62">IF(($R234     =0),0,($S234     /$R234     ))</f>
        <v>0.82926417572805133</v>
      </c>
      <c r="U234" s="36">
        <f t="shared" ref="U234:U260" si="63">IF(($P234     =0),0,(($L234     /$P234     )-1))</f>
        <v>-5.0148069954430996E-3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827591016</v>
      </c>
      <c r="E235" s="31">
        <v>907644966</v>
      </c>
      <c r="F235" s="31">
        <v>83504977</v>
      </c>
      <c r="G235" s="36">
        <f t="shared" si="56"/>
        <v>0.10090126087110642</v>
      </c>
      <c r="H235" s="31">
        <v>273612096</v>
      </c>
      <c r="I235" s="36">
        <f t="shared" si="57"/>
        <v>0.33061269480963046</v>
      </c>
      <c r="J235" s="31">
        <v>142901098</v>
      </c>
      <c r="K235" s="36">
        <f t="shared" si="58"/>
        <v>0.15744162459223071</v>
      </c>
      <c r="L235" s="31">
        <v>300895901</v>
      </c>
      <c r="M235" s="36">
        <f t="shared" si="59"/>
        <v>0.33151277456652584</v>
      </c>
      <c r="N235" s="31">
        <f t="shared" si="60"/>
        <v>800914072</v>
      </c>
      <c r="O235" s="36">
        <f t="shared" si="61"/>
        <v>0.88240898369065601</v>
      </c>
      <c r="P235" s="31">
        <v>223509042</v>
      </c>
      <c r="Q235" s="31">
        <v>863572977</v>
      </c>
      <c r="R235" s="31">
        <v>869985447</v>
      </c>
      <c r="S235" s="31">
        <v>611984108</v>
      </c>
      <c r="T235" s="36">
        <f t="shared" si="62"/>
        <v>0.70344177607835323</v>
      </c>
      <c r="U235" s="36">
        <f t="shared" si="63"/>
        <v>0.34623592096108569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756814426</v>
      </c>
      <c r="E236" s="31">
        <v>713297729</v>
      </c>
      <c r="F236" s="31">
        <v>83156590</v>
      </c>
      <c r="G236" s="36">
        <f t="shared" si="56"/>
        <v>0.10987712065625979</v>
      </c>
      <c r="H236" s="31">
        <v>108995537</v>
      </c>
      <c r="I236" s="36">
        <f t="shared" si="57"/>
        <v>0.14401884168101203</v>
      </c>
      <c r="J236" s="31">
        <v>102256736</v>
      </c>
      <c r="K236" s="36">
        <f t="shared" si="58"/>
        <v>0.14335771984492046</v>
      </c>
      <c r="L236" s="31">
        <v>123003948</v>
      </c>
      <c r="M236" s="36">
        <f t="shared" si="59"/>
        <v>0.17244404825519918</v>
      </c>
      <c r="N236" s="31">
        <f t="shared" si="60"/>
        <v>417412811</v>
      </c>
      <c r="O236" s="36">
        <f t="shared" si="61"/>
        <v>0.58518735449387638</v>
      </c>
      <c r="P236" s="31">
        <v>94217174</v>
      </c>
      <c r="Q236" s="31">
        <v>592384233</v>
      </c>
      <c r="R236" s="31">
        <v>630137278</v>
      </c>
      <c r="S236" s="31">
        <v>354636486</v>
      </c>
      <c r="T236" s="36">
        <f t="shared" si="62"/>
        <v>0.56279242378039407</v>
      </c>
      <c r="U236" s="36">
        <f t="shared" si="63"/>
        <v>0.30553637705159775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81905517</v>
      </c>
      <c r="E237" s="31">
        <v>80570699</v>
      </c>
      <c r="F237" s="31">
        <v>14422454</v>
      </c>
      <c r="G237" s="36">
        <f t="shared" si="56"/>
        <v>0.17608647778879169</v>
      </c>
      <c r="H237" s="31">
        <v>23636245</v>
      </c>
      <c r="I237" s="36">
        <f t="shared" si="57"/>
        <v>0.28857940057932852</v>
      </c>
      <c r="J237" s="31">
        <v>7436668</v>
      </c>
      <c r="K237" s="36">
        <f t="shared" si="58"/>
        <v>9.2299906694367884E-2</v>
      </c>
      <c r="L237" s="31">
        <v>19090700</v>
      </c>
      <c r="M237" s="36">
        <f t="shared" si="59"/>
        <v>0.23694345757134364</v>
      </c>
      <c r="N237" s="31">
        <f t="shared" si="60"/>
        <v>64586067</v>
      </c>
      <c r="O237" s="36">
        <f t="shared" si="61"/>
        <v>0.80160738086683347</v>
      </c>
      <c r="P237" s="31">
        <v>7019365</v>
      </c>
      <c r="Q237" s="31">
        <v>69685213</v>
      </c>
      <c r="R237" s="31">
        <v>77838723</v>
      </c>
      <c r="S237" s="31">
        <v>49621824</v>
      </c>
      <c r="T237" s="36">
        <f t="shared" si="62"/>
        <v>0.63749535048256123</v>
      </c>
      <c r="U237" s="36">
        <f t="shared" si="63"/>
        <v>1.7197189489362641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300575335</v>
      </c>
      <c r="E238" s="31">
        <v>339635700</v>
      </c>
      <c r="F238" s="31">
        <v>109971976</v>
      </c>
      <c r="G238" s="36">
        <f t="shared" si="56"/>
        <v>0.36587159089417631</v>
      </c>
      <c r="H238" s="31">
        <v>4825490</v>
      </c>
      <c r="I238" s="36">
        <f t="shared" si="57"/>
        <v>1.6054178231224462E-2</v>
      </c>
      <c r="J238" s="31">
        <v>148026515</v>
      </c>
      <c r="K238" s="36">
        <f t="shared" si="58"/>
        <v>0.43583909170914603</v>
      </c>
      <c r="L238" s="31">
        <v>71649468</v>
      </c>
      <c r="M238" s="36">
        <f t="shared" si="59"/>
        <v>0.21095976659697435</v>
      </c>
      <c r="N238" s="31">
        <f t="shared" si="60"/>
        <v>334473449</v>
      </c>
      <c r="O238" s="36">
        <f t="shared" si="61"/>
        <v>0.98480062313826255</v>
      </c>
      <c r="P238" s="31">
        <v>83581825</v>
      </c>
      <c r="Q238" s="31">
        <v>269233469</v>
      </c>
      <c r="R238" s="31">
        <v>271533469</v>
      </c>
      <c r="S238" s="31">
        <v>399966672</v>
      </c>
      <c r="T238" s="36">
        <f t="shared" si="62"/>
        <v>1.4729921636290073</v>
      </c>
      <c r="U238" s="36">
        <f t="shared" si="63"/>
        <v>-0.14276258026191702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119578671</v>
      </c>
      <c r="E239" s="31">
        <v>163532616</v>
      </c>
      <c r="F239" s="31">
        <v>29887783</v>
      </c>
      <c r="G239" s="36">
        <f t="shared" si="56"/>
        <v>0.24994242493295482</v>
      </c>
      <c r="H239" s="31">
        <v>45996112</v>
      </c>
      <c r="I239" s="36">
        <f t="shared" si="57"/>
        <v>0.38465147350567225</v>
      </c>
      <c r="J239" s="31">
        <v>16848289</v>
      </c>
      <c r="K239" s="36">
        <f t="shared" si="58"/>
        <v>0.10302708665774661</v>
      </c>
      <c r="L239" s="31">
        <v>39032743</v>
      </c>
      <c r="M239" s="36">
        <f t="shared" si="59"/>
        <v>0.23868475876396425</v>
      </c>
      <c r="N239" s="31">
        <f t="shared" si="60"/>
        <v>131764927</v>
      </c>
      <c r="O239" s="36">
        <f t="shared" si="61"/>
        <v>0.80574095995626949</v>
      </c>
      <c r="P239" s="31">
        <v>23236491</v>
      </c>
      <c r="Q239" s="31">
        <v>103135777</v>
      </c>
      <c r="R239" s="31">
        <v>103135777</v>
      </c>
      <c r="S239" s="31">
        <v>65991222</v>
      </c>
      <c r="T239" s="36">
        <f t="shared" si="62"/>
        <v>0.63984801316811724</v>
      </c>
      <c r="U239" s="36">
        <f t="shared" si="63"/>
        <v>0.67980367603697123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2332907018</v>
      </c>
      <c r="E240" s="32">
        <f>SUM(E234:E239)</f>
        <v>2482219946</v>
      </c>
      <c r="F240" s="32">
        <f>SUM(F234:F239)</f>
        <v>376803948</v>
      </c>
      <c r="G240" s="37">
        <f t="shared" si="56"/>
        <v>0.16151691648775349</v>
      </c>
      <c r="H240" s="32">
        <f>SUM(H234:H239)</f>
        <v>506073299</v>
      </c>
      <c r="I240" s="37">
        <f t="shared" si="57"/>
        <v>0.21692819092029497</v>
      </c>
      <c r="J240" s="32">
        <f>SUM(J234:J239)</f>
        <v>461823684</v>
      </c>
      <c r="K240" s="37">
        <f t="shared" si="58"/>
        <v>0.18605268430954749</v>
      </c>
      <c r="L240" s="32">
        <f>SUM(L234:L239)</f>
        <v>602645574</v>
      </c>
      <c r="M240" s="37">
        <f t="shared" si="59"/>
        <v>0.24278492120375542</v>
      </c>
      <c r="N240" s="32">
        <f t="shared" si="60"/>
        <v>1947346505</v>
      </c>
      <c r="O240" s="37">
        <f t="shared" si="61"/>
        <v>0.78451811175640274</v>
      </c>
      <c r="P240" s="32">
        <f>SUM(P234:P239)</f>
        <v>480783538</v>
      </c>
      <c r="Q240" s="32">
        <f>SUM(Q234:Q239)</f>
        <v>2080779791</v>
      </c>
      <c r="R240" s="32">
        <f>SUM(R234:R239)</f>
        <v>2189942015</v>
      </c>
      <c r="S240" s="32">
        <f>SUM(S234:S239)</f>
        <v>1678994089</v>
      </c>
      <c r="T240" s="37">
        <f t="shared" si="62"/>
        <v>0.76668426720878269</v>
      </c>
      <c r="U240" s="37">
        <f t="shared" si="63"/>
        <v>0.25346549199028523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125799624</v>
      </c>
      <c r="E241" s="31">
        <v>134011428</v>
      </c>
      <c r="F241" s="31">
        <v>26305861</v>
      </c>
      <c r="G241" s="36">
        <f t="shared" si="56"/>
        <v>0.20910921800529389</v>
      </c>
      <c r="H241" s="31">
        <v>35423931</v>
      </c>
      <c r="I241" s="36">
        <f t="shared" si="57"/>
        <v>0.28159011826617225</v>
      </c>
      <c r="J241" s="31">
        <v>28901236</v>
      </c>
      <c r="K241" s="36">
        <f t="shared" si="58"/>
        <v>0.2156624732034047</v>
      </c>
      <c r="L241" s="31">
        <v>29634632</v>
      </c>
      <c r="M241" s="36">
        <f t="shared" si="59"/>
        <v>0.22113511095486574</v>
      </c>
      <c r="N241" s="31">
        <f t="shared" si="60"/>
        <v>120265660</v>
      </c>
      <c r="O241" s="36">
        <f t="shared" si="61"/>
        <v>0.89742838946541181</v>
      </c>
      <c r="P241" s="31">
        <v>18217735</v>
      </c>
      <c r="Q241" s="31">
        <v>110567676</v>
      </c>
      <c r="R241" s="31">
        <v>88865352</v>
      </c>
      <c r="S241" s="31">
        <v>71124299</v>
      </c>
      <c r="T241" s="36">
        <f t="shared" si="62"/>
        <v>0.80036029115149399</v>
      </c>
      <c r="U241" s="36">
        <f t="shared" si="63"/>
        <v>0.62669135323353853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113317333</v>
      </c>
      <c r="E242" s="31">
        <v>109112454</v>
      </c>
      <c r="F242" s="31">
        <v>23831652</v>
      </c>
      <c r="G242" s="36">
        <f t="shared" si="56"/>
        <v>0.21030897365012993</v>
      </c>
      <c r="H242" s="31">
        <v>25344452</v>
      </c>
      <c r="I242" s="36">
        <f t="shared" si="57"/>
        <v>0.22365909370634413</v>
      </c>
      <c r="J242" s="31">
        <v>35969921</v>
      </c>
      <c r="K242" s="36">
        <f t="shared" si="58"/>
        <v>0.32965916979559456</v>
      </c>
      <c r="L242" s="31">
        <v>30859519</v>
      </c>
      <c r="M242" s="36">
        <f t="shared" si="59"/>
        <v>0.28282306802484708</v>
      </c>
      <c r="N242" s="31">
        <f t="shared" si="60"/>
        <v>116005544</v>
      </c>
      <c r="O242" s="36">
        <f t="shared" si="61"/>
        <v>1.0631741817483089</v>
      </c>
      <c r="P242" s="31">
        <v>32476178</v>
      </c>
      <c r="Q242" s="31">
        <v>121684680</v>
      </c>
      <c r="R242" s="31">
        <v>97411341</v>
      </c>
      <c r="S242" s="31">
        <v>91276926</v>
      </c>
      <c r="T242" s="36">
        <f t="shared" si="62"/>
        <v>0.93702565905544821</v>
      </c>
      <c r="U242" s="36">
        <f t="shared" si="63"/>
        <v>-4.9779841704279404E-2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561993900</v>
      </c>
      <c r="E243" s="31">
        <v>-72487071</v>
      </c>
      <c r="F243" s="31">
        <v>127869443</v>
      </c>
      <c r="G243" s="36">
        <f t="shared" si="56"/>
        <v>0.2275281689000539</v>
      </c>
      <c r="H243" s="31">
        <v>76510869</v>
      </c>
      <c r="I243" s="36">
        <f t="shared" si="57"/>
        <v>0.13614181399477823</v>
      </c>
      <c r="J243" s="31">
        <v>49082405</v>
      </c>
      <c r="K243" s="36">
        <f t="shared" si="58"/>
        <v>-0.67711944106556599</v>
      </c>
      <c r="L243" s="31">
        <v>-652593318</v>
      </c>
      <c r="M243" s="36">
        <f t="shared" si="59"/>
        <v>9.0028926399854114</v>
      </c>
      <c r="N243" s="31">
        <f t="shared" si="60"/>
        <v>-399130601</v>
      </c>
      <c r="O243" s="36">
        <f t="shared" si="61"/>
        <v>5.506231600943015</v>
      </c>
      <c r="P243" s="31">
        <v>45812838</v>
      </c>
      <c r="Q243" s="31">
        <v>522409994</v>
      </c>
      <c r="R243" s="31">
        <v>519036994</v>
      </c>
      <c r="S243" s="31">
        <v>226334268</v>
      </c>
      <c r="T243" s="36">
        <f t="shared" si="62"/>
        <v>0.43606577299189586</v>
      </c>
      <c r="U243" s="36">
        <f t="shared" si="63"/>
        <v>-15.244769511987011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354079191</v>
      </c>
      <c r="E244" s="31">
        <v>353735930</v>
      </c>
      <c r="F244" s="31">
        <v>70406176</v>
      </c>
      <c r="G244" s="36">
        <f t="shared" si="56"/>
        <v>0.1988430209670243</v>
      </c>
      <c r="H244" s="31">
        <v>82225439</v>
      </c>
      <c r="I244" s="36">
        <f t="shared" si="57"/>
        <v>0.23222330227251339</v>
      </c>
      <c r="J244" s="31">
        <v>50177480</v>
      </c>
      <c r="K244" s="36">
        <f t="shared" si="58"/>
        <v>0.1418501083562532</v>
      </c>
      <c r="L244" s="31">
        <v>17842063</v>
      </c>
      <c r="M244" s="36">
        <f t="shared" si="59"/>
        <v>5.0438933359130356E-2</v>
      </c>
      <c r="N244" s="31">
        <f t="shared" si="60"/>
        <v>220651158</v>
      </c>
      <c r="O244" s="36">
        <f t="shared" si="61"/>
        <v>0.62377366641833643</v>
      </c>
      <c r="P244" s="31">
        <v>28084340</v>
      </c>
      <c r="Q244" s="31">
        <v>84196740</v>
      </c>
      <c r="R244" s="31">
        <v>84196740</v>
      </c>
      <c r="S244" s="31">
        <v>56980683</v>
      </c>
      <c r="T244" s="36">
        <f t="shared" si="62"/>
        <v>0.67675640410780746</v>
      </c>
      <c r="U244" s="36">
        <f t="shared" si="63"/>
        <v>-0.36469708741597628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223290568</v>
      </c>
      <c r="E245" s="31">
        <v>245952454</v>
      </c>
      <c r="F245" s="31">
        <v>18737256</v>
      </c>
      <c r="G245" s="36">
        <f t="shared" si="56"/>
        <v>8.3914229641800189E-2</v>
      </c>
      <c r="H245" s="31">
        <v>16501051</v>
      </c>
      <c r="I245" s="36">
        <f t="shared" si="57"/>
        <v>7.3899453737786183E-2</v>
      </c>
      <c r="J245" s="31">
        <v>17969310</v>
      </c>
      <c r="K245" s="36">
        <f t="shared" si="58"/>
        <v>7.3060096403835845E-2</v>
      </c>
      <c r="L245" s="31">
        <v>34244811</v>
      </c>
      <c r="M245" s="36">
        <f t="shared" si="59"/>
        <v>0.13923345932543532</v>
      </c>
      <c r="N245" s="31">
        <f t="shared" si="60"/>
        <v>87452428</v>
      </c>
      <c r="O245" s="36">
        <f t="shared" si="61"/>
        <v>0.35556639739809226</v>
      </c>
      <c r="P245" s="31">
        <v>27180209</v>
      </c>
      <c r="Q245" s="31">
        <v>139997472</v>
      </c>
      <c r="R245" s="31">
        <v>230271876</v>
      </c>
      <c r="S245" s="31">
        <v>95626377</v>
      </c>
      <c r="T245" s="36">
        <f t="shared" si="62"/>
        <v>0.41527597143474004</v>
      </c>
      <c r="U245" s="36">
        <f t="shared" si="63"/>
        <v>0.25991713308753428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239646664</v>
      </c>
      <c r="E246" s="31">
        <v>237567280</v>
      </c>
      <c r="F246" s="31">
        <v>34206409</v>
      </c>
      <c r="G246" s="36">
        <f t="shared" si="56"/>
        <v>0.14273684610940379</v>
      </c>
      <c r="H246" s="31">
        <v>56662119</v>
      </c>
      <c r="I246" s="36">
        <f t="shared" si="57"/>
        <v>0.23644025772877023</v>
      </c>
      <c r="J246" s="31">
        <v>26682318</v>
      </c>
      <c r="K246" s="36">
        <f t="shared" si="58"/>
        <v>0.11231478510003566</v>
      </c>
      <c r="L246" s="31">
        <v>38339933</v>
      </c>
      <c r="M246" s="36">
        <f t="shared" si="59"/>
        <v>0.16138557885580876</v>
      </c>
      <c r="N246" s="31">
        <f t="shared" si="60"/>
        <v>155890779</v>
      </c>
      <c r="O246" s="36">
        <f t="shared" si="61"/>
        <v>0.65619633730705673</v>
      </c>
      <c r="P246" s="31">
        <v>57354240</v>
      </c>
      <c r="Q246" s="31">
        <v>452312663</v>
      </c>
      <c r="R246" s="31">
        <v>494539069</v>
      </c>
      <c r="S246" s="31">
        <v>213134675</v>
      </c>
      <c r="T246" s="36">
        <f t="shared" si="62"/>
        <v>0.43097641492911049</v>
      </c>
      <c r="U246" s="36">
        <f t="shared" si="63"/>
        <v>-0.33152399892318341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1618127280</v>
      </c>
      <c r="E247" s="32">
        <f>SUM(E241:E246)</f>
        <v>1007892475</v>
      </c>
      <c r="F247" s="32">
        <f>SUM(F241:F246)</f>
        <v>301356797</v>
      </c>
      <c r="G247" s="37">
        <f t="shared" si="56"/>
        <v>0.1862380053316943</v>
      </c>
      <c r="H247" s="32">
        <f>SUM(H241:H246)</f>
        <v>292667861</v>
      </c>
      <c r="I247" s="37">
        <f t="shared" si="57"/>
        <v>0.18086825716206947</v>
      </c>
      <c r="J247" s="32">
        <f>SUM(J241:J246)</f>
        <v>208782670</v>
      </c>
      <c r="K247" s="37">
        <f t="shared" si="58"/>
        <v>0.20714776147128194</v>
      </c>
      <c r="L247" s="32">
        <f>SUM(L241:L246)</f>
        <v>-501672360</v>
      </c>
      <c r="M247" s="37">
        <f t="shared" si="59"/>
        <v>-0.49774392848800664</v>
      </c>
      <c r="N247" s="32">
        <f t="shared" si="60"/>
        <v>301134968</v>
      </c>
      <c r="O247" s="37">
        <f t="shared" si="61"/>
        <v>0.29877687895229099</v>
      </c>
      <c r="P247" s="32">
        <f>SUM(P241:P246)</f>
        <v>209125540</v>
      </c>
      <c r="Q247" s="32">
        <f>SUM(Q241:Q246)</f>
        <v>1431169225</v>
      </c>
      <c r="R247" s="32">
        <f>SUM(R241:R246)</f>
        <v>1514321372</v>
      </c>
      <c r="S247" s="32">
        <f>SUM(S241:S246)</f>
        <v>754477228</v>
      </c>
      <c r="T247" s="37">
        <f t="shared" si="62"/>
        <v>0.4982279468218454</v>
      </c>
      <c r="U247" s="37">
        <f t="shared" si="63"/>
        <v>-3.3989052700114963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251670166</v>
      </c>
      <c r="E248" s="31">
        <v>260440622</v>
      </c>
      <c r="F248" s="31">
        <v>42867602</v>
      </c>
      <c r="G248" s="36">
        <f t="shared" si="56"/>
        <v>0.170332473973097</v>
      </c>
      <c r="H248" s="31">
        <v>58745815</v>
      </c>
      <c r="I248" s="36">
        <f t="shared" si="57"/>
        <v>0.23342383379681167</v>
      </c>
      <c r="J248" s="31">
        <v>43552983</v>
      </c>
      <c r="K248" s="36">
        <f t="shared" si="58"/>
        <v>0.16722807166387432</v>
      </c>
      <c r="L248" s="31">
        <v>50553185</v>
      </c>
      <c r="M248" s="36">
        <f t="shared" si="59"/>
        <v>0.19410637484961926</v>
      </c>
      <c r="N248" s="31">
        <f t="shared" si="60"/>
        <v>195719585</v>
      </c>
      <c r="O248" s="36">
        <f t="shared" si="61"/>
        <v>0.75149407760207243</v>
      </c>
      <c r="P248" s="31">
        <v>29907114</v>
      </c>
      <c r="Q248" s="31">
        <v>175071605</v>
      </c>
      <c r="R248" s="31">
        <v>275751685</v>
      </c>
      <c r="S248" s="31">
        <v>182928695</v>
      </c>
      <c r="T248" s="36">
        <f t="shared" si="62"/>
        <v>0.66338196627882795</v>
      </c>
      <c r="U248" s="36">
        <f t="shared" si="63"/>
        <v>0.69033979674534951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84644086</v>
      </c>
      <c r="E249" s="31">
        <v>91779946</v>
      </c>
      <c r="F249" s="31">
        <v>7033323</v>
      </c>
      <c r="G249" s="36">
        <f t="shared" si="56"/>
        <v>8.3092905037689221E-2</v>
      </c>
      <c r="H249" s="31">
        <v>43636194</v>
      </c>
      <c r="I249" s="36">
        <f t="shared" si="57"/>
        <v>0.51552560919613455</v>
      </c>
      <c r="J249" s="31">
        <v>7856827</v>
      </c>
      <c r="K249" s="36">
        <f t="shared" si="58"/>
        <v>8.5605051456447798E-2</v>
      </c>
      <c r="L249" s="31">
        <v>0</v>
      </c>
      <c r="M249" s="36">
        <f t="shared" si="59"/>
        <v>0</v>
      </c>
      <c r="N249" s="31">
        <f t="shared" si="60"/>
        <v>58526344</v>
      </c>
      <c r="O249" s="36">
        <f t="shared" si="61"/>
        <v>0.6376811771059443</v>
      </c>
      <c r="P249" s="31">
        <v>16250763</v>
      </c>
      <c r="Q249" s="31">
        <v>104831712</v>
      </c>
      <c r="R249" s="31">
        <v>114005415</v>
      </c>
      <c r="S249" s="31">
        <v>78181598</v>
      </c>
      <c r="T249" s="36">
        <f t="shared" si="62"/>
        <v>0.68577091710950744</v>
      </c>
      <c r="U249" s="36">
        <f t="shared" si="63"/>
        <v>-1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82419207</v>
      </c>
      <c r="E250" s="31">
        <v>95165289</v>
      </c>
      <c r="F250" s="31">
        <v>18811039</v>
      </c>
      <c r="G250" s="36">
        <f t="shared" si="56"/>
        <v>0.22823610763447408</v>
      </c>
      <c r="H250" s="31">
        <v>22788697</v>
      </c>
      <c r="I250" s="36">
        <f t="shared" si="57"/>
        <v>0.27649740672705087</v>
      </c>
      <c r="J250" s="31">
        <v>23369935</v>
      </c>
      <c r="K250" s="36">
        <f t="shared" si="58"/>
        <v>0.2455720488591171</v>
      </c>
      <c r="L250" s="31">
        <v>20988837</v>
      </c>
      <c r="M250" s="36">
        <f t="shared" si="59"/>
        <v>0.22055139243049007</v>
      </c>
      <c r="N250" s="31">
        <f t="shared" si="60"/>
        <v>85958508</v>
      </c>
      <c r="O250" s="36">
        <f t="shared" si="61"/>
        <v>0.90325484116377763</v>
      </c>
      <c r="P250" s="31">
        <v>20706077</v>
      </c>
      <c r="Q250" s="31">
        <v>104703148</v>
      </c>
      <c r="R250" s="31">
        <v>94900565</v>
      </c>
      <c r="S250" s="31">
        <v>76920168</v>
      </c>
      <c r="T250" s="36">
        <f t="shared" si="62"/>
        <v>0.81053435245617345</v>
      </c>
      <c r="U250" s="36">
        <f t="shared" si="63"/>
        <v>1.3655894354106746E-2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147500440</v>
      </c>
      <c r="E251" s="31">
        <v>161546045</v>
      </c>
      <c r="F251" s="31">
        <v>23914874</v>
      </c>
      <c r="G251" s="36">
        <f t="shared" si="56"/>
        <v>0.1621342553283231</v>
      </c>
      <c r="H251" s="31">
        <v>35582702</v>
      </c>
      <c r="I251" s="36">
        <f t="shared" si="57"/>
        <v>0.24123793800208324</v>
      </c>
      <c r="J251" s="31">
        <v>15600703</v>
      </c>
      <c r="K251" s="36">
        <f t="shared" si="58"/>
        <v>9.657124691601085E-2</v>
      </c>
      <c r="L251" s="31">
        <v>54079502</v>
      </c>
      <c r="M251" s="36">
        <f t="shared" si="59"/>
        <v>0.3347621540347831</v>
      </c>
      <c r="N251" s="31">
        <f t="shared" si="60"/>
        <v>129177781</v>
      </c>
      <c r="O251" s="36">
        <f t="shared" si="61"/>
        <v>0.79963443858993888</v>
      </c>
      <c r="P251" s="31">
        <v>15164424</v>
      </c>
      <c r="Q251" s="31">
        <v>177193944</v>
      </c>
      <c r="R251" s="31">
        <v>197814644</v>
      </c>
      <c r="S251" s="31">
        <v>90360022</v>
      </c>
      <c r="T251" s="36">
        <f t="shared" si="62"/>
        <v>0.45679136879269666</v>
      </c>
      <c r="U251" s="36">
        <f t="shared" si="63"/>
        <v>2.5662087791794796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126639912</v>
      </c>
      <c r="E252" s="31">
        <v>126639912</v>
      </c>
      <c r="F252" s="31">
        <v>10961543</v>
      </c>
      <c r="G252" s="36">
        <f t="shared" si="56"/>
        <v>8.6556779982601376E-2</v>
      </c>
      <c r="H252" s="31">
        <v>15562996</v>
      </c>
      <c r="I252" s="36">
        <f t="shared" si="57"/>
        <v>0.12289171521218366</v>
      </c>
      <c r="J252" s="31">
        <v>7372320</v>
      </c>
      <c r="K252" s="36">
        <f t="shared" si="58"/>
        <v>5.8214822511879191E-2</v>
      </c>
      <c r="L252" s="31">
        <v>-3340325</v>
      </c>
      <c r="M252" s="36">
        <f t="shared" si="59"/>
        <v>-2.6376558126477535E-2</v>
      </c>
      <c r="N252" s="31">
        <f t="shared" si="60"/>
        <v>30556534</v>
      </c>
      <c r="O252" s="36">
        <f t="shared" si="61"/>
        <v>0.24128675958018669</v>
      </c>
      <c r="P252" s="31">
        <v>23135816</v>
      </c>
      <c r="Q252" s="31">
        <v>115228788</v>
      </c>
      <c r="R252" s="31">
        <v>128090639</v>
      </c>
      <c r="S252" s="31">
        <v>79037511</v>
      </c>
      <c r="T252" s="36">
        <f t="shared" si="62"/>
        <v>0.61704361549792874</v>
      </c>
      <c r="U252" s="36">
        <f t="shared" si="63"/>
        <v>-1.1443789577164687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107017921</v>
      </c>
      <c r="E253" s="31">
        <v>117406322</v>
      </c>
      <c r="F253" s="31">
        <v>14838689</v>
      </c>
      <c r="G253" s="36">
        <f t="shared" si="56"/>
        <v>0.13865611349336529</v>
      </c>
      <c r="H253" s="31">
        <v>17776562</v>
      </c>
      <c r="I253" s="36">
        <f t="shared" si="57"/>
        <v>0.16610827265089553</v>
      </c>
      <c r="J253" s="31">
        <v>22642655</v>
      </c>
      <c r="K253" s="36">
        <f t="shared" si="58"/>
        <v>0.19285720406095339</v>
      </c>
      <c r="L253" s="31">
        <v>18078301</v>
      </c>
      <c r="M253" s="36">
        <f t="shared" si="59"/>
        <v>0.1539806433932919</v>
      </c>
      <c r="N253" s="31">
        <f t="shared" si="60"/>
        <v>73336207</v>
      </c>
      <c r="O253" s="36">
        <f t="shared" si="61"/>
        <v>0.62463592888975772</v>
      </c>
      <c r="P253" s="31">
        <v>22034119</v>
      </c>
      <c r="Q253" s="31">
        <v>99070327</v>
      </c>
      <c r="R253" s="31">
        <v>105324957</v>
      </c>
      <c r="S253" s="31">
        <v>89788839</v>
      </c>
      <c r="T253" s="36">
        <f t="shared" si="62"/>
        <v>0.85249347882477655</v>
      </c>
      <c r="U253" s="36">
        <f t="shared" si="63"/>
        <v>-0.17953148024661203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799891732</v>
      </c>
      <c r="E254" s="32">
        <f>SUM(E248:E253)</f>
        <v>852978136</v>
      </c>
      <c r="F254" s="32">
        <f>SUM(F248:F253)</f>
        <v>118427070</v>
      </c>
      <c r="G254" s="37">
        <f t="shared" si="56"/>
        <v>0.14805387437108802</v>
      </c>
      <c r="H254" s="32">
        <f>SUM(H248:H253)</f>
        <v>194092966</v>
      </c>
      <c r="I254" s="37">
        <f t="shared" si="57"/>
        <v>0.24264904640869572</v>
      </c>
      <c r="J254" s="32">
        <f>SUM(J248:J253)</f>
        <v>120395423</v>
      </c>
      <c r="K254" s="37">
        <f t="shared" si="58"/>
        <v>0.14114713838339227</v>
      </c>
      <c r="L254" s="32">
        <f>SUM(L248:L253)</f>
        <v>140359500</v>
      </c>
      <c r="M254" s="37">
        <f t="shared" si="59"/>
        <v>0.16455228343625444</v>
      </c>
      <c r="N254" s="32">
        <f t="shared" si="60"/>
        <v>573274959</v>
      </c>
      <c r="O254" s="37">
        <f t="shared" si="61"/>
        <v>0.67208634641955234</v>
      </c>
      <c r="P254" s="32">
        <f>SUM(P248:P253)</f>
        <v>127198313</v>
      </c>
      <c r="Q254" s="32">
        <f>SUM(Q248:Q253)</f>
        <v>776099524</v>
      </c>
      <c r="R254" s="32">
        <f>SUM(R248:R253)</f>
        <v>915887905</v>
      </c>
      <c r="S254" s="32">
        <f>SUM(S248:S253)</f>
        <v>597216833</v>
      </c>
      <c r="T254" s="37">
        <f t="shared" si="62"/>
        <v>0.65206323802256128</v>
      </c>
      <c r="U254" s="37">
        <f t="shared" si="63"/>
        <v>0.1034698235345306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431261359</v>
      </c>
      <c r="E255" s="31">
        <v>502750862</v>
      </c>
      <c r="F255" s="31">
        <v>35716392</v>
      </c>
      <c r="G255" s="36">
        <f t="shared" si="56"/>
        <v>8.2818437716790663E-2</v>
      </c>
      <c r="H255" s="31">
        <v>57192721</v>
      </c>
      <c r="I255" s="36">
        <f t="shared" si="57"/>
        <v>0.13261730921735559</v>
      </c>
      <c r="J255" s="31">
        <v>204859921</v>
      </c>
      <c r="K255" s="36">
        <f t="shared" si="58"/>
        <v>0.40747801045043258</v>
      </c>
      <c r="L255" s="31">
        <v>67419513</v>
      </c>
      <c r="M255" s="36">
        <f t="shared" si="59"/>
        <v>0.13410123800046314</v>
      </c>
      <c r="N255" s="31">
        <f t="shared" si="60"/>
        <v>365188547</v>
      </c>
      <c r="O255" s="36">
        <f t="shared" si="61"/>
        <v>0.72638074760774851</v>
      </c>
      <c r="P255" s="31">
        <v>138465781</v>
      </c>
      <c r="Q255" s="31">
        <v>342752846</v>
      </c>
      <c r="R255" s="31">
        <v>253911699</v>
      </c>
      <c r="S255" s="31">
        <v>333893209</v>
      </c>
      <c r="T255" s="36">
        <f t="shared" si="62"/>
        <v>1.3149973408669129</v>
      </c>
      <c r="U255" s="36">
        <f t="shared" si="63"/>
        <v>-0.51309621400250505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103346830</v>
      </c>
      <c r="E256" s="31">
        <v>103346830</v>
      </c>
      <c r="F256" s="31">
        <v>11927638</v>
      </c>
      <c r="G256" s="36">
        <f t="shared" si="56"/>
        <v>0.11541368032285074</v>
      </c>
      <c r="H256" s="31">
        <v>15147245</v>
      </c>
      <c r="I256" s="36">
        <f t="shared" si="57"/>
        <v>0.1465670983812469</v>
      </c>
      <c r="J256" s="31">
        <v>21153636</v>
      </c>
      <c r="K256" s="36">
        <f t="shared" si="58"/>
        <v>0.20468587183564316</v>
      </c>
      <c r="L256" s="31">
        <v>56410691</v>
      </c>
      <c r="M256" s="36">
        <f t="shared" si="59"/>
        <v>0.54583861933646149</v>
      </c>
      <c r="N256" s="31">
        <f t="shared" si="60"/>
        <v>104639210</v>
      </c>
      <c r="O256" s="36">
        <f t="shared" si="61"/>
        <v>1.0125052698762023</v>
      </c>
      <c r="P256" s="31">
        <v>44414543</v>
      </c>
      <c r="Q256" s="31">
        <v>84696988</v>
      </c>
      <c r="R256" s="31">
        <v>98077998</v>
      </c>
      <c r="S256" s="31">
        <v>102195238</v>
      </c>
      <c r="T256" s="36">
        <f t="shared" si="62"/>
        <v>1.0419792418682934</v>
      </c>
      <c r="U256" s="36">
        <f t="shared" si="63"/>
        <v>0.27009504521976058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293372860</v>
      </c>
      <c r="E257" s="31">
        <v>315403622</v>
      </c>
      <c r="F257" s="31">
        <v>61090335</v>
      </c>
      <c r="G257" s="36">
        <f t="shared" si="56"/>
        <v>0.20823444609020753</v>
      </c>
      <c r="H257" s="31">
        <v>87220395</v>
      </c>
      <c r="I257" s="36">
        <f t="shared" si="57"/>
        <v>0.29730219421114823</v>
      </c>
      <c r="J257" s="31">
        <v>60010178</v>
      </c>
      <c r="K257" s="36">
        <f t="shared" si="58"/>
        <v>0.19026470786692487</v>
      </c>
      <c r="L257" s="31">
        <v>72983250</v>
      </c>
      <c r="M257" s="36">
        <f t="shared" si="59"/>
        <v>0.23139635980464421</v>
      </c>
      <c r="N257" s="31">
        <f t="shared" si="60"/>
        <v>281304158</v>
      </c>
      <c r="O257" s="36">
        <f t="shared" si="61"/>
        <v>0.89188626375381319</v>
      </c>
      <c r="P257" s="31">
        <v>73386280</v>
      </c>
      <c r="Q257" s="31">
        <v>298123229</v>
      </c>
      <c r="R257" s="31">
        <v>296584410</v>
      </c>
      <c r="S257" s="31">
        <v>657175590</v>
      </c>
      <c r="T257" s="36">
        <f t="shared" si="62"/>
        <v>2.2158129956999426</v>
      </c>
      <c r="U257" s="36">
        <f t="shared" si="63"/>
        <v>-5.4918984856570097E-3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68217770</v>
      </c>
      <c r="E258" s="31">
        <v>70365684</v>
      </c>
      <c r="F258" s="31">
        <v>16084463</v>
      </c>
      <c r="G258" s="36">
        <f t="shared" si="56"/>
        <v>0.23578113151455993</v>
      </c>
      <c r="H258" s="31">
        <v>21064801</v>
      </c>
      <c r="I258" s="36">
        <f t="shared" si="57"/>
        <v>0.30878759302744724</v>
      </c>
      <c r="J258" s="31">
        <v>16679250</v>
      </c>
      <c r="K258" s="36">
        <f t="shared" si="58"/>
        <v>0.23703670669924845</v>
      </c>
      <c r="L258" s="31">
        <v>19805962</v>
      </c>
      <c r="M258" s="36">
        <f t="shared" si="59"/>
        <v>0.28147188905319248</v>
      </c>
      <c r="N258" s="31">
        <f t="shared" si="60"/>
        <v>73634476</v>
      </c>
      <c r="O258" s="36">
        <f t="shared" si="61"/>
        <v>1.0464543484008484</v>
      </c>
      <c r="P258" s="31">
        <v>16311031</v>
      </c>
      <c r="Q258" s="31">
        <v>63985383</v>
      </c>
      <c r="R258" s="31">
        <v>72932149</v>
      </c>
      <c r="S258" s="31">
        <v>65398293</v>
      </c>
      <c r="T258" s="36">
        <f t="shared" si="62"/>
        <v>0.89670047978429923</v>
      </c>
      <c r="U258" s="36">
        <f t="shared" si="63"/>
        <v>0.21426793928599608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896198819</v>
      </c>
      <c r="E259" s="32">
        <f>SUM(E255:E258)</f>
        <v>991866998</v>
      </c>
      <c r="F259" s="32">
        <f>SUM(F255:F258)</f>
        <v>124818828</v>
      </c>
      <c r="G259" s="37">
        <f t="shared" si="56"/>
        <v>0.13927582290197149</v>
      </c>
      <c r="H259" s="32">
        <f>SUM(H255:H258)</f>
        <v>180625162</v>
      </c>
      <c r="I259" s="37">
        <f t="shared" si="57"/>
        <v>0.20154586032767358</v>
      </c>
      <c r="J259" s="32">
        <f>SUM(J255:J258)</f>
        <v>302702985</v>
      </c>
      <c r="K259" s="37">
        <f t="shared" si="58"/>
        <v>0.30518505566811893</v>
      </c>
      <c r="L259" s="32">
        <f>SUM(L255:L258)</f>
        <v>216619416</v>
      </c>
      <c r="M259" s="37">
        <f t="shared" si="59"/>
        <v>0.21839562807996563</v>
      </c>
      <c r="N259" s="32">
        <f t="shared" si="60"/>
        <v>824766391</v>
      </c>
      <c r="O259" s="37">
        <f t="shared" si="61"/>
        <v>0.83152921980775496</v>
      </c>
      <c r="P259" s="32">
        <f>SUM(P255:P258)</f>
        <v>272577635</v>
      </c>
      <c r="Q259" s="32">
        <f>SUM(Q255:Q258)</f>
        <v>789558446</v>
      </c>
      <c r="R259" s="32">
        <f>SUM(R255:R258)</f>
        <v>721506256</v>
      </c>
      <c r="S259" s="32">
        <f>SUM(S255:S258)</f>
        <v>1158662330</v>
      </c>
      <c r="T259" s="37">
        <f t="shared" si="62"/>
        <v>1.6058936708651352</v>
      </c>
      <c r="U259" s="37">
        <f t="shared" si="63"/>
        <v>-0.20529277466216189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5647124849</v>
      </c>
      <c r="E260" s="32">
        <f>SUM(E234:E239,E241:E246,E248:E253,E255:E258)</f>
        <v>5334957555</v>
      </c>
      <c r="F260" s="32">
        <f>SUM(F234:F239,F241:F246,F248:F253,F255:F258)</f>
        <v>921406643</v>
      </c>
      <c r="G260" s="37">
        <f t="shared" si="56"/>
        <v>0.16316385198445965</v>
      </c>
      <c r="H260" s="32">
        <f>SUM(H234:H239,H241:H246,H248:H253,H255:H258)</f>
        <v>1173459288</v>
      </c>
      <c r="I260" s="37">
        <f t="shared" si="57"/>
        <v>0.20779765267768033</v>
      </c>
      <c r="J260" s="32">
        <f>SUM(J234:J239,J241:J246,J248:J253,J255:J258)</f>
        <v>1093704762</v>
      </c>
      <c r="K260" s="37">
        <f t="shared" si="58"/>
        <v>0.20500720965904667</v>
      </c>
      <c r="L260" s="32">
        <f>SUM(L234:L239,L241:L246,L248:L253,L255:L258)</f>
        <v>457952130</v>
      </c>
      <c r="M260" s="37">
        <f t="shared" si="59"/>
        <v>8.5839882563039441E-2</v>
      </c>
      <c r="N260" s="32">
        <f t="shared" si="60"/>
        <v>3646522823</v>
      </c>
      <c r="O260" s="37">
        <f t="shared" si="61"/>
        <v>0.68351487062580762</v>
      </c>
      <c r="P260" s="32">
        <f>SUM(P234:P239,P241:P246,P248:P253,P255:P258)</f>
        <v>1089685026</v>
      </c>
      <c r="Q260" s="32">
        <f>SUM(Q234:Q239,Q241:Q246,Q248:Q253,Q255:Q258)</f>
        <v>5077606986</v>
      </c>
      <c r="R260" s="32">
        <f>SUM(R234:R239,R241:R246,R248:R253,R255:R258)</f>
        <v>5341657548</v>
      </c>
      <c r="S260" s="32">
        <f>SUM(S234:S239,S241:S246,S248:S253,S255:S258)</f>
        <v>4189350480</v>
      </c>
      <c r="T260" s="37">
        <f t="shared" si="62"/>
        <v>0.78427911979654297</v>
      </c>
      <c r="U260" s="37">
        <f t="shared" si="63"/>
        <v>-0.57973898964084691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138120786</v>
      </c>
      <c r="E263" s="31">
        <v>184783019</v>
      </c>
      <c r="F263" s="31">
        <v>31055033</v>
      </c>
      <c r="G263" s="36">
        <f t="shared" ref="G263:G299" si="64">IF(($D263     =0),0,($F263     /$D263     ))</f>
        <v>0.22483967764272642</v>
      </c>
      <c r="H263" s="31">
        <v>40003507</v>
      </c>
      <c r="I263" s="36">
        <f t="shared" ref="I263:I299" si="65">IF(($D263     =0),0,($H263     /$D263     ))</f>
        <v>0.28962698633933348</v>
      </c>
      <c r="J263" s="31">
        <v>29908623</v>
      </c>
      <c r="K263" s="36">
        <f t="shared" ref="K263:K299" si="66">IF(($E263     =0),0,($J263     /$E263     ))</f>
        <v>0.16185807095185517</v>
      </c>
      <c r="L263" s="31">
        <v>41154821</v>
      </c>
      <c r="M263" s="36">
        <f t="shared" ref="M263:M299" si="67">IF(($E263     =0),0,($L263     /$E263     ))</f>
        <v>0.22271971322213324</v>
      </c>
      <c r="N263" s="31">
        <f t="shared" ref="N263:N299" si="68">$F263     +$H263     +$J263     +$L263</f>
        <v>142121984</v>
      </c>
      <c r="O263" s="36">
        <f t="shared" ref="O263:O299" si="69">IF(($E263     =0),0,($N263     /$E263     ))</f>
        <v>0.7691290291127888</v>
      </c>
      <c r="P263" s="31">
        <v>89048609</v>
      </c>
      <c r="Q263" s="31">
        <v>102941421</v>
      </c>
      <c r="R263" s="31">
        <v>141563080</v>
      </c>
      <c r="S263" s="31">
        <v>177899486</v>
      </c>
      <c r="T263" s="36">
        <f t="shared" ref="T263:T299" si="70">IF(($R263     =0),0,($S263     /$R263     ))</f>
        <v>1.2566799620352991</v>
      </c>
      <c r="U263" s="36">
        <f t="shared" ref="U263:U299" si="71">IF(($P263     =0),0,(($L263     /$P263     )-1))</f>
        <v>-0.53783869886165214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206774564</v>
      </c>
      <c r="E264" s="31">
        <v>214137428</v>
      </c>
      <c r="F264" s="31">
        <v>52381341</v>
      </c>
      <c r="G264" s="36">
        <f t="shared" si="64"/>
        <v>0.25332584427550769</v>
      </c>
      <c r="H264" s="31">
        <v>56731854</v>
      </c>
      <c r="I264" s="36">
        <f t="shared" si="65"/>
        <v>0.27436572904586076</v>
      </c>
      <c r="J264" s="31">
        <v>32042772</v>
      </c>
      <c r="K264" s="36">
        <f t="shared" si="66"/>
        <v>0.14963648484654443</v>
      </c>
      <c r="L264" s="31">
        <v>56135340</v>
      </c>
      <c r="M264" s="36">
        <f t="shared" si="67"/>
        <v>0.26214632595661885</v>
      </c>
      <c r="N264" s="31">
        <f t="shared" si="68"/>
        <v>197291307</v>
      </c>
      <c r="O264" s="36">
        <f t="shared" si="69"/>
        <v>0.92133032904457968</v>
      </c>
      <c r="P264" s="31">
        <v>53977651</v>
      </c>
      <c r="Q264" s="31">
        <v>190738137</v>
      </c>
      <c r="R264" s="31">
        <v>206275635</v>
      </c>
      <c r="S264" s="31">
        <v>194996564</v>
      </c>
      <c r="T264" s="36">
        <f t="shared" si="70"/>
        <v>0.94532039132978551</v>
      </c>
      <c r="U264" s="36">
        <f t="shared" si="71"/>
        <v>3.9973747653450076E-2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206042587</v>
      </c>
      <c r="E265" s="31">
        <v>198226621</v>
      </c>
      <c r="F265" s="31">
        <v>38825369</v>
      </c>
      <c r="G265" s="36">
        <f t="shared" si="64"/>
        <v>0.18843370958063149</v>
      </c>
      <c r="H265" s="31">
        <v>46506016</v>
      </c>
      <c r="I265" s="36">
        <f t="shared" si="65"/>
        <v>0.22571069737150989</v>
      </c>
      <c r="J265" s="31">
        <v>52362662</v>
      </c>
      <c r="K265" s="36">
        <f t="shared" si="66"/>
        <v>0.2641555495212724</v>
      </c>
      <c r="L265" s="31">
        <v>52678529</v>
      </c>
      <c r="M265" s="36">
        <f t="shared" si="67"/>
        <v>0.26574901359994429</v>
      </c>
      <c r="N265" s="31">
        <f t="shared" si="68"/>
        <v>190372576</v>
      </c>
      <c r="O265" s="36">
        <f t="shared" si="69"/>
        <v>0.96037845492003826</v>
      </c>
      <c r="P265" s="31">
        <v>25940472</v>
      </c>
      <c r="Q265" s="31">
        <v>201055824</v>
      </c>
      <c r="R265" s="31">
        <v>199903258</v>
      </c>
      <c r="S265" s="31">
        <v>141994497</v>
      </c>
      <c r="T265" s="36">
        <f t="shared" si="70"/>
        <v>0.71031607198718094</v>
      </c>
      <c r="U265" s="36">
        <f t="shared" si="71"/>
        <v>1.0307467420022274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57023740</v>
      </c>
      <c r="E266" s="31">
        <v>63121982</v>
      </c>
      <c r="F266" s="31">
        <v>13529695</v>
      </c>
      <c r="G266" s="36">
        <f t="shared" si="64"/>
        <v>0.23726425169587262</v>
      </c>
      <c r="H266" s="31">
        <v>19992062</v>
      </c>
      <c r="I266" s="36">
        <f t="shared" si="65"/>
        <v>0.35059191136884393</v>
      </c>
      <c r="J266" s="31">
        <v>13597681</v>
      </c>
      <c r="K266" s="36">
        <f t="shared" si="66"/>
        <v>0.21541910708697329</v>
      </c>
      <c r="L266" s="31">
        <v>12737959</v>
      </c>
      <c r="M266" s="36">
        <f t="shared" si="67"/>
        <v>0.20179909749982186</v>
      </c>
      <c r="N266" s="31">
        <f t="shared" si="68"/>
        <v>59857397</v>
      </c>
      <c r="O266" s="36">
        <f t="shared" si="69"/>
        <v>0.94828132931567322</v>
      </c>
      <c r="P266" s="31">
        <v>15862504</v>
      </c>
      <c r="Q266" s="31">
        <v>47490942</v>
      </c>
      <c r="R266" s="31">
        <v>66841070</v>
      </c>
      <c r="S266" s="31">
        <v>57392274</v>
      </c>
      <c r="T266" s="36">
        <f t="shared" si="70"/>
        <v>0.8586378703991423</v>
      </c>
      <c r="U266" s="36">
        <f t="shared" si="71"/>
        <v>-0.19697678248024397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607961677</v>
      </c>
      <c r="E267" s="32">
        <f>SUM(E263:E266)</f>
        <v>660269050</v>
      </c>
      <c r="F267" s="32">
        <f>SUM(F263:F266)</f>
        <v>135791438</v>
      </c>
      <c r="G267" s="37">
        <f t="shared" si="64"/>
        <v>0.22335525928223926</v>
      </c>
      <c r="H267" s="32">
        <f>SUM(H263:H266)</f>
        <v>163233439</v>
      </c>
      <c r="I267" s="37">
        <f t="shared" si="65"/>
        <v>0.26849297443463693</v>
      </c>
      <c r="J267" s="32">
        <f>SUM(J263:J266)</f>
        <v>127911738</v>
      </c>
      <c r="K267" s="37">
        <f t="shared" si="66"/>
        <v>0.19372669065739187</v>
      </c>
      <c r="L267" s="32">
        <f>SUM(L263:L266)</f>
        <v>162706649</v>
      </c>
      <c r="M267" s="37">
        <f t="shared" si="67"/>
        <v>0.24642477032658125</v>
      </c>
      <c r="N267" s="32">
        <f t="shared" si="68"/>
        <v>589643264</v>
      </c>
      <c r="O267" s="37">
        <f t="shared" si="69"/>
        <v>0.8930348378437547</v>
      </c>
      <c r="P267" s="32">
        <f>SUM(P263:P266)</f>
        <v>184829236</v>
      </c>
      <c r="Q267" s="32">
        <f>SUM(Q263:Q266)</f>
        <v>542226324</v>
      </c>
      <c r="R267" s="32">
        <f>SUM(R263:R266)</f>
        <v>614583043</v>
      </c>
      <c r="S267" s="32">
        <f>SUM(S263:S266)</f>
        <v>572282821</v>
      </c>
      <c r="T267" s="37">
        <f t="shared" si="70"/>
        <v>0.93117248762100979</v>
      </c>
      <c r="U267" s="37">
        <f t="shared" si="71"/>
        <v>-0.11969203292059272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36739770</v>
      </c>
      <c r="E268" s="31">
        <v>42685981</v>
      </c>
      <c r="F268" s="31">
        <v>8509836</v>
      </c>
      <c r="G268" s="36">
        <f t="shared" si="64"/>
        <v>0.23162464000182909</v>
      </c>
      <c r="H268" s="31">
        <v>7531023</v>
      </c>
      <c r="I268" s="36">
        <f t="shared" si="65"/>
        <v>0.20498285645228589</v>
      </c>
      <c r="J268" s="31">
        <v>6405714</v>
      </c>
      <c r="K268" s="36">
        <f t="shared" si="66"/>
        <v>0.15006599004952001</v>
      </c>
      <c r="L268" s="31">
        <v>10919296</v>
      </c>
      <c r="M268" s="36">
        <f t="shared" si="67"/>
        <v>0.25580520218101582</v>
      </c>
      <c r="N268" s="31">
        <f t="shared" si="68"/>
        <v>33365869</v>
      </c>
      <c r="O268" s="36">
        <f t="shared" si="69"/>
        <v>0.7816587136652664</v>
      </c>
      <c r="P268" s="31">
        <v>7494123</v>
      </c>
      <c r="Q268" s="31">
        <v>27865498</v>
      </c>
      <c r="R268" s="31">
        <v>42583128</v>
      </c>
      <c r="S268" s="31">
        <v>30621196</v>
      </c>
      <c r="T268" s="36">
        <f t="shared" si="70"/>
        <v>0.71909221887128627</v>
      </c>
      <c r="U268" s="36">
        <f t="shared" si="71"/>
        <v>0.45704787604900532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85687119</v>
      </c>
      <c r="E269" s="31">
        <v>101497060</v>
      </c>
      <c r="F269" s="31">
        <v>15436264</v>
      </c>
      <c r="G269" s="36">
        <f t="shared" si="64"/>
        <v>0.18014684330791889</v>
      </c>
      <c r="H269" s="31">
        <v>17932418</v>
      </c>
      <c r="I269" s="36">
        <f t="shared" si="65"/>
        <v>0.2092778729087624</v>
      </c>
      <c r="J269" s="31">
        <v>13746537</v>
      </c>
      <c r="K269" s="36">
        <f t="shared" si="66"/>
        <v>0.1354377850944648</v>
      </c>
      <c r="L269" s="31">
        <v>19346052</v>
      </c>
      <c r="M269" s="36">
        <f t="shared" si="67"/>
        <v>0.19060701856782847</v>
      </c>
      <c r="N269" s="31">
        <f t="shared" si="68"/>
        <v>66461271</v>
      </c>
      <c r="O269" s="36">
        <f t="shared" si="69"/>
        <v>0.65480981419560325</v>
      </c>
      <c r="P269" s="31">
        <v>20022480</v>
      </c>
      <c r="Q269" s="31">
        <v>92747063</v>
      </c>
      <c r="R269" s="31">
        <v>101420920</v>
      </c>
      <c r="S269" s="31">
        <v>80130804</v>
      </c>
      <c r="T269" s="36">
        <f t="shared" si="70"/>
        <v>0.79008161235374319</v>
      </c>
      <c r="U269" s="36">
        <f t="shared" si="71"/>
        <v>-3.3783427427571455E-2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50681487</v>
      </c>
      <c r="E270" s="31">
        <v>50084155</v>
      </c>
      <c r="F270" s="31">
        <v>3581763</v>
      </c>
      <c r="G270" s="36">
        <f t="shared" si="64"/>
        <v>7.0672018759039168E-2</v>
      </c>
      <c r="H270" s="31">
        <v>7169179</v>
      </c>
      <c r="I270" s="36">
        <f t="shared" si="65"/>
        <v>0.14145557726039096</v>
      </c>
      <c r="J270" s="31">
        <v>5221403</v>
      </c>
      <c r="K270" s="36">
        <f t="shared" si="66"/>
        <v>0.10425259246162784</v>
      </c>
      <c r="L270" s="31">
        <v>2456935</v>
      </c>
      <c r="M270" s="36">
        <f t="shared" si="67"/>
        <v>4.9056133621501651E-2</v>
      </c>
      <c r="N270" s="31">
        <f t="shared" si="68"/>
        <v>18429280</v>
      </c>
      <c r="O270" s="36">
        <f t="shared" si="69"/>
        <v>0.36796627596093018</v>
      </c>
      <c r="P270" s="31">
        <v>14109479</v>
      </c>
      <c r="Q270" s="31">
        <v>61419988</v>
      </c>
      <c r="R270" s="31">
        <v>61419988</v>
      </c>
      <c r="S270" s="31">
        <v>24603360</v>
      </c>
      <c r="T270" s="36">
        <f t="shared" si="70"/>
        <v>0.40057578650129338</v>
      </c>
      <c r="U270" s="36">
        <f t="shared" si="71"/>
        <v>-0.82586635551886789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31358348</v>
      </c>
      <c r="E271" s="31">
        <v>36428337</v>
      </c>
      <c r="F271" s="31">
        <v>8371161</v>
      </c>
      <c r="G271" s="36">
        <f t="shared" si="64"/>
        <v>0.26695159451639483</v>
      </c>
      <c r="H271" s="31">
        <v>6816133</v>
      </c>
      <c r="I271" s="36">
        <f t="shared" si="65"/>
        <v>0.21736263019977967</v>
      </c>
      <c r="J271" s="31">
        <v>7323678</v>
      </c>
      <c r="K271" s="36">
        <f t="shared" si="66"/>
        <v>0.2010434349501049</v>
      </c>
      <c r="L271" s="31">
        <v>7508025</v>
      </c>
      <c r="M271" s="36">
        <f t="shared" si="67"/>
        <v>0.20610397339851116</v>
      </c>
      <c r="N271" s="31">
        <f t="shared" si="68"/>
        <v>30018997</v>
      </c>
      <c r="O271" s="36">
        <f t="shared" si="69"/>
        <v>0.82405620108323918</v>
      </c>
      <c r="P271" s="31">
        <v>5584831</v>
      </c>
      <c r="Q271" s="31">
        <v>26696141</v>
      </c>
      <c r="R271" s="31">
        <v>27213772</v>
      </c>
      <c r="S271" s="31">
        <v>24467313</v>
      </c>
      <c r="T271" s="36">
        <f t="shared" si="70"/>
        <v>0.89907834165730494</v>
      </c>
      <c r="U271" s="36">
        <f t="shared" si="71"/>
        <v>0.34436028592449808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21148652</v>
      </c>
      <c r="E272" s="31">
        <v>21900652</v>
      </c>
      <c r="F272" s="31">
        <v>5232763</v>
      </c>
      <c r="G272" s="36">
        <f t="shared" si="64"/>
        <v>0.24742773203701116</v>
      </c>
      <c r="H272" s="31">
        <v>6564808</v>
      </c>
      <c r="I272" s="36">
        <f t="shared" si="65"/>
        <v>0.31041259745538391</v>
      </c>
      <c r="J272" s="31">
        <v>3178887</v>
      </c>
      <c r="K272" s="36">
        <f t="shared" si="66"/>
        <v>0.14515033616350784</v>
      </c>
      <c r="L272" s="31">
        <v>3955598</v>
      </c>
      <c r="M272" s="36">
        <f t="shared" si="67"/>
        <v>0.1806155360123525</v>
      </c>
      <c r="N272" s="31">
        <f t="shared" si="68"/>
        <v>18932056</v>
      </c>
      <c r="O272" s="36">
        <f t="shared" si="69"/>
        <v>0.86445170673457572</v>
      </c>
      <c r="P272" s="31">
        <v>4094626</v>
      </c>
      <c r="Q272" s="31">
        <v>24579253</v>
      </c>
      <c r="R272" s="31">
        <v>20341960</v>
      </c>
      <c r="S272" s="31">
        <v>18273096</v>
      </c>
      <c r="T272" s="36">
        <f t="shared" si="70"/>
        <v>0.8982957394469363</v>
      </c>
      <c r="U272" s="36">
        <f t="shared" si="71"/>
        <v>-3.3953772578985242E-2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29236222</v>
      </c>
      <c r="E273" s="31">
        <v>29281222</v>
      </c>
      <c r="F273" s="31">
        <v>4363658</v>
      </c>
      <c r="G273" s="36">
        <f t="shared" si="64"/>
        <v>0.1492551944639085</v>
      </c>
      <c r="H273" s="31">
        <v>5007690</v>
      </c>
      <c r="I273" s="36">
        <f t="shared" si="65"/>
        <v>0.17128375889333444</v>
      </c>
      <c r="J273" s="31">
        <v>3936884</v>
      </c>
      <c r="K273" s="36">
        <f t="shared" si="66"/>
        <v>0.13445080946416785</v>
      </c>
      <c r="L273" s="31">
        <v>3991235</v>
      </c>
      <c r="M273" s="36">
        <f t="shared" si="67"/>
        <v>0.13630698199685792</v>
      </c>
      <c r="N273" s="31">
        <f t="shared" si="68"/>
        <v>17299467</v>
      </c>
      <c r="O273" s="36">
        <f t="shared" si="69"/>
        <v>0.59080413378922503</v>
      </c>
      <c r="P273" s="31">
        <v>4105262</v>
      </c>
      <c r="Q273" s="31">
        <v>27384303</v>
      </c>
      <c r="R273" s="31">
        <v>27384303</v>
      </c>
      <c r="S273" s="31">
        <v>16034007</v>
      </c>
      <c r="T273" s="36">
        <f t="shared" si="70"/>
        <v>0.58551817075643664</v>
      </c>
      <c r="U273" s="36">
        <f t="shared" si="71"/>
        <v>-2.7775815526512093E-2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32808970</v>
      </c>
      <c r="E274" s="31">
        <v>30606620</v>
      </c>
      <c r="F274" s="31">
        <v>4834622</v>
      </c>
      <c r="G274" s="36">
        <f t="shared" si="64"/>
        <v>0.14735671372798353</v>
      </c>
      <c r="H274" s="31">
        <v>7741941</v>
      </c>
      <c r="I274" s="36">
        <f t="shared" si="65"/>
        <v>0.2359702544761387</v>
      </c>
      <c r="J274" s="31">
        <v>5479824</v>
      </c>
      <c r="K274" s="36">
        <f t="shared" si="66"/>
        <v>0.17904048209178275</v>
      </c>
      <c r="L274" s="31">
        <v>7319394</v>
      </c>
      <c r="M274" s="36">
        <f t="shared" si="67"/>
        <v>0.23914414593966926</v>
      </c>
      <c r="N274" s="31">
        <f t="shared" si="68"/>
        <v>25375781</v>
      </c>
      <c r="O274" s="36">
        <f t="shared" si="69"/>
        <v>0.82909452268822892</v>
      </c>
      <c r="P274" s="31">
        <v>5523586</v>
      </c>
      <c r="Q274" s="31">
        <v>36817039</v>
      </c>
      <c r="R274" s="31">
        <v>35090605</v>
      </c>
      <c r="S274" s="31">
        <v>26536842</v>
      </c>
      <c r="T274" s="36">
        <f t="shared" si="70"/>
        <v>0.75623780211255975</v>
      </c>
      <c r="U274" s="36">
        <f t="shared" si="71"/>
        <v>0.32511632841418603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287660568</v>
      </c>
      <c r="E275" s="32">
        <f>SUM(E268:E274)</f>
        <v>312484027</v>
      </c>
      <c r="F275" s="32">
        <f>SUM(F268:F274)</f>
        <v>50330067</v>
      </c>
      <c r="G275" s="37">
        <f t="shared" si="64"/>
        <v>0.17496338601403305</v>
      </c>
      <c r="H275" s="32">
        <f>SUM(H268:H274)</f>
        <v>58763192</v>
      </c>
      <c r="I275" s="37">
        <f t="shared" si="65"/>
        <v>0.20427962166854929</v>
      </c>
      <c r="J275" s="32">
        <f>SUM(J268:J274)</f>
        <v>45292927</v>
      </c>
      <c r="K275" s="37">
        <f t="shared" si="66"/>
        <v>0.14494477504925396</v>
      </c>
      <c r="L275" s="32">
        <f>SUM(L268:L274)</f>
        <v>55496535</v>
      </c>
      <c r="M275" s="37">
        <f t="shared" si="67"/>
        <v>0.17759798967260493</v>
      </c>
      <c r="N275" s="32">
        <f t="shared" si="68"/>
        <v>209882721</v>
      </c>
      <c r="O275" s="37">
        <f t="shared" si="69"/>
        <v>0.67165903811141037</v>
      </c>
      <c r="P275" s="32">
        <f>SUM(P268:P274)</f>
        <v>60934387</v>
      </c>
      <c r="Q275" s="32">
        <f>SUM(Q268:Q274)</f>
        <v>297509285</v>
      </c>
      <c r="R275" s="32">
        <f>SUM(R268:R274)</f>
        <v>315454676</v>
      </c>
      <c r="S275" s="32">
        <f>SUM(S268:S274)</f>
        <v>220666618</v>
      </c>
      <c r="T275" s="37">
        <f t="shared" si="70"/>
        <v>0.6995192488444838</v>
      </c>
      <c r="U275" s="37">
        <f t="shared" si="71"/>
        <v>-8.9241104534291904E-2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66339864</v>
      </c>
      <c r="E276" s="31">
        <v>66732749</v>
      </c>
      <c r="F276" s="31">
        <v>11042933</v>
      </c>
      <c r="G276" s="36">
        <f t="shared" si="64"/>
        <v>0.16645998852213506</v>
      </c>
      <c r="H276" s="31">
        <v>7762431</v>
      </c>
      <c r="I276" s="36">
        <f t="shared" si="65"/>
        <v>0.1170100529600121</v>
      </c>
      <c r="J276" s="31">
        <v>7028140</v>
      </c>
      <c r="K276" s="36">
        <f t="shared" si="66"/>
        <v>0.10531770540428359</v>
      </c>
      <c r="L276" s="31">
        <v>4422625</v>
      </c>
      <c r="M276" s="36">
        <f t="shared" si="67"/>
        <v>6.6273682206617918E-2</v>
      </c>
      <c r="N276" s="31">
        <f t="shared" si="68"/>
        <v>30256129</v>
      </c>
      <c r="O276" s="36">
        <f t="shared" si="69"/>
        <v>0.45339251646893791</v>
      </c>
      <c r="P276" s="31">
        <v>8155238</v>
      </c>
      <c r="Q276" s="31">
        <v>57880318</v>
      </c>
      <c r="R276" s="31">
        <v>63720979</v>
      </c>
      <c r="S276" s="31">
        <v>29002303</v>
      </c>
      <c r="T276" s="36">
        <f t="shared" si="70"/>
        <v>0.45514528268625626</v>
      </c>
      <c r="U276" s="36">
        <f t="shared" si="71"/>
        <v>-0.45769516475178285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44187190</v>
      </c>
      <c r="E277" s="31">
        <v>44987501</v>
      </c>
      <c r="F277" s="31">
        <v>6774217</v>
      </c>
      <c r="G277" s="36">
        <f t="shared" si="64"/>
        <v>0.15330725941160775</v>
      </c>
      <c r="H277" s="31">
        <v>6530354</v>
      </c>
      <c r="I277" s="36">
        <f t="shared" si="65"/>
        <v>0.14778839749710268</v>
      </c>
      <c r="J277" s="31">
        <v>6978626</v>
      </c>
      <c r="K277" s="36">
        <f t="shared" si="66"/>
        <v>0.15512366423731783</v>
      </c>
      <c r="L277" s="31">
        <v>11706101</v>
      </c>
      <c r="M277" s="36">
        <f t="shared" si="67"/>
        <v>0.26020785195425727</v>
      </c>
      <c r="N277" s="31">
        <f t="shared" si="68"/>
        <v>31989298</v>
      </c>
      <c r="O277" s="36">
        <f t="shared" si="69"/>
        <v>0.71107079275196905</v>
      </c>
      <c r="P277" s="31">
        <v>7403541</v>
      </c>
      <c r="Q277" s="31">
        <v>41252018</v>
      </c>
      <c r="R277" s="31">
        <v>42532038</v>
      </c>
      <c r="S277" s="31">
        <v>26728318</v>
      </c>
      <c r="T277" s="36">
        <f t="shared" si="70"/>
        <v>0.62842786889262159</v>
      </c>
      <c r="U277" s="36">
        <f t="shared" si="71"/>
        <v>0.58114893940615708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139842350</v>
      </c>
      <c r="F278" s="31">
        <v>5609627</v>
      </c>
      <c r="G278" s="36">
        <f t="shared" si="64"/>
        <v>0</v>
      </c>
      <c r="H278" s="31">
        <v>110231</v>
      </c>
      <c r="I278" s="36">
        <f t="shared" si="65"/>
        <v>0</v>
      </c>
      <c r="J278" s="31">
        <v>3519796</v>
      </c>
      <c r="K278" s="36">
        <f t="shared" si="66"/>
        <v>2.5169742928376131E-2</v>
      </c>
      <c r="L278" s="31">
        <v>36752838</v>
      </c>
      <c r="M278" s="36">
        <f t="shared" si="67"/>
        <v>0.26281622126630449</v>
      </c>
      <c r="N278" s="31">
        <f t="shared" si="68"/>
        <v>45992492</v>
      </c>
      <c r="O278" s="36">
        <f t="shared" si="69"/>
        <v>0.32888815155065687</v>
      </c>
      <c r="P278" s="31">
        <v>0</v>
      </c>
      <c r="Q278" s="31">
        <v>60714452</v>
      </c>
      <c r="R278" s="31">
        <v>63647339</v>
      </c>
      <c r="S278" s="31">
        <v>16465802</v>
      </c>
      <c r="T278" s="36">
        <f t="shared" si="70"/>
        <v>0.25870369851597408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25513170</v>
      </c>
      <c r="E279" s="31">
        <v>28107292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621099</v>
      </c>
      <c r="K279" s="36">
        <f t="shared" si="66"/>
        <v>2.209743293662015E-2</v>
      </c>
      <c r="L279" s="31">
        <v>2844978</v>
      </c>
      <c r="M279" s="36">
        <f t="shared" si="67"/>
        <v>0.1012185023018226</v>
      </c>
      <c r="N279" s="31">
        <f t="shared" si="68"/>
        <v>3466077</v>
      </c>
      <c r="O279" s="36">
        <f t="shared" si="69"/>
        <v>0.12331593523844275</v>
      </c>
      <c r="P279" s="31">
        <v>4200910</v>
      </c>
      <c r="Q279" s="31">
        <v>22530865</v>
      </c>
      <c r="R279" s="31">
        <v>22530865</v>
      </c>
      <c r="S279" s="31">
        <v>11320810</v>
      </c>
      <c r="T279" s="36">
        <f t="shared" si="70"/>
        <v>0.50245785059739168</v>
      </c>
      <c r="U279" s="36">
        <f t="shared" si="71"/>
        <v>-0.32277101866024271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27818732</v>
      </c>
      <c r="E280" s="31">
        <v>31575005</v>
      </c>
      <c r="F280" s="31">
        <v>8999377</v>
      </c>
      <c r="G280" s="36">
        <f t="shared" si="64"/>
        <v>0.3235006182165312</v>
      </c>
      <c r="H280" s="31">
        <v>6407352</v>
      </c>
      <c r="I280" s="36">
        <f t="shared" si="65"/>
        <v>0.23032509174034244</v>
      </c>
      <c r="J280" s="31">
        <v>10328632</v>
      </c>
      <c r="K280" s="36">
        <f t="shared" si="66"/>
        <v>0.32711418414660581</v>
      </c>
      <c r="L280" s="31">
        <v>5608757</v>
      </c>
      <c r="M280" s="36">
        <f t="shared" si="67"/>
        <v>0.17763281430992647</v>
      </c>
      <c r="N280" s="31">
        <f t="shared" si="68"/>
        <v>31344118</v>
      </c>
      <c r="O280" s="36">
        <f t="shared" si="69"/>
        <v>0.99268766544930076</v>
      </c>
      <c r="P280" s="31">
        <v>7387212</v>
      </c>
      <c r="Q280" s="31">
        <v>25967376</v>
      </c>
      <c r="R280" s="31">
        <v>25723736</v>
      </c>
      <c r="S280" s="31">
        <v>32463696</v>
      </c>
      <c r="T280" s="36">
        <f t="shared" si="70"/>
        <v>1.262013262770229</v>
      </c>
      <c r="U280" s="36">
        <f t="shared" si="71"/>
        <v>-0.24074779497325915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38691594</v>
      </c>
      <c r="E281" s="31">
        <v>40046160</v>
      </c>
      <c r="F281" s="31">
        <v>5306428</v>
      </c>
      <c r="G281" s="36">
        <f t="shared" si="64"/>
        <v>0.13714679214301689</v>
      </c>
      <c r="H281" s="31">
        <v>10289240</v>
      </c>
      <c r="I281" s="36">
        <f t="shared" si="65"/>
        <v>0.26592959700755675</v>
      </c>
      <c r="J281" s="31">
        <v>5088198</v>
      </c>
      <c r="K281" s="36">
        <f t="shared" si="66"/>
        <v>0.12705832469330391</v>
      </c>
      <c r="L281" s="31">
        <v>6835854</v>
      </c>
      <c r="M281" s="36">
        <f t="shared" si="67"/>
        <v>0.17069936293517282</v>
      </c>
      <c r="N281" s="31">
        <f t="shared" si="68"/>
        <v>27519720</v>
      </c>
      <c r="O281" s="36">
        <f t="shared" si="69"/>
        <v>0.68719997123319687</v>
      </c>
      <c r="P281" s="31">
        <v>3412916</v>
      </c>
      <c r="Q281" s="31">
        <v>34186477</v>
      </c>
      <c r="R281" s="31">
        <v>37625808</v>
      </c>
      <c r="S281" s="31">
        <v>24827681</v>
      </c>
      <c r="T281" s="36">
        <f t="shared" si="70"/>
        <v>0.65985774976579903</v>
      </c>
      <c r="U281" s="36">
        <f t="shared" si="71"/>
        <v>1.0029364918445105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69198674</v>
      </c>
      <c r="E282" s="31">
        <v>60110787</v>
      </c>
      <c r="F282" s="31">
        <v>6056912</v>
      </c>
      <c r="G282" s="36">
        <f t="shared" si="64"/>
        <v>8.7529307281234897E-2</v>
      </c>
      <c r="H282" s="31">
        <v>8589573</v>
      </c>
      <c r="I282" s="36">
        <f t="shared" si="65"/>
        <v>0.12412915600087944</v>
      </c>
      <c r="J282" s="31">
        <v>13957023</v>
      </c>
      <c r="K282" s="36">
        <f t="shared" si="66"/>
        <v>0.23218832586570526</v>
      </c>
      <c r="L282" s="31">
        <v>12983094</v>
      </c>
      <c r="M282" s="36">
        <f t="shared" si="67"/>
        <v>0.21598609247954115</v>
      </c>
      <c r="N282" s="31">
        <f t="shared" si="68"/>
        <v>41586602</v>
      </c>
      <c r="O282" s="36">
        <f t="shared" si="69"/>
        <v>0.69183259903085281</v>
      </c>
      <c r="P282" s="31">
        <v>20921808</v>
      </c>
      <c r="Q282" s="31">
        <v>64158647</v>
      </c>
      <c r="R282" s="31">
        <v>64908648</v>
      </c>
      <c r="S282" s="31">
        <v>37941196</v>
      </c>
      <c r="T282" s="36">
        <f t="shared" si="70"/>
        <v>0.58453221826466017</v>
      </c>
      <c r="U282" s="36">
        <f t="shared" si="71"/>
        <v>-0.37944684321737399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62682013</v>
      </c>
      <c r="E283" s="31">
        <v>63099824</v>
      </c>
      <c r="F283" s="31">
        <v>13025483</v>
      </c>
      <c r="G283" s="36">
        <f t="shared" si="64"/>
        <v>0.20780256371153874</v>
      </c>
      <c r="H283" s="31">
        <v>12896102</v>
      </c>
      <c r="I283" s="36">
        <f t="shared" si="65"/>
        <v>0.2057384787562582</v>
      </c>
      <c r="J283" s="31">
        <v>12400417</v>
      </c>
      <c r="K283" s="36">
        <f t="shared" si="66"/>
        <v>0.19652062737924594</v>
      </c>
      <c r="L283" s="31">
        <v>11874534</v>
      </c>
      <c r="M283" s="36">
        <f t="shared" si="67"/>
        <v>0.1881864836897168</v>
      </c>
      <c r="N283" s="31">
        <f t="shared" si="68"/>
        <v>50196536</v>
      </c>
      <c r="O283" s="36">
        <f t="shared" si="69"/>
        <v>0.79550992091515182</v>
      </c>
      <c r="P283" s="31">
        <v>8622339</v>
      </c>
      <c r="Q283" s="31">
        <v>60352055</v>
      </c>
      <c r="R283" s="31">
        <v>61307785</v>
      </c>
      <c r="S283" s="31">
        <v>28380635</v>
      </c>
      <c r="T283" s="36">
        <f t="shared" si="70"/>
        <v>0.46292057362698719</v>
      </c>
      <c r="U283" s="36">
        <f t="shared" si="71"/>
        <v>0.37718245594379907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23547156</v>
      </c>
      <c r="E284" s="31">
        <v>25940609</v>
      </c>
      <c r="F284" s="31">
        <v>6254468</v>
      </c>
      <c r="G284" s="36">
        <f t="shared" si="64"/>
        <v>0.2656145820752196</v>
      </c>
      <c r="H284" s="31">
        <v>9623431</v>
      </c>
      <c r="I284" s="36">
        <f t="shared" si="65"/>
        <v>0.40868761390972225</v>
      </c>
      <c r="J284" s="31">
        <v>4867495</v>
      </c>
      <c r="K284" s="36">
        <f t="shared" si="66"/>
        <v>0.18763996635545449</v>
      </c>
      <c r="L284" s="31">
        <v>8276847</v>
      </c>
      <c r="M284" s="36">
        <f t="shared" si="67"/>
        <v>0.31906910897889867</v>
      </c>
      <c r="N284" s="31">
        <f t="shared" si="68"/>
        <v>29022241</v>
      </c>
      <c r="O284" s="36">
        <f t="shared" si="69"/>
        <v>1.1187956689837157</v>
      </c>
      <c r="P284" s="31">
        <v>6406915</v>
      </c>
      <c r="Q284" s="31">
        <v>24506465</v>
      </c>
      <c r="R284" s="31">
        <v>30544041</v>
      </c>
      <c r="S284" s="31">
        <v>27873796</v>
      </c>
      <c r="T284" s="36">
        <f t="shared" si="70"/>
        <v>0.91257721923566038</v>
      </c>
      <c r="U284" s="36">
        <f t="shared" si="71"/>
        <v>0.29186152773994967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357978393</v>
      </c>
      <c r="E285" s="32">
        <f>SUM(E276:E284)</f>
        <v>500442277</v>
      </c>
      <c r="F285" s="32">
        <f>SUM(F276:F284)</f>
        <v>63069445</v>
      </c>
      <c r="G285" s="37">
        <f t="shared" si="64"/>
        <v>0.1761822675146765</v>
      </c>
      <c r="H285" s="32">
        <f>SUM(H276:H284)</f>
        <v>62208714</v>
      </c>
      <c r="I285" s="37">
        <f t="shared" si="65"/>
        <v>0.17377784586009917</v>
      </c>
      <c r="J285" s="32">
        <f>SUM(J276:J284)</f>
        <v>64789426</v>
      </c>
      <c r="K285" s="37">
        <f t="shared" si="66"/>
        <v>0.12946433380567485</v>
      </c>
      <c r="L285" s="32">
        <f>SUM(L276:L284)</f>
        <v>101305628</v>
      </c>
      <c r="M285" s="37">
        <f t="shared" si="67"/>
        <v>0.20243219379325139</v>
      </c>
      <c r="N285" s="32">
        <f t="shared" si="68"/>
        <v>291373213</v>
      </c>
      <c r="O285" s="37">
        <f t="shared" si="69"/>
        <v>0.58223141087658348</v>
      </c>
      <c r="P285" s="32">
        <f>SUM(P276:P284)</f>
        <v>66510879</v>
      </c>
      <c r="Q285" s="32">
        <f>SUM(Q276:Q284)</f>
        <v>391548673</v>
      </c>
      <c r="R285" s="32">
        <f>SUM(R276:R284)</f>
        <v>412541239</v>
      </c>
      <c r="S285" s="32">
        <f>SUM(S276:S284)</f>
        <v>235004237</v>
      </c>
      <c r="T285" s="37">
        <f t="shared" si="70"/>
        <v>0.5696502913736583</v>
      </c>
      <c r="U285" s="37">
        <f t="shared" si="71"/>
        <v>0.52314372510397877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94704315</v>
      </c>
      <c r="E286" s="31">
        <v>94704315</v>
      </c>
      <c r="F286" s="31">
        <v>19354907</v>
      </c>
      <c r="G286" s="36">
        <f t="shared" si="64"/>
        <v>0.20437196552237349</v>
      </c>
      <c r="H286" s="31">
        <v>17714111</v>
      </c>
      <c r="I286" s="36">
        <f t="shared" si="65"/>
        <v>0.18704650363608036</v>
      </c>
      <c r="J286" s="31">
        <v>13564095</v>
      </c>
      <c r="K286" s="36">
        <f t="shared" si="66"/>
        <v>0.14322573369544989</v>
      </c>
      <c r="L286" s="31">
        <v>16513271</v>
      </c>
      <c r="M286" s="36">
        <f t="shared" si="67"/>
        <v>0.17436661676925702</v>
      </c>
      <c r="N286" s="31">
        <f t="shared" si="68"/>
        <v>67146384</v>
      </c>
      <c r="O286" s="36">
        <f t="shared" si="69"/>
        <v>0.70901081962316082</v>
      </c>
      <c r="P286" s="31">
        <v>21261330</v>
      </c>
      <c r="Q286" s="31">
        <v>91115867</v>
      </c>
      <c r="R286" s="31">
        <v>91115867</v>
      </c>
      <c r="S286" s="31">
        <v>59048084</v>
      </c>
      <c r="T286" s="36">
        <f t="shared" si="70"/>
        <v>0.64805489915384329</v>
      </c>
      <c r="U286" s="36">
        <f t="shared" si="71"/>
        <v>-0.22331900215085321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35236537</v>
      </c>
      <c r="E287" s="31">
        <v>34908608</v>
      </c>
      <c r="F287" s="31">
        <v>6051712</v>
      </c>
      <c r="G287" s="36">
        <f t="shared" si="64"/>
        <v>0.1717453675995459</v>
      </c>
      <c r="H287" s="31">
        <v>5978803</v>
      </c>
      <c r="I287" s="36">
        <f t="shared" si="65"/>
        <v>0.16967623691283851</v>
      </c>
      <c r="J287" s="31">
        <v>3703780</v>
      </c>
      <c r="K287" s="36">
        <f t="shared" si="66"/>
        <v>0.10609933229076336</v>
      </c>
      <c r="L287" s="31">
        <v>5037441</v>
      </c>
      <c r="M287" s="36">
        <f t="shared" si="67"/>
        <v>0.14430369151356595</v>
      </c>
      <c r="N287" s="31">
        <f t="shared" si="68"/>
        <v>20771736</v>
      </c>
      <c r="O287" s="36">
        <f t="shared" si="69"/>
        <v>0.59503191877487638</v>
      </c>
      <c r="P287" s="31">
        <v>5761395</v>
      </c>
      <c r="Q287" s="31">
        <v>32954603</v>
      </c>
      <c r="R287" s="31">
        <v>33115677</v>
      </c>
      <c r="S287" s="31">
        <v>22409071</v>
      </c>
      <c r="T287" s="36">
        <f t="shared" si="70"/>
        <v>0.67669071056587493</v>
      </c>
      <c r="U287" s="36">
        <f t="shared" si="71"/>
        <v>-0.12565602601453296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61963811</v>
      </c>
      <c r="E288" s="31">
        <v>73878873</v>
      </c>
      <c r="F288" s="31">
        <v>14248034</v>
      </c>
      <c r="G288" s="36">
        <f t="shared" si="64"/>
        <v>0.22994121520382277</v>
      </c>
      <c r="H288" s="31">
        <v>26164659</v>
      </c>
      <c r="I288" s="36">
        <f t="shared" si="65"/>
        <v>0.42225709777599058</v>
      </c>
      <c r="J288" s="31">
        <v>23806626</v>
      </c>
      <c r="K288" s="36">
        <f t="shared" si="66"/>
        <v>0.32223861888093502</v>
      </c>
      <c r="L288" s="31">
        <v>23467228</v>
      </c>
      <c r="M288" s="36">
        <f t="shared" si="67"/>
        <v>0.31764463976054425</v>
      </c>
      <c r="N288" s="31">
        <f t="shared" si="68"/>
        <v>87686547</v>
      </c>
      <c r="O288" s="36">
        <f t="shared" si="69"/>
        <v>1.1868961103399616</v>
      </c>
      <c r="P288" s="31">
        <v>52133078</v>
      </c>
      <c r="Q288" s="31">
        <v>64998347</v>
      </c>
      <c r="R288" s="31">
        <v>66416490</v>
      </c>
      <c r="S288" s="31">
        <v>96177489</v>
      </c>
      <c r="T288" s="36">
        <f t="shared" si="70"/>
        <v>1.4480965344600414</v>
      </c>
      <c r="U288" s="36">
        <f t="shared" si="71"/>
        <v>-0.54985915084469017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40532953</v>
      </c>
      <c r="E289" s="31">
        <v>43309822</v>
      </c>
      <c r="F289" s="31">
        <v>3364423</v>
      </c>
      <c r="G289" s="36">
        <f t="shared" si="64"/>
        <v>8.3004635758958889E-2</v>
      </c>
      <c r="H289" s="31">
        <v>5772509</v>
      </c>
      <c r="I289" s="36">
        <f t="shared" si="65"/>
        <v>0.14241520966903151</v>
      </c>
      <c r="J289" s="31">
        <v>8765211</v>
      </c>
      <c r="K289" s="36">
        <f t="shared" si="66"/>
        <v>0.20238390728089348</v>
      </c>
      <c r="L289" s="31">
        <v>12724153</v>
      </c>
      <c r="M289" s="36">
        <f t="shared" si="67"/>
        <v>0.29379370342367145</v>
      </c>
      <c r="N289" s="31">
        <f t="shared" si="68"/>
        <v>30626296</v>
      </c>
      <c r="O289" s="36">
        <f t="shared" si="69"/>
        <v>0.70714435169001622</v>
      </c>
      <c r="P289" s="31">
        <v>10349602</v>
      </c>
      <c r="Q289" s="31">
        <v>43268920</v>
      </c>
      <c r="R289" s="31">
        <v>41455585</v>
      </c>
      <c r="S289" s="31">
        <v>28696164</v>
      </c>
      <c r="T289" s="36">
        <f t="shared" si="70"/>
        <v>0.69221466781858221</v>
      </c>
      <c r="U289" s="36">
        <f t="shared" si="71"/>
        <v>0.22943404007226564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241273996</v>
      </c>
      <c r="E290" s="31">
        <v>240253996</v>
      </c>
      <c r="F290" s="31">
        <v>42648844</v>
      </c>
      <c r="G290" s="36">
        <f t="shared" si="64"/>
        <v>0.17676519105689284</v>
      </c>
      <c r="H290" s="31">
        <v>44793404</v>
      </c>
      <c r="I290" s="36">
        <f t="shared" si="65"/>
        <v>0.18565367483696835</v>
      </c>
      <c r="J290" s="31">
        <v>43679618</v>
      </c>
      <c r="K290" s="36">
        <f t="shared" si="66"/>
        <v>0.18180600001341912</v>
      </c>
      <c r="L290" s="31">
        <v>39583931</v>
      </c>
      <c r="M290" s="36">
        <f t="shared" si="67"/>
        <v>0.16475867897739357</v>
      </c>
      <c r="N290" s="31">
        <f t="shared" si="68"/>
        <v>170705797</v>
      </c>
      <c r="O290" s="36">
        <f t="shared" si="69"/>
        <v>0.7105221966838795</v>
      </c>
      <c r="P290" s="31">
        <v>38581970</v>
      </c>
      <c r="Q290" s="31">
        <v>253362877</v>
      </c>
      <c r="R290" s="31">
        <v>243945902</v>
      </c>
      <c r="S290" s="31">
        <v>163949181</v>
      </c>
      <c r="T290" s="36">
        <f t="shared" si="70"/>
        <v>0.67207188010069541</v>
      </c>
      <c r="U290" s="36">
        <f t="shared" si="71"/>
        <v>2.5969669252243976E-2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49493778</v>
      </c>
      <c r="E291" s="31">
        <v>47957785</v>
      </c>
      <c r="F291" s="31">
        <v>8161845</v>
      </c>
      <c r="G291" s="36">
        <f t="shared" si="64"/>
        <v>0.16490648582130868</v>
      </c>
      <c r="H291" s="31">
        <v>11279432</v>
      </c>
      <c r="I291" s="36">
        <f t="shared" si="65"/>
        <v>0.22789595896276094</v>
      </c>
      <c r="J291" s="31">
        <v>8487216</v>
      </c>
      <c r="K291" s="36">
        <f t="shared" si="66"/>
        <v>0.17697264375325092</v>
      </c>
      <c r="L291" s="31">
        <v>11799849</v>
      </c>
      <c r="M291" s="36">
        <f t="shared" si="67"/>
        <v>0.24604658034143986</v>
      </c>
      <c r="N291" s="31">
        <f t="shared" si="68"/>
        <v>39728342</v>
      </c>
      <c r="O291" s="36">
        <f t="shared" si="69"/>
        <v>0.82840235427887254</v>
      </c>
      <c r="P291" s="31">
        <v>10876313</v>
      </c>
      <c r="Q291" s="31">
        <v>42125130</v>
      </c>
      <c r="R291" s="31">
        <v>47148915</v>
      </c>
      <c r="S291" s="31">
        <v>33455059</v>
      </c>
      <c r="T291" s="36">
        <f t="shared" si="70"/>
        <v>0.70956158800260838</v>
      </c>
      <c r="U291" s="36">
        <f t="shared" si="71"/>
        <v>8.491259859844047E-2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523205390</v>
      </c>
      <c r="E292" s="32">
        <f>SUM(E286:E291)</f>
        <v>535013399</v>
      </c>
      <c r="F292" s="32">
        <f>SUM(F286:F291)</f>
        <v>93829765</v>
      </c>
      <c r="G292" s="37">
        <f t="shared" si="64"/>
        <v>0.17933638833499022</v>
      </c>
      <c r="H292" s="32">
        <f>SUM(H286:H291)</f>
        <v>111702918</v>
      </c>
      <c r="I292" s="37">
        <f t="shared" si="65"/>
        <v>0.21349726156299728</v>
      </c>
      <c r="J292" s="32">
        <f>SUM(J286:J291)</f>
        <v>102006546</v>
      </c>
      <c r="K292" s="37">
        <f t="shared" si="66"/>
        <v>0.19066166602679796</v>
      </c>
      <c r="L292" s="32">
        <f>SUM(L286:L291)</f>
        <v>109125873</v>
      </c>
      <c r="M292" s="37">
        <f t="shared" si="67"/>
        <v>0.20396848603038445</v>
      </c>
      <c r="N292" s="32">
        <f t="shared" si="68"/>
        <v>416665102</v>
      </c>
      <c r="O292" s="37">
        <f t="shared" si="69"/>
        <v>0.7787937699855626</v>
      </c>
      <c r="P292" s="32">
        <f>SUM(P286:P291)</f>
        <v>138963688</v>
      </c>
      <c r="Q292" s="32">
        <f>SUM(Q286:Q291)</f>
        <v>527825744</v>
      </c>
      <c r="R292" s="32">
        <f>SUM(R286:R291)</f>
        <v>523198436</v>
      </c>
      <c r="S292" s="32">
        <f>SUM(S286:S291)</f>
        <v>403735048</v>
      </c>
      <c r="T292" s="37">
        <f t="shared" si="70"/>
        <v>0.77166715383682838</v>
      </c>
      <c r="U292" s="37">
        <f t="shared" si="71"/>
        <v>-0.21471663158508003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300053629</v>
      </c>
      <c r="E293" s="31">
        <v>303068629</v>
      </c>
      <c r="F293" s="31">
        <v>59594426</v>
      </c>
      <c r="G293" s="36">
        <f t="shared" si="64"/>
        <v>0.19861258201946294</v>
      </c>
      <c r="H293" s="31">
        <v>68573205</v>
      </c>
      <c r="I293" s="36">
        <f t="shared" si="65"/>
        <v>0.22853649605417703</v>
      </c>
      <c r="J293" s="31">
        <v>60624655</v>
      </c>
      <c r="K293" s="36">
        <f t="shared" si="66"/>
        <v>0.20003606179905872</v>
      </c>
      <c r="L293" s="31">
        <v>72505832</v>
      </c>
      <c r="M293" s="36">
        <f t="shared" si="67"/>
        <v>0.23923898768156568</v>
      </c>
      <c r="N293" s="31">
        <f t="shared" si="68"/>
        <v>261298118</v>
      </c>
      <c r="O293" s="36">
        <f t="shared" si="69"/>
        <v>0.86217474524557269</v>
      </c>
      <c r="P293" s="31">
        <v>65804966</v>
      </c>
      <c r="Q293" s="31">
        <v>368723457</v>
      </c>
      <c r="R293" s="31">
        <v>292728468</v>
      </c>
      <c r="S293" s="31">
        <v>260688813</v>
      </c>
      <c r="T293" s="36">
        <f t="shared" si="70"/>
        <v>0.890548209339175</v>
      </c>
      <c r="U293" s="36">
        <f t="shared" si="71"/>
        <v>0.10182918413786579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112231677</v>
      </c>
      <c r="E294" s="31">
        <v>119165389</v>
      </c>
      <c r="F294" s="31">
        <v>17478029</v>
      </c>
      <c r="G294" s="36">
        <f t="shared" si="64"/>
        <v>0.15573169239910761</v>
      </c>
      <c r="H294" s="31">
        <v>21206705</v>
      </c>
      <c r="I294" s="36">
        <f t="shared" si="65"/>
        <v>0.18895471908523651</v>
      </c>
      <c r="J294" s="31">
        <v>20628691</v>
      </c>
      <c r="K294" s="36">
        <f t="shared" si="66"/>
        <v>0.17310975253057748</v>
      </c>
      <c r="L294" s="31">
        <v>19227421</v>
      </c>
      <c r="M294" s="36">
        <f t="shared" si="67"/>
        <v>0.16135071736307596</v>
      </c>
      <c r="N294" s="31">
        <f t="shared" si="68"/>
        <v>78540846</v>
      </c>
      <c r="O294" s="36">
        <f t="shared" si="69"/>
        <v>0.65909108894026269</v>
      </c>
      <c r="P294" s="31">
        <v>19732789</v>
      </c>
      <c r="Q294" s="31">
        <v>109570086</v>
      </c>
      <c r="R294" s="31">
        <v>134638947</v>
      </c>
      <c r="S294" s="31">
        <v>79398678</v>
      </c>
      <c r="T294" s="36">
        <f t="shared" si="70"/>
        <v>0.5897155300835798</v>
      </c>
      <c r="U294" s="36">
        <f t="shared" si="71"/>
        <v>-2.5610571318631092E-2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51185453</v>
      </c>
      <c r="E295" s="31">
        <v>59680384</v>
      </c>
      <c r="F295" s="31">
        <v>13267668</v>
      </c>
      <c r="G295" s="36">
        <f t="shared" si="64"/>
        <v>0.25920778702495806</v>
      </c>
      <c r="H295" s="31">
        <v>15427589</v>
      </c>
      <c r="I295" s="36">
        <f t="shared" si="65"/>
        <v>0.30140573338288129</v>
      </c>
      <c r="J295" s="31">
        <v>17722708</v>
      </c>
      <c r="K295" s="36">
        <f t="shared" si="66"/>
        <v>0.29696035467868304</v>
      </c>
      <c r="L295" s="31">
        <v>9647618</v>
      </c>
      <c r="M295" s="36">
        <f t="shared" si="67"/>
        <v>0.16165475744928182</v>
      </c>
      <c r="N295" s="31">
        <f t="shared" si="68"/>
        <v>56065583</v>
      </c>
      <c r="O295" s="36">
        <f t="shared" si="69"/>
        <v>0.93943066787237828</v>
      </c>
      <c r="P295" s="31">
        <v>14962735</v>
      </c>
      <c r="Q295" s="31">
        <v>44904469</v>
      </c>
      <c r="R295" s="31">
        <v>58959218</v>
      </c>
      <c r="S295" s="31">
        <v>55969798</v>
      </c>
      <c r="T295" s="36">
        <f t="shared" si="70"/>
        <v>0.94929681733567095</v>
      </c>
      <c r="U295" s="36">
        <f t="shared" si="71"/>
        <v>-0.35522362723125156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85827975</v>
      </c>
      <c r="E296" s="31">
        <v>85827975</v>
      </c>
      <c r="F296" s="31">
        <v>11730561</v>
      </c>
      <c r="G296" s="36">
        <f t="shared" si="64"/>
        <v>0.13667526234890198</v>
      </c>
      <c r="H296" s="31">
        <v>12447091</v>
      </c>
      <c r="I296" s="36">
        <f t="shared" si="65"/>
        <v>0.14502370584882143</v>
      </c>
      <c r="J296" s="31">
        <v>10003273</v>
      </c>
      <c r="K296" s="36">
        <f t="shared" si="66"/>
        <v>0.11655026231249194</v>
      </c>
      <c r="L296" s="31">
        <v>17931060</v>
      </c>
      <c r="M296" s="36">
        <f t="shared" si="67"/>
        <v>0.20891859559776402</v>
      </c>
      <c r="N296" s="31">
        <f t="shared" si="68"/>
        <v>52111985</v>
      </c>
      <c r="O296" s="36">
        <f t="shared" si="69"/>
        <v>0.60716782610797937</v>
      </c>
      <c r="P296" s="31">
        <v>15208492</v>
      </c>
      <c r="Q296" s="31">
        <v>61714284</v>
      </c>
      <c r="R296" s="31">
        <v>65478023</v>
      </c>
      <c r="S296" s="31">
        <v>50473265</v>
      </c>
      <c r="T296" s="36">
        <f t="shared" si="70"/>
        <v>0.77084283684007993</v>
      </c>
      <c r="U296" s="36">
        <f t="shared" si="71"/>
        <v>0.17901630220800335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69368258</v>
      </c>
      <c r="E297" s="31">
        <v>68469049</v>
      </c>
      <c r="F297" s="31">
        <v>9528828</v>
      </c>
      <c r="G297" s="36">
        <f t="shared" si="64"/>
        <v>0.1373658251588212</v>
      </c>
      <c r="H297" s="31">
        <v>11492623</v>
      </c>
      <c r="I297" s="36">
        <f t="shared" si="65"/>
        <v>0.16567553130712898</v>
      </c>
      <c r="J297" s="31">
        <v>9832405</v>
      </c>
      <c r="K297" s="36">
        <f t="shared" si="66"/>
        <v>0.1436036449111481</v>
      </c>
      <c r="L297" s="31">
        <v>11541530</v>
      </c>
      <c r="M297" s="36">
        <f t="shared" si="67"/>
        <v>0.16856565365761106</v>
      </c>
      <c r="N297" s="31">
        <f t="shared" si="68"/>
        <v>42395386</v>
      </c>
      <c r="O297" s="36">
        <f t="shared" si="69"/>
        <v>0.61919051920817536</v>
      </c>
      <c r="P297" s="31">
        <v>14080745</v>
      </c>
      <c r="Q297" s="31">
        <v>63717651</v>
      </c>
      <c r="R297" s="31">
        <v>65667606</v>
      </c>
      <c r="S297" s="31">
        <v>43291653</v>
      </c>
      <c r="T297" s="36">
        <f t="shared" si="70"/>
        <v>0.65925432092042457</v>
      </c>
      <c r="U297" s="36">
        <f t="shared" si="71"/>
        <v>-0.18033243269443489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618666992</v>
      </c>
      <c r="E298" s="32">
        <f>SUM(E293:E297)</f>
        <v>636211426</v>
      </c>
      <c r="F298" s="32">
        <f>SUM(F293:F297)</f>
        <v>111599512</v>
      </c>
      <c r="G298" s="37">
        <f t="shared" si="64"/>
        <v>0.18038704738267336</v>
      </c>
      <c r="H298" s="32">
        <f>SUM(H293:H297)</f>
        <v>129147213</v>
      </c>
      <c r="I298" s="37">
        <f t="shared" si="65"/>
        <v>0.20875077330778299</v>
      </c>
      <c r="J298" s="32">
        <f>SUM(J293:J297)</f>
        <v>118811732</v>
      </c>
      <c r="K298" s="37">
        <f t="shared" si="66"/>
        <v>0.1867488183087111</v>
      </c>
      <c r="L298" s="32">
        <f>SUM(L293:L297)</f>
        <v>130853461</v>
      </c>
      <c r="M298" s="37">
        <f t="shared" si="67"/>
        <v>0.20567606247298048</v>
      </c>
      <c r="N298" s="32">
        <f t="shared" si="68"/>
        <v>490411918</v>
      </c>
      <c r="O298" s="37">
        <f t="shared" si="69"/>
        <v>0.77083167318029278</v>
      </c>
      <c r="P298" s="32">
        <f>SUM(P293:P297)</f>
        <v>129789727</v>
      </c>
      <c r="Q298" s="32">
        <f>SUM(Q293:Q297)</f>
        <v>648629947</v>
      </c>
      <c r="R298" s="32">
        <f>SUM(R293:R297)</f>
        <v>617472262</v>
      </c>
      <c r="S298" s="32">
        <f>SUM(S293:S297)</f>
        <v>489822207</v>
      </c>
      <c r="T298" s="37">
        <f t="shared" si="70"/>
        <v>0.79326997687873468</v>
      </c>
      <c r="U298" s="37">
        <f t="shared" si="71"/>
        <v>8.1958258529968298E-3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2395473020</v>
      </c>
      <c r="E299" s="32">
        <f>SUM(E263:E266,E268:E274,E276:E284,E286:E291,E293:E297)</f>
        <v>2644420179</v>
      </c>
      <c r="F299" s="32">
        <f>SUM(F263:F266,F268:F274,F276:F284,F286:F291,F293:F297)</f>
        <v>454620227</v>
      </c>
      <c r="G299" s="37">
        <f t="shared" si="64"/>
        <v>0.18978307132008526</v>
      </c>
      <c r="H299" s="32">
        <f>SUM(H263:H266,H268:H274,H276:H284,H286:H291,H293:H297)</f>
        <v>525055476</v>
      </c>
      <c r="I299" s="37">
        <f t="shared" si="65"/>
        <v>0.21918655381057056</v>
      </c>
      <c r="J299" s="32">
        <f>SUM(J263:J266,J268:J274,J276:J284,J286:J291,J293:J297)</f>
        <v>458812369</v>
      </c>
      <c r="K299" s="37">
        <f t="shared" si="66"/>
        <v>0.17350206772870039</v>
      </c>
      <c r="L299" s="32">
        <f>SUM(L263:L266,L268:L274,L276:L284,L286:L291,L293:L297)</f>
        <v>559488146</v>
      </c>
      <c r="M299" s="37">
        <f t="shared" si="67"/>
        <v>0.21157308904350181</v>
      </c>
      <c r="N299" s="32">
        <f t="shared" si="68"/>
        <v>1997976218</v>
      </c>
      <c r="O299" s="37">
        <f t="shared" si="69"/>
        <v>0.75554415817366216</v>
      </c>
      <c r="P299" s="32">
        <f>SUM(P263:P266,P268:P274,P276:P284,P286:P291,P293:P297)</f>
        <v>581027917</v>
      </c>
      <c r="Q299" s="32">
        <f>SUM(Q263:Q266,Q268:Q274,Q276:Q284,Q286:Q291,Q293:Q297)</f>
        <v>2407739973</v>
      </c>
      <c r="R299" s="32">
        <f>SUM(R263:R266,R268:R274,R276:R284,R286:R291,R293:R297)</f>
        <v>2483249656</v>
      </c>
      <c r="S299" s="32">
        <f>SUM(S263:S266,S268:S274,S276:S284,S286:S291,S293:S297)</f>
        <v>1921510931</v>
      </c>
      <c r="T299" s="37">
        <f t="shared" si="70"/>
        <v>0.77378886426391591</v>
      </c>
      <c r="U299" s="37">
        <f t="shared" si="71"/>
        <v>-3.7071834880526011E-2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12130265793</v>
      </c>
      <c r="E302" s="31">
        <v>12001607239</v>
      </c>
      <c r="F302" s="31">
        <v>2717161577</v>
      </c>
      <c r="G302" s="36">
        <f t="shared" ref="G302:G339" si="72">IF(($D302     =0),0,($F302     /$D302     ))</f>
        <v>0.223998519353796</v>
      </c>
      <c r="H302" s="31">
        <v>2726527466</v>
      </c>
      <c r="I302" s="36">
        <f t="shared" ref="I302:I339" si="73">IF(($D302     =0),0,($H302     /$D302     ))</f>
        <v>0.22477062848642562</v>
      </c>
      <c r="J302" s="31">
        <v>2594393691</v>
      </c>
      <c r="K302" s="36">
        <f t="shared" ref="K302:K339" si="74">IF(($E302     =0),0,($J302     /$E302     ))</f>
        <v>0.21617052110898527</v>
      </c>
      <c r="L302" s="31">
        <v>2797476165</v>
      </c>
      <c r="M302" s="36">
        <f t="shared" ref="M302:M339" si="75">IF(($E302     =0),0,($L302     /$E302     ))</f>
        <v>0.23309179423147761</v>
      </c>
      <c r="N302" s="31">
        <f t="shared" ref="N302:N339" si="76">$F302     +$H302     +$J302     +$L302</f>
        <v>10835558899</v>
      </c>
      <c r="O302" s="36">
        <f t="shared" ref="O302:O339" si="77">IF(($E302     =0),0,($N302     /$E302     ))</f>
        <v>0.90284231796797598</v>
      </c>
      <c r="P302" s="31">
        <v>2622598384</v>
      </c>
      <c r="Q302" s="31">
        <v>11229719801</v>
      </c>
      <c r="R302" s="31">
        <v>11179170034</v>
      </c>
      <c r="S302" s="31">
        <v>10184760384</v>
      </c>
      <c r="T302" s="36">
        <f t="shared" ref="T302:T339" si="78">IF(($R302     =0),0,($S302     /$R302     ))</f>
        <v>0.91104798952197419</v>
      </c>
      <c r="U302" s="36">
        <f t="shared" ref="U302:U339" si="79">IF(($P302     =0),0,(($L302     /$P302     )-1))</f>
        <v>6.6681113687439897E-2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12130265793</v>
      </c>
      <c r="E303" s="32">
        <f>E302</f>
        <v>12001607239</v>
      </c>
      <c r="F303" s="32">
        <f>F302</f>
        <v>2717161577</v>
      </c>
      <c r="G303" s="37">
        <f t="shared" si="72"/>
        <v>0.223998519353796</v>
      </c>
      <c r="H303" s="32">
        <f>H302</f>
        <v>2726527466</v>
      </c>
      <c r="I303" s="37">
        <f t="shared" si="73"/>
        <v>0.22477062848642562</v>
      </c>
      <c r="J303" s="32">
        <f>J302</f>
        <v>2594393691</v>
      </c>
      <c r="K303" s="37">
        <f t="shared" si="74"/>
        <v>0.21617052110898527</v>
      </c>
      <c r="L303" s="32">
        <f>L302</f>
        <v>2797476165</v>
      </c>
      <c r="M303" s="37">
        <f t="shared" si="75"/>
        <v>0.23309179423147761</v>
      </c>
      <c r="N303" s="32">
        <f t="shared" si="76"/>
        <v>10835558899</v>
      </c>
      <c r="O303" s="37">
        <f t="shared" si="77"/>
        <v>0.90284231796797598</v>
      </c>
      <c r="P303" s="32">
        <f>P302</f>
        <v>2622598384</v>
      </c>
      <c r="Q303" s="32">
        <f>Q302</f>
        <v>11229719801</v>
      </c>
      <c r="R303" s="32">
        <f>R302</f>
        <v>11179170034</v>
      </c>
      <c r="S303" s="32">
        <f>S302</f>
        <v>10184760384</v>
      </c>
      <c r="T303" s="37">
        <f t="shared" si="78"/>
        <v>0.91104798952197419</v>
      </c>
      <c r="U303" s="37">
        <f t="shared" si="79"/>
        <v>6.6681113687439897E-2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96088561</v>
      </c>
      <c r="E304" s="31">
        <v>110705754</v>
      </c>
      <c r="F304" s="31">
        <v>15035358</v>
      </c>
      <c r="G304" s="36">
        <f t="shared" si="72"/>
        <v>0.15647396363860627</v>
      </c>
      <c r="H304" s="31">
        <v>19402986</v>
      </c>
      <c r="I304" s="36">
        <f t="shared" si="73"/>
        <v>0.20192815667205175</v>
      </c>
      <c r="J304" s="31">
        <v>15587679</v>
      </c>
      <c r="K304" s="36">
        <f t="shared" si="74"/>
        <v>0.14080278970865417</v>
      </c>
      <c r="L304" s="31">
        <v>16075862</v>
      </c>
      <c r="M304" s="36">
        <f t="shared" si="75"/>
        <v>0.14521252436436141</v>
      </c>
      <c r="N304" s="31">
        <f t="shared" si="76"/>
        <v>66101885</v>
      </c>
      <c r="O304" s="36">
        <f t="shared" si="77"/>
        <v>0.59709529641973258</v>
      </c>
      <c r="P304" s="31">
        <v>20769798</v>
      </c>
      <c r="Q304" s="31">
        <v>82686896</v>
      </c>
      <c r="R304" s="31">
        <v>99043413</v>
      </c>
      <c r="S304" s="31">
        <v>68280277</v>
      </c>
      <c r="T304" s="36">
        <f t="shared" si="78"/>
        <v>0.68939745644669981</v>
      </c>
      <c r="U304" s="36">
        <f t="shared" si="79"/>
        <v>-0.22599815366524023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108638557</v>
      </c>
      <c r="E305" s="31">
        <v>112437514</v>
      </c>
      <c r="F305" s="31">
        <v>19404263</v>
      </c>
      <c r="G305" s="36">
        <f t="shared" si="72"/>
        <v>0.17861304067210687</v>
      </c>
      <c r="H305" s="31">
        <v>28377481</v>
      </c>
      <c r="I305" s="36">
        <f t="shared" si="73"/>
        <v>0.26121003245652463</v>
      </c>
      <c r="J305" s="31">
        <v>25559706</v>
      </c>
      <c r="K305" s="36">
        <f t="shared" si="74"/>
        <v>0.22732364929377574</v>
      </c>
      <c r="L305" s="31">
        <v>26578374</v>
      </c>
      <c r="M305" s="36">
        <f t="shared" si="75"/>
        <v>0.23638350808787892</v>
      </c>
      <c r="N305" s="31">
        <f t="shared" si="76"/>
        <v>99919824</v>
      </c>
      <c r="O305" s="36">
        <f t="shared" si="77"/>
        <v>0.88866980819230845</v>
      </c>
      <c r="P305" s="31">
        <v>25655225</v>
      </c>
      <c r="Q305" s="31">
        <v>104465757</v>
      </c>
      <c r="R305" s="31">
        <v>118559614</v>
      </c>
      <c r="S305" s="31">
        <v>92486498</v>
      </c>
      <c r="T305" s="36">
        <f t="shared" si="78"/>
        <v>0.78008433799388044</v>
      </c>
      <c r="U305" s="36">
        <f t="shared" si="79"/>
        <v>3.5982884578092733E-2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97641484</v>
      </c>
      <c r="E306" s="31">
        <v>111330446</v>
      </c>
      <c r="F306" s="31">
        <v>16773375</v>
      </c>
      <c r="G306" s="36">
        <f t="shared" si="72"/>
        <v>0.17178533460224754</v>
      </c>
      <c r="H306" s="31">
        <v>26229209</v>
      </c>
      <c r="I306" s="36">
        <f t="shared" si="73"/>
        <v>0.26862771770244703</v>
      </c>
      <c r="J306" s="31">
        <v>25347798</v>
      </c>
      <c r="K306" s="36">
        <f t="shared" si="74"/>
        <v>0.22768073703755753</v>
      </c>
      <c r="L306" s="31">
        <v>31603964</v>
      </c>
      <c r="M306" s="36">
        <f t="shared" si="75"/>
        <v>0.28387530217924395</v>
      </c>
      <c r="N306" s="31">
        <f t="shared" si="76"/>
        <v>99954346</v>
      </c>
      <c r="O306" s="36">
        <f t="shared" si="77"/>
        <v>0.89781681104556066</v>
      </c>
      <c r="P306" s="31">
        <v>24500539</v>
      </c>
      <c r="Q306" s="31">
        <v>94060366</v>
      </c>
      <c r="R306" s="31">
        <v>100298156</v>
      </c>
      <c r="S306" s="31">
        <v>86123057</v>
      </c>
      <c r="T306" s="36">
        <f t="shared" si="78"/>
        <v>0.85867039270392964</v>
      </c>
      <c r="U306" s="36">
        <f t="shared" si="79"/>
        <v>0.28992933584032587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319660670</v>
      </c>
      <c r="E307" s="31">
        <v>323297179</v>
      </c>
      <c r="F307" s="31">
        <v>71351018</v>
      </c>
      <c r="G307" s="36">
        <f t="shared" si="72"/>
        <v>0.22320862306895622</v>
      </c>
      <c r="H307" s="31">
        <v>69108957</v>
      </c>
      <c r="I307" s="36">
        <f t="shared" si="73"/>
        <v>0.21619474488369184</v>
      </c>
      <c r="J307" s="31">
        <v>62664535</v>
      </c>
      <c r="K307" s="36">
        <f t="shared" si="74"/>
        <v>0.19382951374283411</v>
      </c>
      <c r="L307" s="31">
        <v>71673288</v>
      </c>
      <c r="M307" s="36">
        <f t="shared" si="75"/>
        <v>0.22169475224527091</v>
      </c>
      <c r="N307" s="31">
        <f t="shared" si="76"/>
        <v>274797798</v>
      </c>
      <c r="O307" s="36">
        <f t="shared" si="77"/>
        <v>0.84998514014253124</v>
      </c>
      <c r="P307" s="31">
        <v>63318175</v>
      </c>
      <c r="Q307" s="31">
        <v>293197381</v>
      </c>
      <c r="R307" s="31">
        <v>294312700</v>
      </c>
      <c r="S307" s="31">
        <v>255950877</v>
      </c>
      <c r="T307" s="36">
        <f t="shared" si="78"/>
        <v>0.86965624317265278</v>
      </c>
      <c r="U307" s="36">
        <f t="shared" si="79"/>
        <v>0.13195441909056926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156988374</v>
      </c>
      <c r="E308" s="31">
        <v>156046455</v>
      </c>
      <c r="F308" s="31">
        <v>30590237</v>
      </c>
      <c r="G308" s="36">
        <f t="shared" si="72"/>
        <v>0.19485670321039186</v>
      </c>
      <c r="H308" s="31">
        <v>37622648</v>
      </c>
      <c r="I308" s="36">
        <f t="shared" si="73"/>
        <v>0.23965244712961992</v>
      </c>
      <c r="J308" s="31">
        <v>31656755</v>
      </c>
      <c r="K308" s="36">
        <f t="shared" si="74"/>
        <v>0.20286750506443738</v>
      </c>
      <c r="L308" s="31">
        <v>33864793</v>
      </c>
      <c r="M308" s="36">
        <f t="shared" si="75"/>
        <v>0.21701738113820015</v>
      </c>
      <c r="N308" s="31">
        <f t="shared" si="76"/>
        <v>133734433</v>
      </c>
      <c r="O308" s="36">
        <f t="shared" si="77"/>
        <v>0.85701679669685549</v>
      </c>
      <c r="P308" s="31">
        <v>31378267</v>
      </c>
      <c r="Q308" s="31">
        <v>142949203</v>
      </c>
      <c r="R308" s="31">
        <v>155047309</v>
      </c>
      <c r="S308" s="31">
        <v>122071879</v>
      </c>
      <c r="T308" s="36">
        <f t="shared" si="78"/>
        <v>0.78732020431260763</v>
      </c>
      <c r="U308" s="36">
        <f t="shared" si="79"/>
        <v>7.9243573266809086E-2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56414441</v>
      </c>
      <c r="E309" s="31">
        <v>72612805</v>
      </c>
      <c r="F309" s="31">
        <v>11484924</v>
      </c>
      <c r="G309" s="36">
        <f t="shared" si="72"/>
        <v>0.20358127806318244</v>
      </c>
      <c r="H309" s="31">
        <v>15867421</v>
      </c>
      <c r="I309" s="36">
        <f t="shared" si="73"/>
        <v>0.28126523490678568</v>
      </c>
      <c r="J309" s="31">
        <v>16739832</v>
      </c>
      <c r="K309" s="36">
        <f t="shared" si="74"/>
        <v>0.23053553708605529</v>
      </c>
      <c r="L309" s="31">
        <v>14658255</v>
      </c>
      <c r="M309" s="36">
        <f t="shared" si="75"/>
        <v>0.20186873375846037</v>
      </c>
      <c r="N309" s="31">
        <f t="shared" si="76"/>
        <v>58750432</v>
      </c>
      <c r="O309" s="36">
        <f t="shared" si="77"/>
        <v>0.80909189501769008</v>
      </c>
      <c r="P309" s="31">
        <v>24425347</v>
      </c>
      <c r="Q309" s="31">
        <v>50955407</v>
      </c>
      <c r="R309" s="31">
        <v>59908807</v>
      </c>
      <c r="S309" s="31">
        <v>53399933</v>
      </c>
      <c r="T309" s="36">
        <f t="shared" si="78"/>
        <v>0.89135363687011826</v>
      </c>
      <c r="U309" s="36">
        <f t="shared" si="79"/>
        <v>-0.39987526072812807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835432087</v>
      </c>
      <c r="E310" s="32">
        <f>SUM(E304:E309)</f>
        <v>886430153</v>
      </c>
      <c r="F310" s="32">
        <f>SUM(F304:F309)</f>
        <v>164639175</v>
      </c>
      <c r="G310" s="37">
        <f t="shared" si="72"/>
        <v>0.19707068660866506</v>
      </c>
      <c r="H310" s="32">
        <f>SUM(H304:H309)</f>
        <v>196608702</v>
      </c>
      <c r="I310" s="37">
        <f t="shared" si="73"/>
        <v>0.23533774325811835</v>
      </c>
      <c r="J310" s="32">
        <f>SUM(J304:J309)</f>
        <v>177556305</v>
      </c>
      <c r="K310" s="37">
        <f t="shared" si="74"/>
        <v>0.20030490208290558</v>
      </c>
      <c r="L310" s="32">
        <f>SUM(L304:L309)</f>
        <v>194454536</v>
      </c>
      <c r="M310" s="37">
        <f t="shared" si="75"/>
        <v>0.21936814236507587</v>
      </c>
      <c r="N310" s="32">
        <f t="shared" si="76"/>
        <v>733258718</v>
      </c>
      <c r="O310" s="37">
        <f t="shared" si="77"/>
        <v>0.82720416889970128</v>
      </c>
      <c r="P310" s="32">
        <f>SUM(P304:P309)</f>
        <v>190047351</v>
      </c>
      <c r="Q310" s="32">
        <f>SUM(Q304:Q309)</f>
        <v>768315010</v>
      </c>
      <c r="R310" s="32">
        <f>SUM(R304:R309)</f>
        <v>827169999</v>
      </c>
      <c r="S310" s="32">
        <f>SUM(S304:S309)</f>
        <v>678312521</v>
      </c>
      <c r="T310" s="37">
        <f t="shared" si="78"/>
        <v>0.82004004233717376</v>
      </c>
      <c r="U310" s="37">
        <f t="shared" si="79"/>
        <v>2.318993122929669E-2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124775739</v>
      </c>
      <c r="E311" s="31">
        <v>126977502</v>
      </c>
      <c r="F311" s="31">
        <v>27588075</v>
      </c>
      <c r="G311" s="36">
        <f t="shared" si="72"/>
        <v>0.22110127514452149</v>
      </c>
      <c r="H311" s="31">
        <v>27053185</v>
      </c>
      <c r="I311" s="36">
        <f t="shared" si="73"/>
        <v>0.21681446422849879</v>
      </c>
      <c r="J311" s="31">
        <v>21774058</v>
      </c>
      <c r="K311" s="36">
        <f t="shared" si="74"/>
        <v>0.1714796531435939</v>
      </c>
      <c r="L311" s="31">
        <v>29239497</v>
      </c>
      <c r="M311" s="36">
        <f t="shared" si="75"/>
        <v>0.23027305262313319</v>
      </c>
      <c r="N311" s="31">
        <f t="shared" si="76"/>
        <v>105654815</v>
      </c>
      <c r="O311" s="36">
        <f t="shared" si="77"/>
        <v>0.83207507893799959</v>
      </c>
      <c r="P311" s="31">
        <v>26583832</v>
      </c>
      <c r="Q311" s="31">
        <v>128941693</v>
      </c>
      <c r="R311" s="31">
        <v>129361919</v>
      </c>
      <c r="S311" s="31">
        <v>93686382</v>
      </c>
      <c r="T311" s="36">
        <f t="shared" si="78"/>
        <v>0.72421917303190286</v>
      </c>
      <c r="U311" s="36">
        <f t="shared" si="79"/>
        <v>9.9897749880453635E-2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550181338</v>
      </c>
      <c r="E312" s="31">
        <v>542161439</v>
      </c>
      <c r="F312" s="31">
        <v>112101743</v>
      </c>
      <c r="G312" s="36">
        <f t="shared" si="72"/>
        <v>0.20375417204718055</v>
      </c>
      <c r="H312" s="31">
        <v>132908528</v>
      </c>
      <c r="I312" s="36">
        <f t="shared" si="73"/>
        <v>0.24157222141184295</v>
      </c>
      <c r="J312" s="31">
        <v>101373148</v>
      </c>
      <c r="K312" s="36">
        <f t="shared" si="74"/>
        <v>0.18697963504556805</v>
      </c>
      <c r="L312" s="31">
        <v>131045118</v>
      </c>
      <c r="M312" s="36">
        <f t="shared" si="75"/>
        <v>0.2417086656729196</v>
      </c>
      <c r="N312" s="31">
        <f t="shared" si="76"/>
        <v>477428537</v>
      </c>
      <c r="O312" s="36">
        <f t="shared" si="77"/>
        <v>0.88060216506840139</v>
      </c>
      <c r="P312" s="31">
        <v>85703322</v>
      </c>
      <c r="Q312" s="31">
        <v>445119168</v>
      </c>
      <c r="R312" s="31">
        <v>424499355</v>
      </c>
      <c r="S312" s="31">
        <v>377039297</v>
      </c>
      <c r="T312" s="36">
        <f t="shared" si="78"/>
        <v>0.88819757335084759</v>
      </c>
      <c r="U312" s="36">
        <f t="shared" si="79"/>
        <v>0.52905529146233099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314933692</v>
      </c>
      <c r="E313" s="31">
        <v>324083056</v>
      </c>
      <c r="F313" s="31">
        <v>33610736</v>
      </c>
      <c r="G313" s="36">
        <f t="shared" si="72"/>
        <v>0.10672321461242705</v>
      </c>
      <c r="H313" s="31">
        <v>28655577</v>
      </c>
      <c r="I313" s="36">
        <f t="shared" si="73"/>
        <v>9.0989239093542271E-2</v>
      </c>
      <c r="J313" s="31">
        <v>116988201</v>
      </c>
      <c r="K313" s="36">
        <f t="shared" si="74"/>
        <v>0.36098215822798213</v>
      </c>
      <c r="L313" s="31">
        <v>76495227</v>
      </c>
      <c r="M313" s="36">
        <f t="shared" si="75"/>
        <v>0.23603587285353173</v>
      </c>
      <c r="N313" s="31">
        <f t="shared" si="76"/>
        <v>255749741</v>
      </c>
      <c r="O313" s="36">
        <f t="shared" si="77"/>
        <v>0.78914875759502834</v>
      </c>
      <c r="P313" s="31">
        <v>63040675</v>
      </c>
      <c r="Q313" s="31">
        <v>314447377</v>
      </c>
      <c r="R313" s="31">
        <v>301433036</v>
      </c>
      <c r="S313" s="31">
        <v>222284254</v>
      </c>
      <c r="T313" s="36">
        <f t="shared" si="78"/>
        <v>0.7374249914664297</v>
      </c>
      <c r="U313" s="36">
        <f t="shared" si="79"/>
        <v>0.2134265218448248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264445289</v>
      </c>
      <c r="E314" s="31">
        <v>265050470</v>
      </c>
      <c r="F314" s="31">
        <v>52593758</v>
      </c>
      <c r="G314" s="36">
        <f t="shared" si="72"/>
        <v>0.19888332365036004</v>
      </c>
      <c r="H314" s="31">
        <v>59407362</v>
      </c>
      <c r="I314" s="36">
        <f t="shared" si="73"/>
        <v>0.22464897077444249</v>
      </c>
      <c r="J314" s="31">
        <v>52276032</v>
      </c>
      <c r="K314" s="36">
        <f t="shared" si="74"/>
        <v>0.1972304821794883</v>
      </c>
      <c r="L314" s="31">
        <v>55195821</v>
      </c>
      <c r="M314" s="36">
        <f t="shared" si="75"/>
        <v>0.20824645585423787</v>
      </c>
      <c r="N314" s="31">
        <f t="shared" si="76"/>
        <v>219472973</v>
      </c>
      <c r="O314" s="36">
        <f t="shared" si="77"/>
        <v>0.82804219513362876</v>
      </c>
      <c r="P314" s="31">
        <v>62263657</v>
      </c>
      <c r="Q314" s="31">
        <v>254641738</v>
      </c>
      <c r="R314" s="31">
        <v>251428805</v>
      </c>
      <c r="S314" s="31">
        <v>216857120</v>
      </c>
      <c r="T314" s="36">
        <f t="shared" si="78"/>
        <v>0.8624991078488401</v>
      </c>
      <c r="U314" s="36">
        <f t="shared" si="79"/>
        <v>-0.11351463021197106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185627301</v>
      </c>
      <c r="E315" s="31">
        <v>146253155</v>
      </c>
      <c r="F315" s="31">
        <v>28988803</v>
      </c>
      <c r="G315" s="36">
        <f t="shared" si="72"/>
        <v>0.15616669985413406</v>
      </c>
      <c r="H315" s="31">
        <v>33245325</v>
      </c>
      <c r="I315" s="36">
        <f t="shared" si="73"/>
        <v>0.17909717385806304</v>
      </c>
      <c r="J315" s="31">
        <v>24181259</v>
      </c>
      <c r="K315" s="36">
        <f t="shared" si="74"/>
        <v>0.16533837509351507</v>
      </c>
      <c r="L315" s="31">
        <v>32616233</v>
      </c>
      <c r="M315" s="36">
        <f t="shared" si="75"/>
        <v>0.22301216681445266</v>
      </c>
      <c r="N315" s="31">
        <f t="shared" si="76"/>
        <v>119031620</v>
      </c>
      <c r="O315" s="36">
        <f t="shared" si="77"/>
        <v>0.8138738613878107</v>
      </c>
      <c r="P315" s="31">
        <v>27483736</v>
      </c>
      <c r="Q315" s="31">
        <v>140333237</v>
      </c>
      <c r="R315" s="31">
        <v>149152043</v>
      </c>
      <c r="S315" s="31">
        <v>110161762</v>
      </c>
      <c r="T315" s="36">
        <f t="shared" si="78"/>
        <v>0.73858701352149769</v>
      </c>
      <c r="U315" s="36">
        <f t="shared" si="79"/>
        <v>0.18674669993919313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114097673</v>
      </c>
      <c r="E316" s="31">
        <v>104306180</v>
      </c>
      <c r="F316" s="31">
        <v>16068046</v>
      </c>
      <c r="G316" s="36">
        <f t="shared" si="72"/>
        <v>0.14082711397628592</v>
      </c>
      <c r="H316" s="31">
        <v>29700458</v>
      </c>
      <c r="I316" s="36">
        <f t="shared" si="73"/>
        <v>0.26030730705612198</v>
      </c>
      <c r="J316" s="31">
        <v>21196850</v>
      </c>
      <c r="K316" s="36">
        <f t="shared" si="74"/>
        <v>0.20321758499831938</v>
      </c>
      <c r="L316" s="31">
        <v>23326178</v>
      </c>
      <c r="M316" s="36">
        <f t="shared" si="75"/>
        <v>0.22363179247864318</v>
      </c>
      <c r="N316" s="31">
        <f t="shared" si="76"/>
        <v>90291532</v>
      </c>
      <c r="O316" s="36">
        <f t="shared" si="77"/>
        <v>0.8656393322044772</v>
      </c>
      <c r="P316" s="31">
        <v>23885180</v>
      </c>
      <c r="Q316" s="31">
        <v>102750578</v>
      </c>
      <c r="R316" s="31">
        <v>100375758</v>
      </c>
      <c r="S316" s="31">
        <v>87226695</v>
      </c>
      <c r="T316" s="36">
        <f t="shared" si="78"/>
        <v>0.86900160694178763</v>
      </c>
      <c r="U316" s="36">
        <f t="shared" si="79"/>
        <v>-2.3403717284106729E-2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1554061032</v>
      </c>
      <c r="E317" s="32">
        <f>SUM(E311:E316)</f>
        <v>1508831802</v>
      </c>
      <c r="F317" s="32">
        <f>SUM(F311:F316)</f>
        <v>270951161</v>
      </c>
      <c r="G317" s="37">
        <f t="shared" si="72"/>
        <v>0.17435039900028843</v>
      </c>
      <c r="H317" s="32">
        <f>SUM(H311:H316)</f>
        <v>310970435</v>
      </c>
      <c r="I317" s="37">
        <f t="shared" si="73"/>
        <v>0.20010181620717712</v>
      </c>
      <c r="J317" s="32">
        <f>SUM(J311:J316)</f>
        <v>337789548</v>
      </c>
      <c r="K317" s="37">
        <f t="shared" si="74"/>
        <v>0.2238748862214133</v>
      </c>
      <c r="L317" s="32">
        <f>SUM(L311:L316)</f>
        <v>347918074</v>
      </c>
      <c r="M317" s="37">
        <f t="shared" si="75"/>
        <v>0.23058771265214889</v>
      </c>
      <c r="N317" s="32">
        <f t="shared" si="76"/>
        <v>1267629218</v>
      </c>
      <c r="O317" s="37">
        <f t="shared" si="77"/>
        <v>0.84013951476879067</v>
      </c>
      <c r="P317" s="32">
        <f>SUM(P311:P316)</f>
        <v>288960402</v>
      </c>
      <c r="Q317" s="32">
        <f>SUM(Q311:Q316)</f>
        <v>1386233791</v>
      </c>
      <c r="R317" s="32">
        <f>SUM(R311:R316)</f>
        <v>1356250916</v>
      </c>
      <c r="S317" s="32">
        <f>SUM(S311:S316)</f>
        <v>1107255510</v>
      </c>
      <c r="T317" s="37">
        <f t="shared" si="78"/>
        <v>0.81640904123083369</v>
      </c>
      <c r="U317" s="37">
        <f t="shared" si="79"/>
        <v>0.20403374161972554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218001120</v>
      </c>
      <c r="E318" s="31">
        <v>224940203</v>
      </c>
      <c r="F318" s="31">
        <v>46095272</v>
      </c>
      <c r="G318" s="36">
        <f t="shared" si="72"/>
        <v>0.21144511551133316</v>
      </c>
      <c r="H318" s="31">
        <v>53753259</v>
      </c>
      <c r="I318" s="36">
        <f t="shared" si="73"/>
        <v>0.24657331577012082</v>
      </c>
      <c r="J318" s="31">
        <v>60846226</v>
      </c>
      <c r="K318" s="36">
        <f t="shared" si="74"/>
        <v>0.27049956027647043</v>
      </c>
      <c r="L318" s="31">
        <v>46670911</v>
      </c>
      <c r="M318" s="36">
        <f t="shared" si="75"/>
        <v>0.20748141229338182</v>
      </c>
      <c r="N318" s="31">
        <f t="shared" si="76"/>
        <v>207365668</v>
      </c>
      <c r="O318" s="36">
        <f t="shared" si="77"/>
        <v>0.92187019143038651</v>
      </c>
      <c r="P318" s="31">
        <v>69733059</v>
      </c>
      <c r="Q318" s="31">
        <v>215578582</v>
      </c>
      <c r="R318" s="31">
        <v>265956851</v>
      </c>
      <c r="S318" s="31">
        <v>226008532</v>
      </c>
      <c r="T318" s="36">
        <f t="shared" si="78"/>
        <v>0.84979398406247486</v>
      </c>
      <c r="U318" s="36">
        <f t="shared" si="79"/>
        <v>-0.33072044064494577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264137186</v>
      </c>
      <c r="E319" s="31">
        <v>267915496</v>
      </c>
      <c r="F319" s="31">
        <v>52500099</v>
      </c>
      <c r="G319" s="36">
        <f t="shared" si="72"/>
        <v>0.19876072655669164</v>
      </c>
      <c r="H319" s="31">
        <v>60143096</v>
      </c>
      <c r="I319" s="36">
        <f t="shared" si="73"/>
        <v>0.22769643650250745</v>
      </c>
      <c r="J319" s="31">
        <v>57474931</v>
      </c>
      <c r="K319" s="36">
        <f t="shared" si="74"/>
        <v>0.21452634079814481</v>
      </c>
      <c r="L319" s="31">
        <v>39418533</v>
      </c>
      <c r="M319" s="36">
        <f t="shared" si="75"/>
        <v>0.14713047057195974</v>
      </c>
      <c r="N319" s="31">
        <f t="shared" si="76"/>
        <v>209536659</v>
      </c>
      <c r="O319" s="36">
        <f t="shared" si="77"/>
        <v>0.78209981180035959</v>
      </c>
      <c r="P319" s="31">
        <v>56704170</v>
      </c>
      <c r="Q319" s="31">
        <v>249820008</v>
      </c>
      <c r="R319" s="31">
        <v>251140315</v>
      </c>
      <c r="S319" s="31">
        <v>223642203</v>
      </c>
      <c r="T319" s="36">
        <f t="shared" si="78"/>
        <v>0.89050697814088509</v>
      </c>
      <c r="U319" s="36">
        <f t="shared" si="79"/>
        <v>-0.30483890338223807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101890969</v>
      </c>
      <c r="E320" s="31">
        <v>98401756</v>
      </c>
      <c r="F320" s="31">
        <v>23898875</v>
      </c>
      <c r="G320" s="36">
        <f t="shared" si="72"/>
        <v>0.2345534175850266</v>
      </c>
      <c r="H320" s="31">
        <v>29906850</v>
      </c>
      <c r="I320" s="36">
        <f t="shared" si="73"/>
        <v>0.29351816253705471</v>
      </c>
      <c r="J320" s="31">
        <v>20130595</v>
      </c>
      <c r="K320" s="36">
        <f t="shared" si="74"/>
        <v>0.20457556672057764</v>
      </c>
      <c r="L320" s="31">
        <v>19528413</v>
      </c>
      <c r="M320" s="36">
        <f t="shared" si="75"/>
        <v>0.19845594015618989</v>
      </c>
      <c r="N320" s="31">
        <f t="shared" si="76"/>
        <v>93464733</v>
      </c>
      <c r="O320" s="36">
        <f t="shared" si="77"/>
        <v>0.94982789738020523</v>
      </c>
      <c r="P320" s="31">
        <v>21802322</v>
      </c>
      <c r="Q320" s="31">
        <v>94437325</v>
      </c>
      <c r="R320" s="31">
        <v>93872185</v>
      </c>
      <c r="S320" s="31">
        <v>92806011</v>
      </c>
      <c r="T320" s="36">
        <f t="shared" si="78"/>
        <v>0.98864227992562437</v>
      </c>
      <c r="U320" s="36">
        <f t="shared" si="79"/>
        <v>-0.10429664326579524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75976015</v>
      </c>
      <c r="E321" s="31">
        <v>76152295</v>
      </c>
      <c r="F321" s="31">
        <v>13883999</v>
      </c>
      <c r="G321" s="36">
        <f t="shared" si="72"/>
        <v>0.18274186925966043</v>
      </c>
      <c r="H321" s="31">
        <v>18337598</v>
      </c>
      <c r="I321" s="36">
        <f t="shared" si="73"/>
        <v>0.2413603556332877</v>
      </c>
      <c r="J321" s="31">
        <v>14050248</v>
      </c>
      <c r="K321" s="36">
        <f t="shared" si="74"/>
        <v>0.18450196412333994</v>
      </c>
      <c r="L321" s="31">
        <v>14618903</v>
      </c>
      <c r="M321" s="36">
        <f t="shared" si="75"/>
        <v>0.19196930309191601</v>
      </c>
      <c r="N321" s="31">
        <f t="shared" si="76"/>
        <v>60890748</v>
      </c>
      <c r="O321" s="36">
        <f t="shared" si="77"/>
        <v>0.79959176542217147</v>
      </c>
      <c r="P321" s="31">
        <v>14070980</v>
      </c>
      <c r="Q321" s="31">
        <v>82248414</v>
      </c>
      <c r="R321" s="31">
        <v>84496505</v>
      </c>
      <c r="S321" s="31">
        <v>64029891</v>
      </c>
      <c r="T321" s="36">
        <f t="shared" si="78"/>
        <v>0.75778153191069852</v>
      </c>
      <c r="U321" s="36">
        <f t="shared" si="79"/>
        <v>3.8939931689192964E-2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53382411</v>
      </c>
      <c r="E322" s="31">
        <v>57735288</v>
      </c>
      <c r="F322" s="31">
        <v>12403548</v>
      </c>
      <c r="G322" s="36">
        <f t="shared" si="72"/>
        <v>0.23235271258167789</v>
      </c>
      <c r="H322" s="31">
        <v>49271374</v>
      </c>
      <c r="I322" s="36">
        <f t="shared" si="73"/>
        <v>0.92298892232499574</v>
      </c>
      <c r="J322" s="31">
        <v>-24464649</v>
      </c>
      <c r="K322" s="36">
        <f t="shared" si="74"/>
        <v>-0.42373823440527397</v>
      </c>
      <c r="L322" s="31">
        <v>13339060</v>
      </c>
      <c r="M322" s="36">
        <f t="shared" si="75"/>
        <v>0.23103825168413467</v>
      </c>
      <c r="N322" s="31">
        <f t="shared" si="76"/>
        <v>50549333</v>
      </c>
      <c r="O322" s="36">
        <f t="shared" si="77"/>
        <v>0.87553617122339455</v>
      </c>
      <c r="P322" s="31">
        <v>11542825</v>
      </c>
      <c r="Q322" s="31">
        <v>51160644</v>
      </c>
      <c r="R322" s="31">
        <v>50912693</v>
      </c>
      <c r="S322" s="31">
        <v>45760801</v>
      </c>
      <c r="T322" s="36">
        <f t="shared" si="78"/>
        <v>0.89880928121401871</v>
      </c>
      <c r="U322" s="36">
        <f t="shared" si="79"/>
        <v>0.15561485165026756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713387701</v>
      </c>
      <c r="E323" s="32">
        <f>SUM(E318:E322)</f>
        <v>725145038</v>
      </c>
      <c r="F323" s="32">
        <f>SUM(F318:F322)</f>
        <v>148781793</v>
      </c>
      <c r="G323" s="37">
        <f t="shared" si="72"/>
        <v>0.20855671157694938</v>
      </c>
      <c r="H323" s="32">
        <f>SUM(H318:H322)</f>
        <v>211412177</v>
      </c>
      <c r="I323" s="37">
        <f t="shared" si="73"/>
        <v>0.29634962405947057</v>
      </c>
      <c r="J323" s="32">
        <f>SUM(J318:J322)</f>
        <v>128037351</v>
      </c>
      <c r="K323" s="37">
        <f t="shared" si="74"/>
        <v>0.17656791992004225</v>
      </c>
      <c r="L323" s="32">
        <f>SUM(L318:L322)</f>
        <v>133575820</v>
      </c>
      <c r="M323" s="37">
        <f t="shared" si="75"/>
        <v>0.18420565955799867</v>
      </c>
      <c r="N323" s="32">
        <f t="shared" si="76"/>
        <v>621807141</v>
      </c>
      <c r="O323" s="37">
        <f t="shared" si="77"/>
        <v>0.85749347842879398</v>
      </c>
      <c r="P323" s="32">
        <f>SUM(P318:P322)</f>
        <v>173853356</v>
      </c>
      <c r="Q323" s="32">
        <f>SUM(Q318:Q322)</f>
        <v>693244973</v>
      </c>
      <c r="R323" s="32">
        <f>SUM(R318:R322)</f>
        <v>746378549</v>
      </c>
      <c r="S323" s="32">
        <f>SUM(S318:S322)</f>
        <v>652247438</v>
      </c>
      <c r="T323" s="37">
        <f t="shared" si="78"/>
        <v>0.87388288271934245</v>
      </c>
      <c r="U323" s="37">
        <f t="shared" si="79"/>
        <v>-0.2316753436729746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61080659</v>
      </c>
      <c r="E324" s="31">
        <v>61080659</v>
      </c>
      <c r="F324" s="31">
        <v>10312983</v>
      </c>
      <c r="G324" s="36">
        <f t="shared" si="72"/>
        <v>0.16884203885226581</v>
      </c>
      <c r="H324" s="31">
        <v>14805905</v>
      </c>
      <c r="I324" s="36">
        <f t="shared" si="73"/>
        <v>0.24239923475612796</v>
      </c>
      <c r="J324" s="31">
        <v>15013403</v>
      </c>
      <c r="K324" s="36">
        <f t="shared" si="74"/>
        <v>0.24579634938123376</v>
      </c>
      <c r="L324" s="31">
        <v>13471800</v>
      </c>
      <c r="M324" s="36">
        <f t="shared" si="75"/>
        <v>0.22055754179076556</v>
      </c>
      <c r="N324" s="31">
        <f t="shared" si="76"/>
        <v>53604091</v>
      </c>
      <c r="O324" s="36">
        <f t="shared" si="77"/>
        <v>0.87759516478039312</v>
      </c>
      <c r="P324" s="31">
        <v>9085004</v>
      </c>
      <c r="Q324" s="31">
        <v>61857560</v>
      </c>
      <c r="R324" s="31">
        <v>65617786</v>
      </c>
      <c r="S324" s="31">
        <v>47465786</v>
      </c>
      <c r="T324" s="36">
        <f t="shared" si="78"/>
        <v>0.72336768570643328</v>
      </c>
      <c r="U324" s="36">
        <f t="shared" si="79"/>
        <v>0.48286120732583049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90189587</v>
      </c>
      <c r="E325" s="31">
        <v>89101185</v>
      </c>
      <c r="F325" s="31">
        <v>14239432</v>
      </c>
      <c r="G325" s="36">
        <f t="shared" si="72"/>
        <v>0.15788332637558258</v>
      </c>
      <c r="H325" s="31">
        <v>26379890</v>
      </c>
      <c r="I325" s="36">
        <f t="shared" si="73"/>
        <v>0.29249374431662495</v>
      </c>
      <c r="J325" s="31">
        <v>17938896</v>
      </c>
      <c r="K325" s="36">
        <f t="shared" si="74"/>
        <v>0.2013317331301486</v>
      </c>
      <c r="L325" s="31">
        <v>17972073</v>
      </c>
      <c r="M325" s="36">
        <f t="shared" si="75"/>
        <v>0.20170408508034995</v>
      </c>
      <c r="N325" s="31">
        <f t="shared" si="76"/>
        <v>76530291</v>
      </c>
      <c r="O325" s="36">
        <f t="shared" si="77"/>
        <v>0.85891440164347987</v>
      </c>
      <c r="P325" s="31">
        <v>15716899</v>
      </c>
      <c r="Q325" s="31">
        <v>85246917</v>
      </c>
      <c r="R325" s="31">
        <v>83968588</v>
      </c>
      <c r="S325" s="31">
        <v>70499686</v>
      </c>
      <c r="T325" s="36">
        <f t="shared" si="78"/>
        <v>0.83959594509318181</v>
      </c>
      <c r="U325" s="36">
        <f t="shared" si="79"/>
        <v>0.14348721080411608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196776683</v>
      </c>
      <c r="E326" s="31">
        <v>201344577</v>
      </c>
      <c r="F326" s="31">
        <v>77817311</v>
      </c>
      <c r="G326" s="36">
        <f t="shared" si="72"/>
        <v>0.39546002002686464</v>
      </c>
      <c r="H326" s="31">
        <v>38450954</v>
      </c>
      <c r="I326" s="36">
        <f t="shared" si="73"/>
        <v>0.19540401542392094</v>
      </c>
      <c r="J326" s="31">
        <v>37336472</v>
      </c>
      <c r="K326" s="36">
        <f t="shared" si="74"/>
        <v>0.18543569713327815</v>
      </c>
      <c r="L326" s="31">
        <v>41288466</v>
      </c>
      <c r="M326" s="36">
        <f t="shared" si="75"/>
        <v>0.2050637102582604</v>
      </c>
      <c r="N326" s="31">
        <f t="shared" si="76"/>
        <v>194893203</v>
      </c>
      <c r="O326" s="36">
        <f t="shared" si="77"/>
        <v>0.96795854104379475</v>
      </c>
      <c r="P326" s="31">
        <v>36722130</v>
      </c>
      <c r="Q326" s="31">
        <v>182109435</v>
      </c>
      <c r="R326" s="31">
        <v>190409938</v>
      </c>
      <c r="S326" s="31">
        <v>142741001</v>
      </c>
      <c r="T326" s="36">
        <f t="shared" si="78"/>
        <v>0.7496510029849387</v>
      </c>
      <c r="U326" s="36">
        <f t="shared" si="79"/>
        <v>0.12434834253895399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436092909</v>
      </c>
      <c r="E327" s="31">
        <v>431731651</v>
      </c>
      <c r="F327" s="31">
        <v>90052458</v>
      </c>
      <c r="G327" s="36">
        <f t="shared" si="72"/>
        <v>0.20649833129939749</v>
      </c>
      <c r="H327" s="31">
        <v>95522468</v>
      </c>
      <c r="I327" s="36">
        <f t="shared" si="73"/>
        <v>0.21904155290908434</v>
      </c>
      <c r="J327" s="31">
        <v>86992029</v>
      </c>
      <c r="K327" s="36">
        <f t="shared" si="74"/>
        <v>0.20149560218368145</v>
      </c>
      <c r="L327" s="31">
        <v>108446545</v>
      </c>
      <c r="M327" s="36">
        <f t="shared" si="75"/>
        <v>0.2511897025590093</v>
      </c>
      <c r="N327" s="31">
        <f t="shared" si="76"/>
        <v>381013500</v>
      </c>
      <c r="O327" s="36">
        <f t="shared" si="77"/>
        <v>0.88252389908749129</v>
      </c>
      <c r="P327" s="31">
        <v>71997679</v>
      </c>
      <c r="Q327" s="31">
        <v>389070856</v>
      </c>
      <c r="R327" s="31">
        <v>392307566</v>
      </c>
      <c r="S327" s="31">
        <v>334930492</v>
      </c>
      <c r="T327" s="36">
        <f t="shared" si="78"/>
        <v>0.85374466624485135</v>
      </c>
      <c r="U327" s="36">
        <f t="shared" si="79"/>
        <v>0.50625056954961001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127627900</v>
      </c>
      <c r="E328" s="31">
        <v>137620500</v>
      </c>
      <c r="F328" s="31">
        <v>23234230</v>
      </c>
      <c r="G328" s="36">
        <f t="shared" si="72"/>
        <v>0.18204663713811792</v>
      </c>
      <c r="H328" s="31">
        <v>27269700</v>
      </c>
      <c r="I328" s="36">
        <f t="shared" si="73"/>
        <v>0.21366566401233586</v>
      </c>
      <c r="J328" s="31">
        <v>24866881</v>
      </c>
      <c r="K328" s="36">
        <f t="shared" si="74"/>
        <v>0.18069169200809473</v>
      </c>
      <c r="L328" s="31">
        <v>28647609</v>
      </c>
      <c r="M328" s="36">
        <f t="shared" si="75"/>
        <v>0.20816382007041101</v>
      </c>
      <c r="N328" s="31">
        <f t="shared" si="76"/>
        <v>104018420</v>
      </c>
      <c r="O328" s="36">
        <f t="shared" si="77"/>
        <v>0.75583521350380212</v>
      </c>
      <c r="P328" s="31">
        <v>21124536</v>
      </c>
      <c r="Q328" s="31">
        <v>107957100</v>
      </c>
      <c r="R328" s="31">
        <v>106174800</v>
      </c>
      <c r="S328" s="31">
        <v>85067761</v>
      </c>
      <c r="T328" s="36">
        <f t="shared" si="78"/>
        <v>0.80120481507853092</v>
      </c>
      <c r="U328" s="36">
        <f t="shared" si="79"/>
        <v>0.35612962102457546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171973863</v>
      </c>
      <c r="E329" s="31">
        <v>184370215</v>
      </c>
      <c r="F329" s="31">
        <v>28078654</v>
      </c>
      <c r="G329" s="36">
        <f t="shared" si="72"/>
        <v>0.16327279919274709</v>
      </c>
      <c r="H329" s="31">
        <v>39591474</v>
      </c>
      <c r="I329" s="36">
        <f t="shared" si="73"/>
        <v>0.23021797213452139</v>
      </c>
      <c r="J329" s="31">
        <v>36029263</v>
      </c>
      <c r="K329" s="36">
        <f t="shared" si="74"/>
        <v>0.19541802345894102</v>
      </c>
      <c r="L329" s="31">
        <v>53702705</v>
      </c>
      <c r="M329" s="36">
        <f t="shared" si="75"/>
        <v>0.2912764678394501</v>
      </c>
      <c r="N329" s="31">
        <f t="shared" si="76"/>
        <v>157402096</v>
      </c>
      <c r="O329" s="36">
        <f t="shared" si="77"/>
        <v>0.85372843981333968</v>
      </c>
      <c r="P329" s="31">
        <v>35282535</v>
      </c>
      <c r="Q329" s="31">
        <v>159415367</v>
      </c>
      <c r="R329" s="31">
        <v>159042592</v>
      </c>
      <c r="S329" s="31">
        <v>124396952</v>
      </c>
      <c r="T329" s="36">
        <f t="shared" si="78"/>
        <v>0.7821612464666069</v>
      </c>
      <c r="U329" s="36">
        <f t="shared" si="79"/>
        <v>0.52207614900686705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192052181</v>
      </c>
      <c r="E330" s="31">
        <v>184107050</v>
      </c>
      <c r="F330" s="31">
        <v>71797493</v>
      </c>
      <c r="G330" s="36">
        <f t="shared" si="72"/>
        <v>0.37384367428766663</v>
      </c>
      <c r="H330" s="31">
        <v>47761813</v>
      </c>
      <c r="I330" s="36">
        <f t="shared" si="73"/>
        <v>0.2486918542205985</v>
      </c>
      <c r="J330" s="31">
        <v>14395911</v>
      </c>
      <c r="K330" s="36">
        <f t="shared" si="74"/>
        <v>7.8193154471814089E-2</v>
      </c>
      <c r="L330" s="31">
        <v>51854008</v>
      </c>
      <c r="M330" s="36">
        <f t="shared" si="75"/>
        <v>0.2816513979231105</v>
      </c>
      <c r="N330" s="31">
        <f t="shared" si="76"/>
        <v>185809225</v>
      </c>
      <c r="O330" s="36">
        <f t="shared" si="77"/>
        <v>1.0092455720734215</v>
      </c>
      <c r="P330" s="31">
        <v>54489434</v>
      </c>
      <c r="Q330" s="31">
        <v>176822701</v>
      </c>
      <c r="R330" s="31">
        <v>189578172</v>
      </c>
      <c r="S330" s="31">
        <v>176771923</v>
      </c>
      <c r="T330" s="36">
        <f t="shared" si="78"/>
        <v>0.93244871566754006</v>
      </c>
      <c r="U330" s="36">
        <f t="shared" si="79"/>
        <v>-4.8365817123371069E-2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112572397</v>
      </c>
      <c r="E331" s="31">
        <v>105024276</v>
      </c>
      <c r="F331" s="31">
        <v>20837531</v>
      </c>
      <c r="G331" s="36">
        <f t="shared" si="72"/>
        <v>0.18510337840634236</v>
      </c>
      <c r="H331" s="31">
        <v>28151372</v>
      </c>
      <c r="I331" s="36">
        <f t="shared" si="73"/>
        <v>0.25007348826373482</v>
      </c>
      <c r="J331" s="31">
        <v>25517112</v>
      </c>
      <c r="K331" s="36">
        <f t="shared" si="74"/>
        <v>0.24296394102254987</v>
      </c>
      <c r="L331" s="31">
        <v>28063107</v>
      </c>
      <c r="M331" s="36">
        <f t="shared" si="75"/>
        <v>0.26720590770842351</v>
      </c>
      <c r="N331" s="31">
        <f t="shared" si="76"/>
        <v>102569122</v>
      </c>
      <c r="O331" s="36">
        <f t="shared" si="77"/>
        <v>0.97662298571808293</v>
      </c>
      <c r="P331" s="31">
        <v>25223792</v>
      </c>
      <c r="Q331" s="31">
        <v>123362404</v>
      </c>
      <c r="R331" s="31">
        <v>116352047</v>
      </c>
      <c r="S331" s="31">
        <v>103405809</v>
      </c>
      <c r="T331" s="36">
        <f t="shared" si="78"/>
        <v>0.88873218534780052</v>
      </c>
      <c r="U331" s="36">
        <f t="shared" si="79"/>
        <v>0.11256495454767457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1388366179</v>
      </c>
      <c r="E332" s="32">
        <f>SUM(E324:E331)</f>
        <v>1394380113</v>
      </c>
      <c r="F332" s="32">
        <f>SUM(F324:F331)</f>
        <v>336370092</v>
      </c>
      <c r="G332" s="37">
        <f t="shared" si="72"/>
        <v>0.2422776477040644</v>
      </c>
      <c r="H332" s="32">
        <f>SUM(H324:H331)</f>
        <v>317933576</v>
      </c>
      <c r="I332" s="37">
        <f t="shared" si="73"/>
        <v>0.2289983585087029</v>
      </c>
      <c r="J332" s="32">
        <f>SUM(J324:J331)</f>
        <v>258089967</v>
      </c>
      <c r="K332" s="37">
        <f t="shared" si="74"/>
        <v>0.18509297758465665</v>
      </c>
      <c r="L332" s="32">
        <f>SUM(L324:L331)</f>
        <v>343446313</v>
      </c>
      <c r="M332" s="37">
        <f t="shared" si="75"/>
        <v>0.24630752389395272</v>
      </c>
      <c r="N332" s="32">
        <f t="shared" si="76"/>
        <v>1255839948</v>
      </c>
      <c r="O332" s="37">
        <f t="shared" si="77"/>
        <v>0.90064390354655033</v>
      </c>
      <c r="P332" s="32">
        <f>SUM(P324:P331)</f>
        <v>269642009</v>
      </c>
      <c r="Q332" s="32">
        <f>SUM(Q324:Q331)</f>
        <v>1285842340</v>
      </c>
      <c r="R332" s="32">
        <f>SUM(R324:R331)</f>
        <v>1303451489</v>
      </c>
      <c r="S332" s="32">
        <f>SUM(S324:S331)</f>
        <v>1085279410</v>
      </c>
      <c r="T332" s="37">
        <f t="shared" si="78"/>
        <v>0.83261971708100901</v>
      </c>
      <c r="U332" s="37">
        <f t="shared" si="79"/>
        <v>0.27371218703536648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23343793</v>
      </c>
      <c r="E333" s="31">
        <v>32656136</v>
      </c>
      <c r="F333" s="31">
        <v>4425677</v>
      </c>
      <c r="G333" s="36">
        <f t="shared" si="72"/>
        <v>0.189586885044774</v>
      </c>
      <c r="H333" s="31">
        <v>5107504</v>
      </c>
      <c r="I333" s="36">
        <f t="shared" si="73"/>
        <v>0.21879494904705504</v>
      </c>
      <c r="J333" s="31">
        <v>4281482</v>
      </c>
      <c r="K333" s="36">
        <f t="shared" si="74"/>
        <v>0.13110804046136995</v>
      </c>
      <c r="L333" s="31">
        <v>14734479</v>
      </c>
      <c r="M333" s="36">
        <f t="shared" si="75"/>
        <v>0.4512009320392345</v>
      </c>
      <c r="N333" s="31">
        <f t="shared" si="76"/>
        <v>28549142</v>
      </c>
      <c r="O333" s="36">
        <f t="shared" si="77"/>
        <v>0.87423515139696872</v>
      </c>
      <c r="P333" s="31">
        <v>4999150</v>
      </c>
      <c r="Q333" s="31">
        <v>31271176</v>
      </c>
      <c r="R333" s="31">
        <v>28186800</v>
      </c>
      <c r="S333" s="31">
        <v>18879550</v>
      </c>
      <c r="T333" s="36">
        <f t="shared" si="78"/>
        <v>0.66980111257751851</v>
      </c>
      <c r="U333" s="36">
        <f t="shared" si="79"/>
        <v>1.947396857465769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18799160</v>
      </c>
      <c r="E334" s="31">
        <v>20181867</v>
      </c>
      <c r="F334" s="31">
        <v>2840902</v>
      </c>
      <c r="G334" s="36">
        <f t="shared" si="72"/>
        <v>0.15111856061653819</v>
      </c>
      <c r="H334" s="31">
        <v>4521947</v>
      </c>
      <c r="I334" s="36">
        <f t="shared" si="73"/>
        <v>0.24053984326959291</v>
      </c>
      <c r="J334" s="31">
        <v>3264609</v>
      </c>
      <c r="K334" s="36">
        <f t="shared" si="74"/>
        <v>0.16175951412225639</v>
      </c>
      <c r="L334" s="31">
        <v>3559163</v>
      </c>
      <c r="M334" s="36">
        <f t="shared" si="75"/>
        <v>0.17635449683619459</v>
      </c>
      <c r="N334" s="31">
        <f t="shared" si="76"/>
        <v>14186621</v>
      </c>
      <c r="O334" s="36">
        <f t="shared" si="77"/>
        <v>0.70293897982778308</v>
      </c>
      <c r="P334" s="31">
        <v>2464034</v>
      </c>
      <c r="Q334" s="31">
        <v>15335381</v>
      </c>
      <c r="R334" s="31">
        <v>14122349</v>
      </c>
      <c r="S334" s="31">
        <v>12765570</v>
      </c>
      <c r="T334" s="36">
        <f t="shared" si="78"/>
        <v>0.90392681840676792</v>
      </c>
      <c r="U334" s="36">
        <f t="shared" si="79"/>
        <v>0.44444557177376609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84055900</v>
      </c>
      <c r="E335" s="31">
        <v>89524687</v>
      </c>
      <c r="F335" s="31">
        <v>19556677</v>
      </c>
      <c r="G335" s="36">
        <f t="shared" si="72"/>
        <v>0.23266275181159204</v>
      </c>
      <c r="H335" s="31">
        <v>27689121</v>
      </c>
      <c r="I335" s="36">
        <f t="shared" si="73"/>
        <v>0.32941317623153166</v>
      </c>
      <c r="J335" s="31">
        <v>26563946</v>
      </c>
      <c r="K335" s="36">
        <f t="shared" si="74"/>
        <v>0.29672202037411199</v>
      </c>
      <c r="L335" s="31">
        <v>20275080</v>
      </c>
      <c r="M335" s="36">
        <f t="shared" si="75"/>
        <v>0.22647473763298384</v>
      </c>
      <c r="N335" s="31">
        <f t="shared" si="76"/>
        <v>94084824</v>
      </c>
      <c r="O335" s="36">
        <f t="shared" si="77"/>
        <v>1.0509372012660598</v>
      </c>
      <c r="P335" s="31">
        <v>20163224</v>
      </c>
      <c r="Q335" s="31">
        <v>77168279</v>
      </c>
      <c r="R335" s="31">
        <v>84723942</v>
      </c>
      <c r="S335" s="31">
        <v>83525746</v>
      </c>
      <c r="T335" s="36">
        <f t="shared" si="78"/>
        <v>0.98585764576440504</v>
      </c>
      <c r="U335" s="36">
        <f t="shared" si="79"/>
        <v>5.5475255346069119E-3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27658350</v>
      </c>
      <c r="E336" s="31">
        <v>28580129</v>
      </c>
      <c r="F336" s="31">
        <v>7237965</v>
      </c>
      <c r="G336" s="36">
        <f t="shared" si="72"/>
        <v>0.26169185797417416</v>
      </c>
      <c r="H336" s="31">
        <v>7295321</v>
      </c>
      <c r="I336" s="36">
        <f t="shared" si="73"/>
        <v>0.2637655897766859</v>
      </c>
      <c r="J336" s="31">
        <v>5937170</v>
      </c>
      <c r="K336" s="36">
        <f t="shared" si="74"/>
        <v>0.20773769075709911</v>
      </c>
      <c r="L336" s="31">
        <v>6479089</v>
      </c>
      <c r="M336" s="36">
        <f t="shared" si="75"/>
        <v>0.22669908172912726</v>
      </c>
      <c r="N336" s="31">
        <f t="shared" si="76"/>
        <v>26949545</v>
      </c>
      <c r="O336" s="36">
        <f t="shared" si="77"/>
        <v>0.94294693351454084</v>
      </c>
      <c r="P336" s="31">
        <v>6922834</v>
      </c>
      <c r="Q336" s="31">
        <v>22671876</v>
      </c>
      <c r="R336" s="31">
        <v>27616916</v>
      </c>
      <c r="S336" s="31">
        <v>26231026</v>
      </c>
      <c r="T336" s="36">
        <f t="shared" si="78"/>
        <v>0.94981735107569576</v>
      </c>
      <c r="U336" s="36">
        <f t="shared" si="79"/>
        <v>-6.4098749153887025E-2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153857203</v>
      </c>
      <c r="E337" s="32">
        <f>SUM(E333:E336)</f>
        <v>170942819</v>
      </c>
      <c r="F337" s="32">
        <f>SUM(F333:F336)</f>
        <v>34061221</v>
      </c>
      <c r="G337" s="37">
        <f t="shared" si="72"/>
        <v>0.22138203695279707</v>
      </c>
      <c r="H337" s="32">
        <f>SUM(H333:H336)</f>
        <v>44613893</v>
      </c>
      <c r="I337" s="37">
        <f t="shared" si="73"/>
        <v>0.28996947903700032</v>
      </c>
      <c r="J337" s="32">
        <f>SUM(J333:J336)</f>
        <v>40047207</v>
      </c>
      <c r="K337" s="37">
        <f t="shared" si="74"/>
        <v>0.23427253179906901</v>
      </c>
      <c r="L337" s="32">
        <f>SUM(L333:L336)</f>
        <v>45047811</v>
      </c>
      <c r="M337" s="37">
        <f t="shared" si="75"/>
        <v>0.26352561203521513</v>
      </c>
      <c r="N337" s="32">
        <f t="shared" si="76"/>
        <v>163770132</v>
      </c>
      <c r="O337" s="37">
        <f t="shared" si="77"/>
        <v>0.95804043105197656</v>
      </c>
      <c r="P337" s="32">
        <f>SUM(P333:P336)</f>
        <v>34549242</v>
      </c>
      <c r="Q337" s="32">
        <f>SUM(Q333:Q336)</f>
        <v>146446712</v>
      </c>
      <c r="R337" s="32">
        <f>SUM(R333:R336)</f>
        <v>154650007</v>
      </c>
      <c r="S337" s="32">
        <f>SUM(S333:S336)</f>
        <v>141401892</v>
      </c>
      <c r="T337" s="37">
        <f t="shared" si="78"/>
        <v>0.9143348567711348</v>
      </c>
      <c r="U337" s="37">
        <f t="shared" si="79"/>
        <v>0.30387262910138513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16775369995</v>
      </c>
      <c r="E338" s="32">
        <f>SUM(E302,E304:E309,E311:E316,E318:E322,E324:E331,E333:E336)</f>
        <v>16687337164</v>
      </c>
      <c r="F338" s="32">
        <f>SUM(F302,F304:F309,F311:F316,F318:F322,F324:F331,F333:F336)</f>
        <v>3671965019</v>
      </c>
      <c r="G338" s="37">
        <f t="shared" si="72"/>
        <v>0.21889025518331048</v>
      </c>
      <c r="H338" s="32">
        <f>SUM(H302,H304:H309,H311:H316,H318:H322,H324:H331,H333:H336)</f>
        <v>3808066249</v>
      </c>
      <c r="I338" s="37">
        <f t="shared" si="73"/>
        <v>0.2270034133455785</v>
      </c>
      <c r="J338" s="32">
        <f>SUM(J302,J304:J309,J311:J316,J318:J322,J324:J331,J333:J336)</f>
        <v>3535914069</v>
      </c>
      <c r="K338" s="37">
        <f t="shared" si="74"/>
        <v>0.21189204929760236</v>
      </c>
      <c r="L338" s="32">
        <f>SUM(L302,L304:L309,L311:L316,L318:L322,L324:L331,L333:L336)</f>
        <v>3861918719</v>
      </c>
      <c r="M338" s="37">
        <f t="shared" si="75"/>
        <v>0.23142809910567466</v>
      </c>
      <c r="N338" s="32">
        <f t="shared" si="76"/>
        <v>14877864056</v>
      </c>
      <c r="O338" s="37">
        <f t="shared" si="77"/>
        <v>0.89156609648280971</v>
      </c>
      <c r="P338" s="32">
        <f>SUM(P302,P304:P309,P311:P316,P318:P322,P324:P331,P333:P336)</f>
        <v>3579650744</v>
      </c>
      <c r="Q338" s="32">
        <f>SUM(Q302,Q304:Q309,Q311:Q316,Q318:Q322,Q324:Q331,Q333:Q336)</f>
        <v>15509802627</v>
      </c>
      <c r="R338" s="32">
        <f>SUM(R302,R304:R309,R311:R316,R318:R322,R324:R331,R333:R336)</f>
        <v>15567070994</v>
      </c>
      <c r="S338" s="32">
        <f>SUM(S302,S304:S309,S311:S316,S318:S322,S324:S331,S333:S336)</f>
        <v>13849257155</v>
      </c>
      <c r="T338" s="37">
        <f t="shared" si="78"/>
        <v>0.88965079945597381</v>
      </c>
      <c r="U338" s="37">
        <f t="shared" si="79"/>
        <v>7.8853495825848663E-2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113226119773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120355725227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756752192205</v>
      </c>
      <c r="G339" s="39">
        <f t="shared" si="72"/>
        <v>6.6835478750147521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-700188439288</v>
      </c>
      <c r="I339" s="39">
        <f t="shared" si="73"/>
        <v>-6.1839833484691011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27480694237</v>
      </c>
      <c r="K339" s="39">
        <f t="shared" si="74"/>
        <v>0.22832893229773102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29018742963</v>
      </c>
      <c r="M339" s="39">
        <f t="shared" si="75"/>
        <v>0.24110812267774098</v>
      </c>
      <c r="N339" s="34">
        <f t="shared" si="76"/>
        <v>113063190117</v>
      </c>
      <c r="O339" s="39">
        <f t="shared" si="77"/>
        <v>0.93940849015494921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25707678909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103950387374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107378728466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106806648414</v>
      </c>
      <c r="T339" s="39">
        <f t="shared" si="78"/>
        <v>0.99467231489725505</v>
      </c>
      <c r="U339" s="39">
        <f t="shared" si="79"/>
        <v>0.12879669400417271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604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16008839</v>
      </c>
      <c r="E8" s="31">
        <v>15393995</v>
      </c>
      <c r="F8" s="31">
        <v>3319103</v>
      </c>
      <c r="G8" s="36">
        <f>IF(($D8       =0),0,($F8       /$D8       ))</f>
        <v>0.20732940096405492</v>
      </c>
      <c r="H8" s="31">
        <v>3207565</v>
      </c>
      <c r="I8" s="36">
        <f>IF(($D8       =0),0,($H8       /$D8       ))</f>
        <v>0.2003621249485987</v>
      </c>
      <c r="J8" s="31">
        <v>2502164</v>
      </c>
      <c r="K8" s="36">
        <f>IF(($E8       =0),0,($J8       /$E8       ))</f>
        <v>0.16254156247289933</v>
      </c>
      <c r="L8" s="31">
        <v>2717683</v>
      </c>
      <c r="M8" s="36">
        <f>IF(($E8       =0),0,($L8       /$E8       ))</f>
        <v>0.17654176190131282</v>
      </c>
      <c r="N8" s="31">
        <f>$F8       +$H8       +$J8       +$L8</f>
        <v>11746515</v>
      </c>
      <c r="O8" s="36">
        <f>IF(($E8       =0),0,($N8       /$E8       ))</f>
        <v>0.76305825745688494</v>
      </c>
      <c r="P8" s="31">
        <v>3122980</v>
      </c>
      <c r="Q8" s="31">
        <v>14939734</v>
      </c>
      <c r="R8" s="31">
        <v>12362136</v>
      </c>
      <c r="S8" s="31">
        <v>12222018</v>
      </c>
      <c r="T8" s="36">
        <f>IF(($R8       =0),0,($S8       /$R8       ))</f>
        <v>0.98866555100186571</v>
      </c>
      <c r="U8" s="36">
        <f>IF(($P8       =0),0,(($L8       /$P8       )-1))</f>
        <v>-0.12977892909977007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72451100</v>
      </c>
      <c r="E9" s="31">
        <v>72715130</v>
      </c>
      <c r="F9" s="31">
        <v>8078554</v>
      </c>
      <c r="G9" s="36">
        <f>IF(($D9       =0),0,($F9       /$D9       ))</f>
        <v>0.11150353824855662</v>
      </c>
      <c r="H9" s="31">
        <v>31798742</v>
      </c>
      <c r="I9" s="36">
        <f>IF(($D9       =0),0,($H9       /$D9       ))</f>
        <v>0.43889936798751156</v>
      </c>
      <c r="J9" s="31">
        <v>8369822</v>
      </c>
      <c r="K9" s="36">
        <f>IF(($E9       =0),0,($J9       /$E9       ))</f>
        <v>0.11510427059677951</v>
      </c>
      <c r="L9" s="31">
        <v>10642206</v>
      </c>
      <c r="M9" s="36">
        <f>IF(($E9       =0),0,($L9       /$E9       ))</f>
        <v>0.14635476825799529</v>
      </c>
      <c r="N9" s="31">
        <f>$F9       +$H9       +$J9       +$L9</f>
        <v>58889324</v>
      </c>
      <c r="O9" s="36">
        <f>IF(($E9       =0),0,($N9       /$E9       ))</f>
        <v>0.8098634218215659</v>
      </c>
      <c r="P9" s="31">
        <v>11099995</v>
      </c>
      <c r="Q9" s="31">
        <v>68886860</v>
      </c>
      <c r="R9" s="31">
        <v>66268280</v>
      </c>
      <c r="S9" s="31">
        <v>56901552</v>
      </c>
      <c r="T9" s="36">
        <f>IF(($R9       =0),0,($S9       /$R9       ))</f>
        <v>0.85865442712561724</v>
      </c>
      <c r="U9" s="36">
        <f>IF(($P9       =0),0,(($L9       /$P9       )-1))</f>
        <v>-4.1242270829851768E-2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88459939</v>
      </c>
      <c r="E10" s="32">
        <f>SUM(E8:E9)</f>
        <v>88109125</v>
      </c>
      <c r="F10" s="32">
        <f>SUM(F8:F9)</f>
        <v>11397657</v>
      </c>
      <c r="G10" s="37">
        <f t="shared" ref="G10:G54" si="0">IF(($D10      =0),0,($F10      /$D10      ))</f>
        <v>0.12884540876746478</v>
      </c>
      <c r="H10" s="32">
        <f>SUM(H8:H9)</f>
        <v>35006307</v>
      </c>
      <c r="I10" s="37">
        <f t="shared" ref="I10:I54" si="1">IF(($D10      =0),0,($H10      /$D10      ))</f>
        <v>0.39573062558860683</v>
      </c>
      <c r="J10" s="32">
        <f>SUM(J8:J9)</f>
        <v>10871986</v>
      </c>
      <c r="K10" s="37">
        <f t="shared" ref="K10:K54" si="2">IF(($E10      =0),0,($J10      /$E10      ))</f>
        <v>0.12339228201392308</v>
      </c>
      <c r="L10" s="32">
        <f>SUM(L8:L9)</f>
        <v>13359889</v>
      </c>
      <c r="M10" s="37">
        <f t="shared" ref="M10:M54" si="3">IF(($E10      =0),0,($L10      /$E10      ))</f>
        <v>0.15162889201317117</v>
      </c>
      <c r="N10" s="32">
        <f t="shared" ref="N10:N54" si="4">$F10      +$H10      +$J10      +$L10</f>
        <v>70635839</v>
      </c>
      <c r="O10" s="37">
        <f t="shared" ref="O10:O54" si="5">IF(($E10      =0),0,($N10      /$E10      ))</f>
        <v>0.80168585262877146</v>
      </c>
      <c r="P10" s="32">
        <f>SUM(P8:P9)</f>
        <v>14222975</v>
      </c>
      <c r="Q10" s="32">
        <f>SUM(Q8:Q9)</f>
        <v>83826594</v>
      </c>
      <c r="R10" s="32">
        <f>SUM(R8:R9)</f>
        <v>78630416</v>
      </c>
      <c r="S10" s="32">
        <f>SUM(S8:S9)</f>
        <v>69123570</v>
      </c>
      <c r="T10" s="37">
        <f t="shared" ref="T10:T54" si="6">IF(($R10      =0),0,($S10      /$R10      ))</f>
        <v>0.87909454784011321</v>
      </c>
      <c r="U10" s="37">
        <f t="shared" ref="U10:U54" si="7">IF(($P10      =0),0,(($L10      /$P10      )-1))</f>
        <v>-6.068252246804906E-2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1430729</v>
      </c>
      <c r="E11" s="31">
        <v>1430729</v>
      </c>
      <c r="F11" s="31">
        <v>380046</v>
      </c>
      <c r="G11" s="36">
        <f t="shared" si="0"/>
        <v>0.26563101747430856</v>
      </c>
      <c r="H11" s="31">
        <v>519630</v>
      </c>
      <c r="I11" s="36">
        <f t="shared" si="1"/>
        <v>0.36319247041193686</v>
      </c>
      <c r="J11" s="31">
        <v>361179</v>
      </c>
      <c r="K11" s="36">
        <f t="shared" si="2"/>
        <v>0.25244403377578845</v>
      </c>
      <c r="L11" s="31">
        <v>290424</v>
      </c>
      <c r="M11" s="36">
        <f t="shared" si="3"/>
        <v>0.20299022386489685</v>
      </c>
      <c r="N11" s="31">
        <f t="shared" si="4"/>
        <v>1551279</v>
      </c>
      <c r="O11" s="36">
        <f t="shared" si="5"/>
        <v>1.0842577455269307</v>
      </c>
      <c r="P11" s="31">
        <v>213672</v>
      </c>
      <c r="Q11" s="31">
        <v>1430729</v>
      </c>
      <c r="R11" s="31">
        <v>1430729</v>
      </c>
      <c r="S11" s="31">
        <v>1006414</v>
      </c>
      <c r="T11" s="36">
        <f t="shared" si="6"/>
        <v>0.70342741357727423</v>
      </c>
      <c r="U11" s="36">
        <f t="shared" si="7"/>
        <v>0.35920476243962707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1897068</v>
      </c>
      <c r="E12" s="31">
        <v>1893068</v>
      </c>
      <c r="F12" s="31">
        <v>411530</v>
      </c>
      <c r="G12" s="36">
        <f t="shared" si="0"/>
        <v>0.21692949330229597</v>
      </c>
      <c r="H12" s="31">
        <v>620445</v>
      </c>
      <c r="I12" s="36">
        <f t="shared" si="1"/>
        <v>0.32705469703774454</v>
      </c>
      <c r="J12" s="31">
        <v>290894</v>
      </c>
      <c r="K12" s="36">
        <f t="shared" si="2"/>
        <v>0.15366273160816199</v>
      </c>
      <c r="L12" s="31">
        <v>585114</v>
      </c>
      <c r="M12" s="36">
        <f t="shared" si="3"/>
        <v>0.30908239957571521</v>
      </c>
      <c r="N12" s="31">
        <f t="shared" si="4"/>
        <v>1907983</v>
      </c>
      <c r="O12" s="36">
        <f t="shared" si="5"/>
        <v>1.0078787449790498</v>
      </c>
      <c r="P12" s="31">
        <v>380519</v>
      </c>
      <c r="Q12" s="31">
        <v>1731891</v>
      </c>
      <c r="R12" s="31">
        <v>1798556</v>
      </c>
      <c r="S12" s="31">
        <v>1795763</v>
      </c>
      <c r="T12" s="36">
        <f t="shared" si="6"/>
        <v>0.9984470875524587</v>
      </c>
      <c r="U12" s="36">
        <f t="shared" si="7"/>
        <v>0.53767354586761762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2667840</v>
      </c>
      <c r="E13" s="31">
        <v>2662222</v>
      </c>
      <c r="F13" s="31">
        <v>550728</v>
      </c>
      <c r="G13" s="36">
        <f t="shared" si="0"/>
        <v>0.20643216984526808</v>
      </c>
      <c r="H13" s="31">
        <v>1051581</v>
      </c>
      <c r="I13" s="36">
        <f t="shared" si="1"/>
        <v>0.39416944044620367</v>
      </c>
      <c r="J13" s="31">
        <v>870395</v>
      </c>
      <c r="K13" s="36">
        <f t="shared" si="2"/>
        <v>0.3269430573408228</v>
      </c>
      <c r="L13" s="31">
        <v>1034189</v>
      </c>
      <c r="M13" s="36">
        <f t="shared" si="3"/>
        <v>0.38846835463007967</v>
      </c>
      <c r="N13" s="31">
        <f t="shared" si="4"/>
        <v>3506893</v>
      </c>
      <c r="O13" s="36">
        <f t="shared" si="5"/>
        <v>1.3172804521936938</v>
      </c>
      <c r="P13" s="31">
        <v>864687</v>
      </c>
      <c r="Q13" s="31">
        <v>2199792</v>
      </c>
      <c r="R13" s="31">
        <v>2776612</v>
      </c>
      <c r="S13" s="31">
        <v>3385809</v>
      </c>
      <c r="T13" s="36">
        <f t="shared" si="6"/>
        <v>1.2194029990506416</v>
      </c>
      <c r="U13" s="36">
        <f t="shared" si="7"/>
        <v>0.19602700167806386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9054299</v>
      </c>
      <c r="E14" s="31">
        <v>9080099</v>
      </c>
      <c r="F14" s="31">
        <v>1412977</v>
      </c>
      <c r="G14" s="36">
        <f t="shared" si="0"/>
        <v>0.15605592437360419</v>
      </c>
      <c r="H14" s="31">
        <v>4441657</v>
      </c>
      <c r="I14" s="36">
        <f t="shared" si="1"/>
        <v>0.49055780022285544</v>
      </c>
      <c r="J14" s="31">
        <v>1339702</v>
      </c>
      <c r="K14" s="36">
        <f t="shared" si="2"/>
        <v>0.14754266445773334</v>
      </c>
      <c r="L14" s="31">
        <v>909822</v>
      </c>
      <c r="M14" s="36">
        <f t="shared" si="3"/>
        <v>0.10019956830867152</v>
      </c>
      <c r="N14" s="31">
        <f t="shared" si="4"/>
        <v>8104158</v>
      </c>
      <c r="O14" s="36">
        <f t="shared" si="5"/>
        <v>0.89251868289101255</v>
      </c>
      <c r="P14" s="31">
        <v>1700375</v>
      </c>
      <c r="Q14" s="31">
        <v>8223473</v>
      </c>
      <c r="R14" s="31">
        <v>8347473</v>
      </c>
      <c r="S14" s="31">
        <v>8111042</v>
      </c>
      <c r="T14" s="36">
        <f t="shared" si="6"/>
        <v>0.97167633845596146</v>
      </c>
      <c r="U14" s="36">
        <f t="shared" si="7"/>
        <v>-0.46492861868705437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0</v>
      </c>
      <c r="E15" s="31">
        <v>0</v>
      </c>
      <c r="F15" s="31">
        <v>0</v>
      </c>
      <c r="G15" s="36">
        <f t="shared" si="0"/>
        <v>0</v>
      </c>
      <c r="H15" s="31">
        <v>0</v>
      </c>
      <c r="I15" s="36">
        <f t="shared" si="1"/>
        <v>0</v>
      </c>
      <c r="J15" s="31">
        <v>0</v>
      </c>
      <c r="K15" s="36">
        <f t="shared" si="2"/>
        <v>0</v>
      </c>
      <c r="L15" s="31">
        <v>0</v>
      </c>
      <c r="M15" s="36">
        <f t="shared" si="3"/>
        <v>0</v>
      </c>
      <c r="N15" s="31">
        <f t="shared" si="4"/>
        <v>0</v>
      </c>
      <c r="O15" s="36">
        <f t="shared" si="5"/>
        <v>0</v>
      </c>
      <c r="P15" s="31">
        <v>0</v>
      </c>
      <c r="Q15" s="31">
        <v>0</v>
      </c>
      <c r="R15" s="31">
        <v>0</v>
      </c>
      <c r="S15" s="31">
        <v>0</v>
      </c>
      <c r="T15" s="36">
        <f t="shared" si="6"/>
        <v>0</v>
      </c>
      <c r="U15" s="36">
        <f t="shared" si="7"/>
        <v>0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522500</v>
      </c>
      <c r="E16" s="31">
        <v>417500</v>
      </c>
      <c r="F16" s="31">
        <v>32815</v>
      </c>
      <c r="G16" s="36">
        <f t="shared" si="0"/>
        <v>6.2803827751196167E-2</v>
      </c>
      <c r="H16" s="31">
        <v>32755</v>
      </c>
      <c r="I16" s="36">
        <f t="shared" si="1"/>
        <v>6.2688995215311002E-2</v>
      </c>
      <c r="J16" s="31">
        <v>20244</v>
      </c>
      <c r="K16" s="36">
        <f t="shared" si="2"/>
        <v>4.848862275449102E-2</v>
      </c>
      <c r="L16" s="31">
        <v>60554</v>
      </c>
      <c r="M16" s="36">
        <f t="shared" si="3"/>
        <v>0.14503952095808384</v>
      </c>
      <c r="N16" s="31">
        <f t="shared" si="4"/>
        <v>146368</v>
      </c>
      <c r="O16" s="36">
        <f t="shared" si="5"/>
        <v>0.35058203592814369</v>
      </c>
      <c r="P16" s="31">
        <v>13008</v>
      </c>
      <c r="Q16" s="31">
        <v>250880</v>
      </c>
      <c r="R16" s="31">
        <v>459955</v>
      </c>
      <c r="S16" s="31">
        <v>57018</v>
      </c>
      <c r="T16" s="36">
        <f t="shared" si="6"/>
        <v>0.12396430085551847</v>
      </c>
      <c r="U16" s="36">
        <f t="shared" si="7"/>
        <v>3.6551353013530132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0</v>
      </c>
      <c r="E17" s="31">
        <v>0</v>
      </c>
      <c r="F17" s="31">
        <v>0</v>
      </c>
      <c r="G17" s="36">
        <f t="shared" si="0"/>
        <v>0</v>
      </c>
      <c r="H17" s="31">
        <v>0</v>
      </c>
      <c r="I17" s="36">
        <f t="shared" si="1"/>
        <v>0</v>
      </c>
      <c r="J17" s="31">
        <v>0</v>
      </c>
      <c r="K17" s="36">
        <f t="shared" si="2"/>
        <v>0</v>
      </c>
      <c r="L17" s="31">
        <v>0</v>
      </c>
      <c r="M17" s="36">
        <f t="shared" si="3"/>
        <v>0</v>
      </c>
      <c r="N17" s="31">
        <f t="shared" si="4"/>
        <v>0</v>
      </c>
      <c r="O17" s="36">
        <f t="shared" si="5"/>
        <v>0</v>
      </c>
      <c r="P17" s="31">
        <v>0</v>
      </c>
      <c r="Q17" s="31">
        <v>0</v>
      </c>
      <c r="R17" s="31">
        <v>0</v>
      </c>
      <c r="S17" s="31">
        <v>0</v>
      </c>
      <c r="T17" s="36">
        <f t="shared" si="6"/>
        <v>0</v>
      </c>
      <c r="U17" s="36">
        <f t="shared" si="7"/>
        <v>0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15572436</v>
      </c>
      <c r="E19" s="32">
        <f>SUM(E11:E18)</f>
        <v>15483618</v>
      </c>
      <c r="F19" s="32">
        <f>SUM(F11:F18)</f>
        <v>2788096</v>
      </c>
      <c r="G19" s="37">
        <f t="shared" si="0"/>
        <v>0.17904045327269286</v>
      </c>
      <c r="H19" s="32">
        <f>SUM(H11:H18)</f>
        <v>6666068</v>
      </c>
      <c r="I19" s="37">
        <f t="shared" si="1"/>
        <v>0.4280684152434468</v>
      </c>
      <c r="J19" s="32">
        <f>SUM(J11:J18)</f>
        <v>2882414</v>
      </c>
      <c r="K19" s="37">
        <f t="shared" si="2"/>
        <v>0.1861589455384394</v>
      </c>
      <c r="L19" s="32">
        <f>SUM(L11:L18)</f>
        <v>2880103</v>
      </c>
      <c r="M19" s="37">
        <f t="shared" si="3"/>
        <v>0.18600969101666032</v>
      </c>
      <c r="N19" s="32">
        <f t="shared" si="4"/>
        <v>15216681</v>
      </c>
      <c r="O19" s="37">
        <f t="shared" si="5"/>
        <v>0.98276003709210602</v>
      </c>
      <c r="P19" s="32">
        <f>SUM(P11:P18)</f>
        <v>3172261</v>
      </c>
      <c r="Q19" s="32">
        <f>SUM(Q11:Q18)</f>
        <v>13836765</v>
      </c>
      <c r="R19" s="32">
        <f>SUM(R11:R18)</f>
        <v>14813325</v>
      </c>
      <c r="S19" s="32">
        <f>SUM(S11:S18)</f>
        <v>14356046</v>
      </c>
      <c r="T19" s="37">
        <f t="shared" si="6"/>
        <v>0.96913056319226099</v>
      </c>
      <c r="U19" s="37">
        <f t="shared" si="7"/>
        <v>-9.2097718315107158E-2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7686338</v>
      </c>
      <c r="E20" s="31">
        <v>7901603</v>
      </c>
      <c r="F20" s="31">
        <v>542734</v>
      </c>
      <c r="G20" s="36">
        <f t="shared" si="0"/>
        <v>7.061021776559917E-2</v>
      </c>
      <c r="H20" s="31">
        <v>90611</v>
      </c>
      <c r="I20" s="36">
        <f t="shared" si="1"/>
        <v>1.1788578644342729E-2</v>
      </c>
      <c r="J20" s="31">
        <v>237475</v>
      </c>
      <c r="K20" s="36">
        <f t="shared" si="2"/>
        <v>3.0054028277553303E-2</v>
      </c>
      <c r="L20" s="31">
        <v>308978</v>
      </c>
      <c r="M20" s="36">
        <f t="shared" si="3"/>
        <v>3.9103204754782038E-2</v>
      </c>
      <c r="N20" s="31">
        <f t="shared" si="4"/>
        <v>1179798</v>
      </c>
      <c r="O20" s="36">
        <f t="shared" si="5"/>
        <v>0.14931122203937605</v>
      </c>
      <c r="P20" s="31">
        <v>493066</v>
      </c>
      <c r="Q20" s="31">
        <v>7220801</v>
      </c>
      <c r="R20" s="31">
        <v>7780801</v>
      </c>
      <c r="S20" s="31">
        <v>1667466</v>
      </c>
      <c r="T20" s="36">
        <f t="shared" si="6"/>
        <v>0.21430518528876397</v>
      </c>
      <c r="U20" s="36">
        <f t="shared" si="7"/>
        <v>-0.37335366867721564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1095000</v>
      </c>
      <c r="E21" s="31">
        <v>855000</v>
      </c>
      <c r="F21" s="31">
        <v>126536</v>
      </c>
      <c r="G21" s="36">
        <f t="shared" si="0"/>
        <v>0.11555799086757991</v>
      </c>
      <c r="H21" s="31">
        <v>149876</v>
      </c>
      <c r="I21" s="36">
        <f t="shared" si="1"/>
        <v>0.1368730593607306</v>
      </c>
      <c r="J21" s="31">
        <v>167780</v>
      </c>
      <c r="K21" s="36">
        <f t="shared" si="2"/>
        <v>0.19623391812865498</v>
      </c>
      <c r="L21" s="31">
        <v>124077</v>
      </c>
      <c r="M21" s="36">
        <f t="shared" si="3"/>
        <v>0.14511929824561404</v>
      </c>
      <c r="N21" s="31">
        <f t="shared" si="4"/>
        <v>568269</v>
      </c>
      <c r="O21" s="36">
        <f t="shared" si="5"/>
        <v>0.66464210526315792</v>
      </c>
      <c r="P21" s="31">
        <v>78588</v>
      </c>
      <c r="Q21" s="31">
        <v>580000</v>
      </c>
      <c r="R21" s="31">
        <v>885050</v>
      </c>
      <c r="S21" s="31">
        <v>506878</v>
      </c>
      <c r="T21" s="36">
        <f t="shared" si="6"/>
        <v>0.57271114626292297</v>
      </c>
      <c r="U21" s="36">
        <f t="shared" si="7"/>
        <v>0.5788288288288288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1612254</v>
      </c>
      <c r="E23" s="31">
        <v>2726763</v>
      </c>
      <c r="F23" s="31">
        <v>872296</v>
      </c>
      <c r="G23" s="36">
        <f t="shared" si="0"/>
        <v>0.54104129994405348</v>
      </c>
      <c r="H23" s="31">
        <v>401755</v>
      </c>
      <c r="I23" s="36">
        <f t="shared" si="1"/>
        <v>0.24918840331610279</v>
      </c>
      <c r="J23" s="31">
        <v>588449</v>
      </c>
      <c r="K23" s="36">
        <f t="shared" si="2"/>
        <v>0.21580496728171827</v>
      </c>
      <c r="L23" s="31">
        <v>638390</v>
      </c>
      <c r="M23" s="36">
        <f t="shared" si="3"/>
        <v>0.23412009037822501</v>
      </c>
      <c r="N23" s="31">
        <f t="shared" si="4"/>
        <v>2500890</v>
      </c>
      <c r="O23" s="36">
        <f t="shared" si="5"/>
        <v>0.91716441802972981</v>
      </c>
      <c r="P23" s="31">
        <v>618332</v>
      </c>
      <c r="Q23" s="31">
        <v>1587939</v>
      </c>
      <c r="R23" s="31">
        <v>1670990</v>
      </c>
      <c r="S23" s="31">
        <v>2109194</v>
      </c>
      <c r="T23" s="36">
        <f t="shared" si="6"/>
        <v>1.2622421438787785</v>
      </c>
      <c r="U23" s="36">
        <f t="shared" si="7"/>
        <v>3.2438883965248522E-2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2361965</v>
      </c>
      <c r="E24" s="31">
        <v>2332964</v>
      </c>
      <c r="F24" s="31">
        <v>536187</v>
      </c>
      <c r="G24" s="36">
        <f t="shared" si="0"/>
        <v>0.22700886761658196</v>
      </c>
      <c r="H24" s="31">
        <v>560566</v>
      </c>
      <c r="I24" s="36">
        <f t="shared" si="1"/>
        <v>0.23733035840920588</v>
      </c>
      <c r="J24" s="31">
        <v>708693</v>
      </c>
      <c r="K24" s="36">
        <f t="shared" si="2"/>
        <v>0.30377365445844856</v>
      </c>
      <c r="L24" s="31">
        <v>496733</v>
      </c>
      <c r="M24" s="36">
        <f t="shared" si="3"/>
        <v>0.21291927350786383</v>
      </c>
      <c r="N24" s="31">
        <f t="shared" si="4"/>
        <v>2302179</v>
      </c>
      <c r="O24" s="36">
        <f t="shared" si="5"/>
        <v>0.98680433988694205</v>
      </c>
      <c r="P24" s="31">
        <v>862048</v>
      </c>
      <c r="Q24" s="31">
        <v>1952958</v>
      </c>
      <c r="R24" s="31">
        <v>2282233</v>
      </c>
      <c r="S24" s="31">
        <v>2325652</v>
      </c>
      <c r="T24" s="36">
        <f t="shared" si="6"/>
        <v>1.0190247884418462</v>
      </c>
      <c r="U24" s="36">
        <f t="shared" si="7"/>
        <v>-0.42377570622517535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420000</v>
      </c>
      <c r="E25" s="31">
        <v>420000</v>
      </c>
      <c r="F25" s="31">
        <v>0</v>
      </c>
      <c r="G25" s="36">
        <f t="shared" si="0"/>
        <v>0</v>
      </c>
      <c r="H25" s="31">
        <v>103793</v>
      </c>
      <c r="I25" s="36">
        <f t="shared" si="1"/>
        <v>0.24712619047619047</v>
      </c>
      <c r="J25" s="31">
        <v>21146</v>
      </c>
      <c r="K25" s="36">
        <f t="shared" si="2"/>
        <v>5.0347619047619051E-2</v>
      </c>
      <c r="L25" s="31">
        <v>124950</v>
      </c>
      <c r="M25" s="36">
        <f t="shared" si="3"/>
        <v>0.29749999999999999</v>
      </c>
      <c r="N25" s="31">
        <f t="shared" si="4"/>
        <v>249889</v>
      </c>
      <c r="O25" s="36">
        <f t="shared" si="5"/>
        <v>0.59497380952380952</v>
      </c>
      <c r="P25" s="31">
        <v>9386</v>
      </c>
      <c r="Q25" s="31">
        <v>335000</v>
      </c>
      <c r="R25" s="31">
        <v>420000</v>
      </c>
      <c r="S25" s="31">
        <v>62326</v>
      </c>
      <c r="T25" s="36">
        <f t="shared" si="6"/>
        <v>0.14839523809523811</v>
      </c>
      <c r="U25" s="36">
        <f t="shared" si="7"/>
        <v>12.312380140634989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11474844</v>
      </c>
      <c r="E26" s="31">
        <v>11292558</v>
      </c>
      <c r="F26" s="31">
        <v>3003425</v>
      </c>
      <c r="G26" s="36">
        <f t="shared" si="0"/>
        <v>0.26173994173689857</v>
      </c>
      <c r="H26" s="31">
        <v>3175131</v>
      </c>
      <c r="I26" s="36">
        <f t="shared" si="1"/>
        <v>0.27670363100361101</v>
      </c>
      <c r="J26" s="31">
        <v>2804077</v>
      </c>
      <c r="K26" s="36">
        <f t="shared" si="2"/>
        <v>0.24831194136882007</v>
      </c>
      <c r="L26" s="31">
        <v>0</v>
      </c>
      <c r="M26" s="36">
        <f t="shared" si="3"/>
        <v>0</v>
      </c>
      <c r="N26" s="31">
        <f t="shared" si="4"/>
        <v>8982633</v>
      </c>
      <c r="O26" s="36">
        <f t="shared" si="5"/>
        <v>0.79544714315392495</v>
      </c>
      <c r="P26" s="31">
        <v>2631507</v>
      </c>
      <c r="Q26" s="31">
        <v>11805212</v>
      </c>
      <c r="R26" s="31">
        <v>11790168</v>
      </c>
      <c r="S26" s="31">
        <v>8240932</v>
      </c>
      <c r="T26" s="36">
        <f t="shared" si="6"/>
        <v>0.69896646086807246</v>
      </c>
      <c r="U26" s="36">
        <f t="shared" si="7"/>
        <v>-1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24650401</v>
      </c>
      <c r="E27" s="32">
        <f>SUM(E20:E26)</f>
        <v>25528888</v>
      </c>
      <c r="F27" s="32">
        <f>SUM(F20:F26)</f>
        <v>5081178</v>
      </c>
      <c r="G27" s="37">
        <f t="shared" si="0"/>
        <v>0.2061296284794718</v>
      </c>
      <c r="H27" s="32">
        <f>SUM(H20:H26)</f>
        <v>4481732</v>
      </c>
      <c r="I27" s="37">
        <f t="shared" si="1"/>
        <v>0.18181172793091682</v>
      </c>
      <c r="J27" s="32">
        <f>SUM(J20:J26)</f>
        <v>4527620</v>
      </c>
      <c r="K27" s="37">
        <f t="shared" si="2"/>
        <v>0.17735280910002818</v>
      </c>
      <c r="L27" s="32">
        <f>SUM(L20:L26)</f>
        <v>1693128</v>
      </c>
      <c r="M27" s="37">
        <f t="shared" si="3"/>
        <v>6.6322042699235473E-2</v>
      </c>
      <c r="N27" s="32">
        <f t="shared" si="4"/>
        <v>15783658</v>
      </c>
      <c r="O27" s="37">
        <f t="shared" si="5"/>
        <v>0.61826656922933731</v>
      </c>
      <c r="P27" s="32">
        <f>SUM(P20:P26)</f>
        <v>4692927</v>
      </c>
      <c r="Q27" s="32">
        <f>SUM(Q20:Q26)</f>
        <v>23481910</v>
      </c>
      <c r="R27" s="32">
        <f>SUM(R20:R26)</f>
        <v>24829242</v>
      </c>
      <c r="S27" s="32">
        <f>SUM(S20:S26)</f>
        <v>14912448</v>
      </c>
      <c r="T27" s="37">
        <f t="shared" si="6"/>
        <v>0.60060021163755217</v>
      </c>
      <c r="U27" s="37">
        <f t="shared" si="7"/>
        <v>-0.63921706005654899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2594011</v>
      </c>
      <c r="E28" s="31">
        <v>2633824</v>
      </c>
      <c r="F28" s="31">
        <v>-1885321</v>
      </c>
      <c r="G28" s="36">
        <f t="shared" si="0"/>
        <v>-0.7267976118836813</v>
      </c>
      <c r="H28" s="31">
        <v>809394</v>
      </c>
      <c r="I28" s="36">
        <f t="shared" si="1"/>
        <v>0.31202412017528069</v>
      </c>
      <c r="J28" s="31">
        <v>742892</v>
      </c>
      <c r="K28" s="36">
        <f t="shared" si="2"/>
        <v>0.28205833039717154</v>
      </c>
      <c r="L28" s="31">
        <v>755461</v>
      </c>
      <c r="M28" s="36">
        <f t="shared" si="3"/>
        <v>0.28683047918160059</v>
      </c>
      <c r="N28" s="31">
        <f t="shared" si="4"/>
        <v>422426</v>
      </c>
      <c r="O28" s="36">
        <f t="shared" si="5"/>
        <v>0.16038505230417827</v>
      </c>
      <c r="P28" s="31">
        <v>775386</v>
      </c>
      <c r="Q28" s="31">
        <v>2048368</v>
      </c>
      <c r="R28" s="31">
        <v>2126423</v>
      </c>
      <c r="S28" s="31">
        <v>2640797</v>
      </c>
      <c r="T28" s="36">
        <f t="shared" si="6"/>
        <v>1.2418963677499726</v>
      </c>
      <c r="U28" s="36">
        <f t="shared" si="7"/>
        <v>-2.5696878715891214E-2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776540</v>
      </c>
      <c r="E29" s="31">
        <v>1026540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0</v>
      </c>
      <c r="O29" s="36">
        <f t="shared" si="5"/>
        <v>0</v>
      </c>
      <c r="P29" s="31">
        <v>0</v>
      </c>
      <c r="Q29" s="31">
        <v>740267</v>
      </c>
      <c r="R29" s="31">
        <v>740267</v>
      </c>
      <c r="S29" s="31">
        <v>0</v>
      </c>
      <c r="T29" s="36">
        <f t="shared" si="6"/>
        <v>0</v>
      </c>
      <c r="U29" s="36">
        <f t="shared" si="7"/>
        <v>0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1678406</v>
      </c>
      <c r="E30" s="31">
        <v>3445913</v>
      </c>
      <c r="F30" s="31">
        <v>757201</v>
      </c>
      <c r="G30" s="36">
        <f t="shared" si="0"/>
        <v>0.45114292966064229</v>
      </c>
      <c r="H30" s="31">
        <v>727034</v>
      </c>
      <c r="I30" s="36">
        <f t="shared" si="1"/>
        <v>0.43316932851765305</v>
      </c>
      <c r="J30" s="31">
        <v>743382</v>
      </c>
      <c r="K30" s="36">
        <f t="shared" si="2"/>
        <v>0.21572860371112096</v>
      </c>
      <c r="L30" s="31">
        <v>810935</v>
      </c>
      <c r="M30" s="36">
        <f t="shared" si="3"/>
        <v>0.23533240682512879</v>
      </c>
      <c r="N30" s="31">
        <f t="shared" si="4"/>
        <v>3038552</v>
      </c>
      <c r="O30" s="36">
        <f t="shared" si="5"/>
        <v>0.88178430505935579</v>
      </c>
      <c r="P30" s="31">
        <v>700055</v>
      </c>
      <c r="Q30" s="31">
        <v>1539784</v>
      </c>
      <c r="R30" s="31">
        <v>1574784</v>
      </c>
      <c r="S30" s="31">
        <v>2244320</v>
      </c>
      <c r="T30" s="36">
        <f t="shared" si="6"/>
        <v>1.4251605299520442</v>
      </c>
      <c r="U30" s="36">
        <f t="shared" si="7"/>
        <v>0.158387555263515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1842173</v>
      </c>
      <c r="E31" s="31">
        <v>1471096</v>
      </c>
      <c r="F31" s="31">
        <v>164426</v>
      </c>
      <c r="G31" s="36">
        <f t="shared" si="0"/>
        <v>8.9256546480705121E-2</v>
      </c>
      <c r="H31" s="31">
        <v>273720</v>
      </c>
      <c r="I31" s="36">
        <f t="shared" si="1"/>
        <v>0.14858539344567528</v>
      </c>
      <c r="J31" s="31">
        <v>267046</v>
      </c>
      <c r="K31" s="36">
        <f t="shared" si="2"/>
        <v>0.181528601804369</v>
      </c>
      <c r="L31" s="31">
        <v>88193</v>
      </c>
      <c r="M31" s="36">
        <f t="shared" si="3"/>
        <v>5.9950540277453002E-2</v>
      </c>
      <c r="N31" s="31">
        <f t="shared" si="4"/>
        <v>793385</v>
      </c>
      <c r="O31" s="36">
        <f t="shared" si="5"/>
        <v>0.53931558511477162</v>
      </c>
      <c r="P31" s="31">
        <v>302377</v>
      </c>
      <c r="Q31" s="31">
        <v>2065000</v>
      </c>
      <c r="R31" s="31">
        <v>1570000</v>
      </c>
      <c r="S31" s="31">
        <v>757094</v>
      </c>
      <c r="T31" s="36">
        <f t="shared" si="6"/>
        <v>0.48222547770700636</v>
      </c>
      <c r="U31" s="36">
        <f t="shared" si="7"/>
        <v>-0.70833429791287039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194065</v>
      </c>
      <c r="E32" s="31">
        <v>194065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6425</v>
      </c>
      <c r="M32" s="36">
        <f t="shared" si="3"/>
        <v>3.3107463994022618E-2</v>
      </c>
      <c r="N32" s="31">
        <f t="shared" si="4"/>
        <v>6425</v>
      </c>
      <c r="O32" s="36">
        <f t="shared" si="5"/>
        <v>3.3107463994022618E-2</v>
      </c>
      <c r="P32" s="31">
        <v>8945</v>
      </c>
      <c r="Q32" s="31">
        <v>185000</v>
      </c>
      <c r="R32" s="31">
        <v>185000</v>
      </c>
      <c r="S32" s="31">
        <v>8945</v>
      </c>
      <c r="T32" s="36">
        <f t="shared" si="6"/>
        <v>4.8351351351351352E-2</v>
      </c>
      <c r="U32" s="36">
        <f t="shared" si="7"/>
        <v>-0.28172163219675794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3805645</v>
      </c>
      <c r="E34" s="31">
        <v>3765863</v>
      </c>
      <c r="F34" s="31">
        <v>760403</v>
      </c>
      <c r="G34" s="36">
        <f t="shared" si="0"/>
        <v>0.19980923076114562</v>
      </c>
      <c r="H34" s="31">
        <v>729677</v>
      </c>
      <c r="I34" s="36">
        <f t="shared" si="1"/>
        <v>0.19173543512334965</v>
      </c>
      <c r="J34" s="31">
        <v>588029</v>
      </c>
      <c r="K34" s="36">
        <f t="shared" si="2"/>
        <v>0.15614720981618291</v>
      </c>
      <c r="L34" s="31">
        <v>592150</v>
      </c>
      <c r="M34" s="36">
        <f t="shared" si="3"/>
        <v>0.15724151409650325</v>
      </c>
      <c r="N34" s="31">
        <f t="shared" si="4"/>
        <v>2670259</v>
      </c>
      <c r="O34" s="36">
        <f t="shared" si="5"/>
        <v>0.70906960768355087</v>
      </c>
      <c r="P34" s="31">
        <v>861426</v>
      </c>
      <c r="Q34" s="31">
        <v>3559630</v>
      </c>
      <c r="R34" s="31">
        <v>3559630</v>
      </c>
      <c r="S34" s="31">
        <v>3658358</v>
      </c>
      <c r="T34" s="36">
        <f t="shared" si="6"/>
        <v>1.0277354668884127</v>
      </c>
      <c r="U34" s="36">
        <f t="shared" si="7"/>
        <v>-0.31259330459029566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10890840</v>
      </c>
      <c r="E35" s="32">
        <f>SUM(E28:E34)</f>
        <v>12537301</v>
      </c>
      <c r="F35" s="32">
        <f>SUM(F28:F34)</f>
        <v>-203291</v>
      </c>
      <c r="G35" s="37">
        <f t="shared" si="0"/>
        <v>-1.8666236947746915E-2</v>
      </c>
      <c r="H35" s="32">
        <f>SUM(H28:H34)</f>
        <v>2539825</v>
      </c>
      <c r="I35" s="37">
        <f t="shared" si="1"/>
        <v>0.23320744772671345</v>
      </c>
      <c r="J35" s="32">
        <f>SUM(J28:J34)</f>
        <v>2341349</v>
      </c>
      <c r="K35" s="37">
        <f t="shared" si="2"/>
        <v>0.18675064114676676</v>
      </c>
      <c r="L35" s="32">
        <f>SUM(L28:L34)</f>
        <v>2253164</v>
      </c>
      <c r="M35" s="37">
        <f t="shared" si="3"/>
        <v>0.17971683060014274</v>
      </c>
      <c r="N35" s="32">
        <f t="shared" si="4"/>
        <v>6931047</v>
      </c>
      <c r="O35" s="37">
        <f t="shared" si="5"/>
        <v>0.55283405894139415</v>
      </c>
      <c r="P35" s="32">
        <f>SUM(P28:P34)</f>
        <v>2648189</v>
      </c>
      <c r="Q35" s="32">
        <f>SUM(Q28:Q34)</f>
        <v>10138049</v>
      </c>
      <c r="R35" s="32">
        <f>SUM(R28:R34)</f>
        <v>9756104</v>
      </c>
      <c r="S35" s="32">
        <f>SUM(S28:S34)</f>
        <v>9309514</v>
      </c>
      <c r="T35" s="37">
        <f t="shared" si="6"/>
        <v>0.95422455521179361</v>
      </c>
      <c r="U35" s="37">
        <f t="shared" si="7"/>
        <v>-0.14916797856950548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5329955</v>
      </c>
      <c r="E37" s="31">
        <v>5168204</v>
      </c>
      <c r="F37" s="31">
        <v>478819</v>
      </c>
      <c r="G37" s="36">
        <f t="shared" si="0"/>
        <v>8.98354676540421E-2</v>
      </c>
      <c r="H37" s="31">
        <v>919807</v>
      </c>
      <c r="I37" s="36">
        <f t="shared" si="1"/>
        <v>0.17257312679000103</v>
      </c>
      <c r="J37" s="31">
        <v>837761</v>
      </c>
      <c r="K37" s="36">
        <f t="shared" si="2"/>
        <v>0.16209905800932006</v>
      </c>
      <c r="L37" s="31">
        <v>1196737</v>
      </c>
      <c r="M37" s="36">
        <f t="shared" si="3"/>
        <v>0.23155761653371268</v>
      </c>
      <c r="N37" s="31">
        <f t="shared" si="4"/>
        <v>3433124</v>
      </c>
      <c r="O37" s="36">
        <f t="shared" si="5"/>
        <v>0.66427795806821865</v>
      </c>
      <c r="P37" s="31">
        <v>915452</v>
      </c>
      <c r="Q37" s="31">
        <v>3522521</v>
      </c>
      <c r="R37" s="31">
        <v>3790762</v>
      </c>
      <c r="S37" s="31">
        <v>3291768</v>
      </c>
      <c r="T37" s="36">
        <f t="shared" si="6"/>
        <v>0.86836577975615459</v>
      </c>
      <c r="U37" s="36">
        <f t="shared" si="7"/>
        <v>0.30726351572774968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1694239</v>
      </c>
      <c r="E38" s="31">
        <v>1876932</v>
      </c>
      <c r="F38" s="31">
        <v>17555</v>
      </c>
      <c r="G38" s="36">
        <f t="shared" si="0"/>
        <v>1.0361584168467377E-2</v>
      </c>
      <c r="H38" s="31">
        <v>26796</v>
      </c>
      <c r="I38" s="36">
        <f t="shared" si="1"/>
        <v>1.581595040605251E-2</v>
      </c>
      <c r="J38" s="31">
        <v>47755</v>
      </c>
      <c r="K38" s="36">
        <f t="shared" si="2"/>
        <v>2.5443116745838421E-2</v>
      </c>
      <c r="L38" s="31">
        <v>322027</v>
      </c>
      <c r="M38" s="36">
        <f t="shared" si="3"/>
        <v>0.17157094662992586</v>
      </c>
      <c r="N38" s="31">
        <f t="shared" si="4"/>
        <v>414133</v>
      </c>
      <c r="O38" s="36">
        <f t="shared" si="5"/>
        <v>0.22064358218624863</v>
      </c>
      <c r="P38" s="31">
        <v>0</v>
      </c>
      <c r="Q38" s="31">
        <v>1726355</v>
      </c>
      <c r="R38" s="31">
        <v>1531863</v>
      </c>
      <c r="S38" s="31">
        <v>44996</v>
      </c>
      <c r="T38" s="36">
        <f t="shared" si="6"/>
        <v>2.9373383912268916E-2</v>
      </c>
      <c r="U38" s="36">
        <f t="shared" si="7"/>
        <v>0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4192248</v>
      </c>
      <c r="E39" s="31">
        <v>4255844</v>
      </c>
      <c r="F39" s="31">
        <v>907466</v>
      </c>
      <c r="G39" s="36">
        <f t="shared" si="0"/>
        <v>0.21646286192992401</v>
      </c>
      <c r="H39" s="31">
        <v>1052267</v>
      </c>
      <c r="I39" s="36">
        <f t="shared" si="1"/>
        <v>0.25100304180477873</v>
      </c>
      <c r="J39" s="31">
        <v>928787</v>
      </c>
      <c r="K39" s="36">
        <f t="shared" si="2"/>
        <v>0.21823802752168547</v>
      </c>
      <c r="L39" s="31">
        <v>1323209</v>
      </c>
      <c r="M39" s="36">
        <f t="shared" si="3"/>
        <v>0.31091576664934145</v>
      </c>
      <c r="N39" s="31">
        <f t="shared" si="4"/>
        <v>4211729</v>
      </c>
      <c r="O39" s="36">
        <f t="shared" si="5"/>
        <v>0.98963425351117196</v>
      </c>
      <c r="P39" s="31">
        <v>898954</v>
      </c>
      <c r="Q39" s="31">
        <v>4029022</v>
      </c>
      <c r="R39" s="31">
        <v>4245917</v>
      </c>
      <c r="S39" s="31">
        <v>3563967</v>
      </c>
      <c r="T39" s="36">
        <f t="shared" si="6"/>
        <v>0.83938687449613358</v>
      </c>
      <c r="U39" s="36">
        <f t="shared" si="7"/>
        <v>0.47194294702509798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11216442</v>
      </c>
      <c r="E40" s="32">
        <f>SUM(E36:E39)</f>
        <v>11300980</v>
      </c>
      <c r="F40" s="32">
        <f>SUM(F36:F39)</f>
        <v>1403840</v>
      </c>
      <c r="G40" s="37">
        <f t="shared" si="0"/>
        <v>0.12515911908607025</v>
      </c>
      <c r="H40" s="32">
        <f>SUM(H36:H39)</f>
        <v>1998870</v>
      </c>
      <c r="I40" s="37">
        <f t="shared" si="1"/>
        <v>0.17820891865709287</v>
      </c>
      <c r="J40" s="32">
        <f>SUM(J36:J39)</f>
        <v>1814303</v>
      </c>
      <c r="K40" s="37">
        <f t="shared" si="2"/>
        <v>0.16054386433742915</v>
      </c>
      <c r="L40" s="32">
        <f>SUM(L36:L39)</f>
        <v>2841973</v>
      </c>
      <c r="M40" s="37">
        <f t="shared" si="3"/>
        <v>0.25148022560875249</v>
      </c>
      <c r="N40" s="32">
        <f t="shared" si="4"/>
        <v>8058986</v>
      </c>
      <c r="O40" s="37">
        <f t="shared" si="5"/>
        <v>0.71312275572560968</v>
      </c>
      <c r="P40" s="32">
        <f>SUM(P36:P39)</f>
        <v>1814406</v>
      </c>
      <c r="Q40" s="32">
        <f>SUM(Q36:Q39)</f>
        <v>9277898</v>
      </c>
      <c r="R40" s="32">
        <f>SUM(R36:R39)</f>
        <v>9568542</v>
      </c>
      <c r="S40" s="32">
        <f>SUM(S36:S39)</f>
        <v>6900731</v>
      </c>
      <c r="T40" s="37">
        <f t="shared" si="6"/>
        <v>0.72118939332659038</v>
      </c>
      <c r="U40" s="37">
        <f t="shared" si="7"/>
        <v>0.56633796404994241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5923656</v>
      </c>
      <c r="E41" s="31">
        <v>5923656</v>
      </c>
      <c r="F41" s="31">
        <v>797240</v>
      </c>
      <c r="G41" s="36">
        <f t="shared" si="0"/>
        <v>0.13458580309187435</v>
      </c>
      <c r="H41" s="31">
        <v>755260</v>
      </c>
      <c r="I41" s="36">
        <f t="shared" si="1"/>
        <v>0.12749896347796022</v>
      </c>
      <c r="J41" s="31">
        <v>869953</v>
      </c>
      <c r="K41" s="36">
        <f t="shared" si="2"/>
        <v>0.1468608237885522</v>
      </c>
      <c r="L41" s="31">
        <v>1044379</v>
      </c>
      <c r="M41" s="36">
        <f t="shared" si="3"/>
        <v>0.17630649045116731</v>
      </c>
      <c r="N41" s="31">
        <f t="shared" si="4"/>
        <v>3466832</v>
      </c>
      <c r="O41" s="36">
        <f t="shared" si="5"/>
        <v>0.58525208080955415</v>
      </c>
      <c r="P41" s="31">
        <v>691503</v>
      </c>
      <c r="Q41" s="31">
        <v>5698680</v>
      </c>
      <c r="R41" s="31">
        <v>5498680</v>
      </c>
      <c r="S41" s="31">
        <v>2543159</v>
      </c>
      <c r="T41" s="36">
        <f t="shared" si="6"/>
        <v>0.46250354630565882</v>
      </c>
      <c r="U41" s="36">
        <f t="shared" si="7"/>
        <v>0.510302919871642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4298568</v>
      </c>
      <c r="E42" s="31">
        <v>3749038</v>
      </c>
      <c r="F42" s="31">
        <v>362901</v>
      </c>
      <c r="G42" s="36">
        <f t="shared" si="0"/>
        <v>8.4423696449608329E-2</v>
      </c>
      <c r="H42" s="31">
        <v>211280</v>
      </c>
      <c r="I42" s="36">
        <f t="shared" si="1"/>
        <v>4.9151252230975523E-2</v>
      </c>
      <c r="J42" s="31">
        <v>404433</v>
      </c>
      <c r="K42" s="36">
        <f t="shared" si="2"/>
        <v>0.10787647391144074</v>
      </c>
      <c r="L42" s="31">
        <v>570751</v>
      </c>
      <c r="M42" s="36">
        <f t="shared" si="3"/>
        <v>0.15223932112717983</v>
      </c>
      <c r="N42" s="31">
        <f t="shared" si="4"/>
        <v>1549365</v>
      </c>
      <c r="O42" s="36">
        <f t="shared" si="5"/>
        <v>0.41327001753516501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5709091</v>
      </c>
      <c r="E43" s="31">
        <v>4111491</v>
      </c>
      <c r="F43" s="31">
        <v>986454</v>
      </c>
      <c r="G43" s="36">
        <f t="shared" si="0"/>
        <v>0.17278652591104257</v>
      </c>
      <c r="H43" s="31">
        <v>629234</v>
      </c>
      <c r="I43" s="36">
        <f t="shared" si="1"/>
        <v>0.11021614474178114</v>
      </c>
      <c r="J43" s="31">
        <v>662264</v>
      </c>
      <c r="K43" s="36">
        <f t="shared" si="2"/>
        <v>0.16107635891699629</v>
      </c>
      <c r="L43" s="31">
        <v>563843</v>
      </c>
      <c r="M43" s="36">
        <f t="shared" si="3"/>
        <v>0.13713832767723436</v>
      </c>
      <c r="N43" s="31">
        <f t="shared" si="4"/>
        <v>2841795</v>
      </c>
      <c r="O43" s="36">
        <f t="shared" si="5"/>
        <v>0.69118356333505293</v>
      </c>
      <c r="P43" s="31">
        <v>663307</v>
      </c>
      <c r="Q43" s="31">
        <v>4720528</v>
      </c>
      <c r="R43" s="31">
        <v>3455569</v>
      </c>
      <c r="S43" s="31">
        <v>2472564</v>
      </c>
      <c r="T43" s="36">
        <f t="shared" si="6"/>
        <v>0.71553020645803922</v>
      </c>
      <c r="U43" s="36">
        <f t="shared" si="7"/>
        <v>-0.1499516814989138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50000</v>
      </c>
      <c r="E44" s="31">
        <v>50000</v>
      </c>
      <c r="F44" s="31">
        <v>0</v>
      </c>
      <c r="G44" s="36">
        <f t="shared" si="0"/>
        <v>0</v>
      </c>
      <c r="H44" s="31">
        <v>16259</v>
      </c>
      <c r="I44" s="36">
        <f t="shared" si="1"/>
        <v>0.32518000000000002</v>
      </c>
      <c r="J44" s="31">
        <v>0</v>
      </c>
      <c r="K44" s="36">
        <f t="shared" si="2"/>
        <v>0</v>
      </c>
      <c r="L44" s="31">
        <v>19733</v>
      </c>
      <c r="M44" s="36">
        <f t="shared" si="3"/>
        <v>0.39466000000000001</v>
      </c>
      <c r="N44" s="31">
        <f t="shared" si="4"/>
        <v>35992</v>
      </c>
      <c r="O44" s="36">
        <f t="shared" si="5"/>
        <v>0.71984000000000004</v>
      </c>
      <c r="P44" s="31">
        <v>5211</v>
      </c>
      <c r="Q44" s="31">
        <v>50000</v>
      </c>
      <c r="R44" s="31">
        <v>50000</v>
      </c>
      <c r="S44" s="31">
        <v>41986</v>
      </c>
      <c r="T44" s="36">
        <f t="shared" si="6"/>
        <v>0.83972000000000002</v>
      </c>
      <c r="U44" s="36">
        <f t="shared" si="7"/>
        <v>2.7867971598541548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10944215</v>
      </c>
      <c r="E45" s="31">
        <v>9946363</v>
      </c>
      <c r="F45" s="31">
        <v>1816397</v>
      </c>
      <c r="G45" s="36">
        <f t="shared" si="0"/>
        <v>0.16596868756690178</v>
      </c>
      <c r="H45" s="31">
        <v>1678150</v>
      </c>
      <c r="I45" s="36">
        <f t="shared" si="1"/>
        <v>0.15333671716061864</v>
      </c>
      <c r="J45" s="31">
        <v>1609669</v>
      </c>
      <c r="K45" s="36">
        <f t="shared" si="2"/>
        <v>0.16183493403568722</v>
      </c>
      <c r="L45" s="31">
        <v>2392135</v>
      </c>
      <c r="M45" s="36">
        <f t="shared" si="3"/>
        <v>0.24050348856159784</v>
      </c>
      <c r="N45" s="31">
        <f t="shared" si="4"/>
        <v>7496351</v>
      </c>
      <c r="O45" s="36">
        <f t="shared" si="5"/>
        <v>0.75367760054604882</v>
      </c>
      <c r="P45" s="31">
        <v>1633264</v>
      </c>
      <c r="Q45" s="31">
        <v>6707515</v>
      </c>
      <c r="R45" s="31">
        <v>6253173</v>
      </c>
      <c r="S45" s="31">
        <v>6177147</v>
      </c>
      <c r="T45" s="36">
        <f t="shared" si="6"/>
        <v>0.9878420123671614</v>
      </c>
      <c r="U45" s="36">
        <f t="shared" si="7"/>
        <v>0.46463462122473764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9996221</v>
      </c>
      <c r="E46" s="31">
        <v>10347921</v>
      </c>
      <c r="F46" s="31">
        <v>3149492</v>
      </c>
      <c r="G46" s="36">
        <f t="shared" si="0"/>
        <v>0.31506826429707785</v>
      </c>
      <c r="H46" s="31">
        <v>3179244</v>
      </c>
      <c r="I46" s="36">
        <f t="shared" si="1"/>
        <v>0.31804458905020205</v>
      </c>
      <c r="J46" s="31">
        <v>2810789</v>
      </c>
      <c r="K46" s="36">
        <f t="shared" si="2"/>
        <v>0.27162837829937048</v>
      </c>
      <c r="L46" s="31">
        <v>2776060</v>
      </c>
      <c r="M46" s="36">
        <f t="shared" si="3"/>
        <v>0.26827224521717935</v>
      </c>
      <c r="N46" s="31">
        <f t="shared" si="4"/>
        <v>11915585</v>
      </c>
      <c r="O46" s="36">
        <f t="shared" si="5"/>
        <v>1.1514955516185328</v>
      </c>
      <c r="P46" s="31">
        <v>2850781</v>
      </c>
      <c r="Q46" s="31">
        <v>9606125</v>
      </c>
      <c r="R46" s="31">
        <v>9606125</v>
      </c>
      <c r="S46" s="31">
        <v>12969899</v>
      </c>
      <c r="T46" s="36">
        <f t="shared" si="6"/>
        <v>1.3501697094301812</v>
      </c>
      <c r="U46" s="36">
        <f t="shared" si="7"/>
        <v>-2.6210712082057497E-2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36921751</v>
      </c>
      <c r="E47" s="32">
        <f>SUM(E41:E46)</f>
        <v>34128469</v>
      </c>
      <c r="F47" s="32">
        <f>SUM(F41:F46)</f>
        <v>7112484</v>
      </c>
      <c r="G47" s="37">
        <f t="shared" si="0"/>
        <v>0.19263669266389885</v>
      </c>
      <c r="H47" s="32">
        <f>SUM(H41:H46)</f>
        <v>6469427</v>
      </c>
      <c r="I47" s="37">
        <f t="shared" si="1"/>
        <v>0.17521994013772532</v>
      </c>
      <c r="J47" s="32">
        <f>SUM(J41:J46)</f>
        <v>6357108</v>
      </c>
      <c r="K47" s="37">
        <f t="shared" si="2"/>
        <v>0.18626994372352301</v>
      </c>
      <c r="L47" s="32">
        <f>SUM(L41:L46)</f>
        <v>7366901</v>
      </c>
      <c r="M47" s="37">
        <f t="shared" si="3"/>
        <v>0.21585793959875552</v>
      </c>
      <c r="N47" s="32">
        <f t="shared" si="4"/>
        <v>27305920</v>
      </c>
      <c r="O47" s="37">
        <f t="shared" si="5"/>
        <v>0.80009214594419686</v>
      </c>
      <c r="P47" s="32">
        <f>SUM(P41:P46)</f>
        <v>5844066</v>
      </c>
      <c r="Q47" s="32">
        <f>SUM(Q41:Q46)</f>
        <v>26782848</v>
      </c>
      <c r="R47" s="32">
        <f>SUM(R41:R46)</f>
        <v>24863547</v>
      </c>
      <c r="S47" s="32">
        <f>SUM(S41:S46)</f>
        <v>24204755</v>
      </c>
      <c r="T47" s="37">
        <f t="shared" si="6"/>
        <v>0.97350370001512654</v>
      </c>
      <c r="U47" s="37">
        <f t="shared" si="7"/>
        <v>0.26057799484126298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4863900</v>
      </c>
      <c r="E48" s="31">
        <v>4863900</v>
      </c>
      <c r="F48" s="31">
        <v>1275095</v>
      </c>
      <c r="G48" s="36">
        <f t="shared" si="0"/>
        <v>0.26215485515738401</v>
      </c>
      <c r="H48" s="31">
        <v>1286835</v>
      </c>
      <c r="I48" s="36">
        <f t="shared" si="1"/>
        <v>0.26456855609695923</v>
      </c>
      <c r="J48" s="31">
        <v>1019428</v>
      </c>
      <c r="K48" s="36">
        <f t="shared" si="2"/>
        <v>0.20959065770266658</v>
      </c>
      <c r="L48" s="31">
        <v>983126</v>
      </c>
      <c r="M48" s="36">
        <f t="shared" si="3"/>
        <v>0.20212709965254219</v>
      </c>
      <c r="N48" s="31">
        <f t="shared" si="4"/>
        <v>4564484</v>
      </c>
      <c r="O48" s="36">
        <f t="shared" si="5"/>
        <v>0.93844116860955196</v>
      </c>
      <c r="P48" s="31">
        <v>1000769</v>
      </c>
      <c r="Q48" s="31">
        <v>4775376</v>
      </c>
      <c r="R48" s="31">
        <v>4939380</v>
      </c>
      <c r="S48" s="31">
        <v>4154213</v>
      </c>
      <c r="T48" s="36">
        <f t="shared" si="6"/>
        <v>0.84103936121537526</v>
      </c>
      <c r="U48" s="36">
        <f t="shared" si="7"/>
        <v>-1.7629442958364994E-2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5845625</v>
      </c>
      <c r="E49" s="31">
        <v>5799245</v>
      </c>
      <c r="F49" s="31">
        <v>627774</v>
      </c>
      <c r="G49" s="36">
        <f t="shared" si="0"/>
        <v>0.10739210948358816</v>
      </c>
      <c r="H49" s="31">
        <v>4271486</v>
      </c>
      <c r="I49" s="36">
        <f t="shared" si="1"/>
        <v>0.73071502191810112</v>
      </c>
      <c r="J49" s="31">
        <v>349285</v>
      </c>
      <c r="K49" s="36">
        <f t="shared" si="2"/>
        <v>6.0229391929466677E-2</v>
      </c>
      <c r="L49" s="31">
        <v>841521</v>
      </c>
      <c r="M49" s="36">
        <f t="shared" si="3"/>
        <v>0.14510871673812711</v>
      </c>
      <c r="N49" s="31">
        <f t="shared" si="4"/>
        <v>6090066</v>
      </c>
      <c r="O49" s="36">
        <f t="shared" si="5"/>
        <v>1.0501480796207092</v>
      </c>
      <c r="P49" s="31">
        <v>595450</v>
      </c>
      <c r="Q49" s="31">
        <v>6929015</v>
      </c>
      <c r="R49" s="31">
        <v>6046495</v>
      </c>
      <c r="S49" s="31">
        <v>5852472</v>
      </c>
      <c r="T49" s="36">
        <f t="shared" si="6"/>
        <v>0.96791149252583519</v>
      </c>
      <c r="U49" s="36">
        <f t="shared" si="7"/>
        <v>0.41325216223024608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5480652</v>
      </c>
      <c r="E50" s="31">
        <v>6322652</v>
      </c>
      <c r="F50" s="31">
        <v>1138775</v>
      </c>
      <c r="G50" s="36">
        <f t="shared" si="0"/>
        <v>0.20778093555292326</v>
      </c>
      <c r="H50" s="31">
        <v>1068265</v>
      </c>
      <c r="I50" s="36">
        <f t="shared" si="1"/>
        <v>0.19491567791569325</v>
      </c>
      <c r="J50" s="31">
        <v>1740910</v>
      </c>
      <c r="K50" s="36">
        <f t="shared" si="2"/>
        <v>0.27534490274017925</v>
      </c>
      <c r="L50" s="31">
        <v>1959347</v>
      </c>
      <c r="M50" s="36">
        <f t="shared" si="3"/>
        <v>0.3098932220213923</v>
      </c>
      <c r="N50" s="31">
        <f t="shared" si="4"/>
        <v>5907297</v>
      </c>
      <c r="O50" s="36">
        <f t="shared" si="5"/>
        <v>0.93430683833302863</v>
      </c>
      <c r="P50" s="31">
        <v>995541</v>
      </c>
      <c r="Q50" s="31">
        <v>4949712</v>
      </c>
      <c r="R50" s="31">
        <v>4949712</v>
      </c>
      <c r="S50" s="31">
        <v>4140440</v>
      </c>
      <c r="T50" s="36">
        <f t="shared" si="6"/>
        <v>0.83650119441292747</v>
      </c>
      <c r="U50" s="36">
        <f t="shared" si="7"/>
        <v>0.96812285983199087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2333314</v>
      </c>
      <c r="E51" s="31">
        <v>2270804</v>
      </c>
      <c r="F51" s="31">
        <v>159100</v>
      </c>
      <c r="G51" s="36">
        <f t="shared" si="0"/>
        <v>6.8186279257742427E-2</v>
      </c>
      <c r="H51" s="31">
        <v>274375</v>
      </c>
      <c r="I51" s="36">
        <f t="shared" si="1"/>
        <v>0.11759026003358314</v>
      </c>
      <c r="J51" s="31">
        <v>508942</v>
      </c>
      <c r="K51" s="36">
        <f t="shared" si="2"/>
        <v>0.22412414281461543</v>
      </c>
      <c r="L51" s="31">
        <v>437710</v>
      </c>
      <c r="M51" s="36">
        <f t="shared" si="3"/>
        <v>0.19275551742906918</v>
      </c>
      <c r="N51" s="31">
        <f t="shared" si="4"/>
        <v>1380127</v>
      </c>
      <c r="O51" s="36">
        <f t="shared" si="5"/>
        <v>0.60777019945358557</v>
      </c>
      <c r="P51" s="31">
        <v>170900</v>
      </c>
      <c r="Q51" s="31">
        <v>770000</v>
      </c>
      <c r="R51" s="31">
        <v>712903</v>
      </c>
      <c r="S51" s="31">
        <v>626713</v>
      </c>
      <c r="T51" s="36">
        <f t="shared" si="6"/>
        <v>0.87909996170587024</v>
      </c>
      <c r="U51" s="36">
        <f t="shared" si="7"/>
        <v>1.5612053832650674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15530411</v>
      </c>
      <c r="E52" s="31">
        <v>16721982</v>
      </c>
      <c r="F52" s="31">
        <v>1751991</v>
      </c>
      <c r="G52" s="36">
        <f t="shared" si="0"/>
        <v>0.11281034352535808</v>
      </c>
      <c r="H52" s="31">
        <v>7567358</v>
      </c>
      <c r="I52" s="36">
        <f t="shared" si="1"/>
        <v>0.48726063978603013</v>
      </c>
      <c r="J52" s="31">
        <v>2903396</v>
      </c>
      <c r="K52" s="36">
        <f t="shared" si="2"/>
        <v>0.17362750420374809</v>
      </c>
      <c r="L52" s="31">
        <v>3070575</v>
      </c>
      <c r="M52" s="36">
        <f t="shared" si="3"/>
        <v>0.18362506310555771</v>
      </c>
      <c r="N52" s="31">
        <f t="shared" si="4"/>
        <v>15293320</v>
      </c>
      <c r="O52" s="36">
        <f t="shared" si="5"/>
        <v>0.91456383579410627</v>
      </c>
      <c r="P52" s="31">
        <v>1649260</v>
      </c>
      <c r="Q52" s="31">
        <v>16497323</v>
      </c>
      <c r="R52" s="31">
        <v>16169324</v>
      </c>
      <c r="S52" s="31">
        <v>13304282</v>
      </c>
      <c r="T52" s="36">
        <f t="shared" si="6"/>
        <v>0.8228100321324503</v>
      </c>
      <c r="U52" s="36">
        <f t="shared" si="7"/>
        <v>0.86178952984975088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34053902</v>
      </c>
      <c r="E53" s="32">
        <f>SUM(E48:E52)</f>
        <v>35978583</v>
      </c>
      <c r="F53" s="32">
        <f>SUM(F48:F52)</f>
        <v>4952735</v>
      </c>
      <c r="G53" s="37">
        <f t="shared" si="0"/>
        <v>0.1454381057418912</v>
      </c>
      <c r="H53" s="32">
        <f>SUM(H48:H52)</f>
        <v>14468319</v>
      </c>
      <c r="I53" s="37">
        <f t="shared" si="1"/>
        <v>0.42486523277126947</v>
      </c>
      <c r="J53" s="32">
        <f>SUM(J48:J52)</f>
        <v>6521961</v>
      </c>
      <c r="K53" s="37">
        <f t="shared" si="2"/>
        <v>0.18127342591563431</v>
      </c>
      <c r="L53" s="32">
        <f>SUM(L48:L52)</f>
        <v>7292279</v>
      </c>
      <c r="M53" s="37">
        <f t="shared" si="3"/>
        <v>0.20268388557715017</v>
      </c>
      <c r="N53" s="32">
        <f t="shared" si="4"/>
        <v>33235294</v>
      </c>
      <c r="O53" s="37">
        <f t="shared" si="5"/>
        <v>0.92375216667093307</v>
      </c>
      <c r="P53" s="32">
        <f>SUM(P48:P52)</f>
        <v>4411920</v>
      </c>
      <c r="Q53" s="32">
        <f>SUM(Q48:Q52)</f>
        <v>33921426</v>
      </c>
      <c r="R53" s="32">
        <f>SUM(R48:R52)</f>
        <v>32817814</v>
      </c>
      <c r="S53" s="32">
        <f>SUM(S48:S52)</f>
        <v>28078120</v>
      </c>
      <c r="T53" s="37">
        <f t="shared" si="6"/>
        <v>0.85557557246195615</v>
      </c>
      <c r="U53" s="37">
        <f t="shared" si="7"/>
        <v>0.65285839271790969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221765711</v>
      </c>
      <c r="E54" s="32">
        <f>SUM(E8:E9,E11:E18,E20:E26,E28:E34,E36:E39,E41:E46,E48:E52)</f>
        <v>223066964</v>
      </c>
      <c r="F54" s="32">
        <f>SUM(F8:F9,F11:F18,F20:F26,F28:F34,F36:F39,F41:F46,F48:F52)</f>
        <v>32532699</v>
      </c>
      <c r="G54" s="37">
        <f t="shared" si="0"/>
        <v>0.14669850831898895</v>
      </c>
      <c r="H54" s="32">
        <f>SUM(H8:H9,H11:H18,H20:H26,H28:H34,H36:H39,H41:H46,H48:H52)</f>
        <v>71630548</v>
      </c>
      <c r="I54" s="37">
        <f t="shared" si="1"/>
        <v>0.3230010071304486</v>
      </c>
      <c r="J54" s="32">
        <f>SUM(J8:J9,J11:J18,J20:J26,J28:J34,J36:J39,J41:J46,J48:J52)</f>
        <v>35316741</v>
      </c>
      <c r="K54" s="37">
        <f t="shared" si="2"/>
        <v>0.15832349338829035</v>
      </c>
      <c r="L54" s="32">
        <f>SUM(L8:L9,L11:L18,L20:L26,L28:L34,L36:L39,L41:L46,L48:L52)</f>
        <v>37687437</v>
      </c>
      <c r="M54" s="37">
        <f t="shared" si="3"/>
        <v>0.16895122578527585</v>
      </c>
      <c r="N54" s="32">
        <f t="shared" si="4"/>
        <v>177167425</v>
      </c>
      <c r="O54" s="37">
        <f t="shared" si="5"/>
        <v>0.79423425962797434</v>
      </c>
      <c r="P54" s="32">
        <f>SUM(P8:P9,P11:P18,P20:P26,P28:P34,P36:P39,P41:P46,P48:P52)</f>
        <v>36806744</v>
      </c>
      <c r="Q54" s="32">
        <f>SUM(Q8:Q9,Q11:Q18,Q20:Q26,Q28:Q34,Q36:Q39,Q41:Q46,Q48:Q52)</f>
        <v>201265490</v>
      </c>
      <c r="R54" s="32">
        <f>SUM(R8:R9,R11:R18,R20:R26,R28:R34,R36:R39,R41:R46,R48:R52)</f>
        <v>195278990</v>
      </c>
      <c r="S54" s="32">
        <f>SUM(S8:S9,S11:S18,S20:S26,S28:S34,S36:S39,S41:S46,S48:S52)</f>
        <v>166885184</v>
      </c>
      <c r="T54" s="37">
        <f t="shared" si="6"/>
        <v>0.85459876661590684</v>
      </c>
      <c r="U54" s="37">
        <f t="shared" si="7"/>
        <v>2.3927490027371157E-2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0</v>
      </c>
      <c r="E57" s="31">
        <v>0</v>
      </c>
      <c r="F57" s="31">
        <v>0</v>
      </c>
      <c r="G57" s="36">
        <f t="shared" ref="G57:G85" si="8">IF(($D57      =0),0,($F57      /$D57      ))</f>
        <v>0</v>
      </c>
      <c r="H57" s="31">
        <v>0</v>
      </c>
      <c r="I57" s="36">
        <f t="shared" ref="I57:I85" si="9">IF(($D57      =0),0,($H57      /$D57      ))</f>
        <v>0</v>
      </c>
      <c r="J57" s="31">
        <v>0</v>
      </c>
      <c r="K57" s="36">
        <f t="shared" ref="K57:K85" si="10">IF(($E57      =0),0,($J57      /$E57      ))</f>
        <v>0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      +$L57</f>
        <v>0</v>
      </c>
      <c r="O57" s="36">
        <f t="shared" ref="O57:O85" si="13">IF(($E57      =0),0,($N57      /$E57      ))</f>
        <v>0</v>
      </c>
      <c r="P57" s="31">
        <v>0</v>
      </c>
      <c r="Q57" s="31">
        <v>0</v>
      </c>
      <c r="R57" s="31">
        <v>0</v>
      </c>
      <c r="S57" s="31">
        <v>0</v>
      </c>
      <c r="T57" s="36">
        <f t="shared" ref="T57:T85" si="14">IF(($R57      =0),0,($S57      /$R57      ))</f>
        <v>0</v>
      </c>
      <c r="U57" s="36">
        <f t="shared" ref="U57:U85" si="15">IF(($P57      =0),0,(($L57      /$P57      )-1))</f>
        <v>0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0</v>
      </c>
      <c r="E58" s="32">
        <f>E57</f>
        <v>0</v>
      </c>
      <c r="F58" s="32">
        <f>F57</f>
        <v>0</v>
      </c>
      <c r="G58" s="37">
        <f t="shared" si="8"/>
        <v>0</v>
      </c>
      <c r="H58" s="32">
        <f>H57</f>
        <v>0</v>
      </c>
      <c r="I58" s="37">
        <f t="shared" si="9"/>
        <v>0</v>
      </c>
      <c r="J58" s="32">
        <f>J57</f>
        <v>0</v>
      </c>
      <c r="K58" s="37">
        <f t="shared" si="10"/>
        <v>0</v>
      </c>
      <c r="L58" s="32">
        <f>L57</f>
        <v>0</v>
      </c>
      <c r="M58" s="37">
        <f t="shared" si="11"/>
        <v>0</v>
      </c>
      <c r="N58" s="32">
        <f t="shared" si="12"/>
        <v>0</v>
      </c>
      <c r="O58" s="37">
        <f t="shared" si="13"/>
        <v>0</v>
      </c>
      <c r="P58" s="32">
        <f>P57</f>
        <v>0</v>
      </c>
      <c r="Q58" s="32">
        <f>Q57</f>
        <v>0</v>
      </c>
      <c r="R58" s="32">
        <f>R57</f>
        <v>0</v>
      </c>
      <c r="S58" s="32">
        <f>S57</f>
        <v>0</v>
      </c>
      <c r="T58" s="37">
        <f t="shared" si="14"/>
        <v>0</v>
      </c>
      <c r="U58" s="37">
        <f t="shared" si="15"/>
        <v>0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2487883</v>
      </c>
      <c r="E59" s="31">
        <v>2446883</v>
      </c>
      <c r="F59" s="31">
        <v>977892</v>
      </c>
      <c r="G59" s="36">
        <f t="shared" si="8"/>
        <v>0.39306189237998734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9465</v>
      </c>
      <c r="M59" s="36">
        <f t="shared" si="11"/>
        <v>3.8681865867718234E-3</v>
      </c>
      <c r="N59" s="31">
        <f t="shared" si="12"/>
        <v>987357</v>
      </c>
      <c r="O59" s="36">
        <f t="shared" si="13"/>
        <v>0.40351622860594477</v>
      </c>
      <c r="P59" s="31">
        <v>1113</v>
      </c>
      <c r="Q59" s="31">
        <v>11620007</v>
      </c>
      <c r="R59" s="31">
        <v>4196347</v>
      </c>
      <c r="S59" s="31">
        <v>1113</v>
      </c>
      <c r="T59" s="36">
        <f t="shared" si="14"/>
        <v>2.6523068754800305E-4</v>
      </c>
      <c r="U59" s="36">
        <f t="shared" si="15"/>
        <v>7.5040431266846355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3069120</v>
      </c>
      <c r="E61" s="31">
        <v>3069120</v>
      </c>
      <c r="F61" s="31">
        <v>133880</v>
      </c>
      <c r="G61" s="36">
        <f t="shared" si="8"/>
        <v>4.3621624439578774E-2</v>
      </c>
      <c r="H61" s="31">
        <v>159541</v>
      </c>
      <c r="I61" s="36">
        <f t="shared" si="9"/>
        <v>5.1982653008028359E-2</v>
      </c>
      <c r="J61" s="31">
        <v>0</v>
      </c>
      <c r="K61" s="36">
        <f t="shared" si="10"/>
        <v>0</v>
      </c>
      <c r="L61" s="31">
        <v>176213</v>
      </c>
      <c r="M61" s="36">
        <f t="shared" si="11"/>
        <v>5.7414829006360128E-2</v>
      </c>
      <c r="N61" s="31">
        <f t="shared" si="12"/>
        <v>469634</v>
      </c>
      <c r="O61" s="36">
        <f t="shared" si="13"/>
        <v>0.15301910645396727</v>
      </c>
      <c r="P61" s="31">
        <v>131383</v>
      </c>
      <c r="Q61" s="31">
        <v>602040</v>
      </c>
      <c r="R61" s="31">
        <v>1684499</v>
      </c>
      <c r="S61" s="31">
        <v>598792</v>
      </c>
      <c r="T61" s="36">
        <f t="shared" si="14"/>
        <v>0.35547186433473693</v>
      </c>
      <c r="U61" s="36">
        <f t="shared" si="15"/>
        <v>0.34121613907430937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5557003</v>
      </c>
      <c r="E63" s="32">
        <f>SUM(E59:E62)</f>
        <v>5516003</v>
      </c>
      <c r="F63" s="32">
        <f>SUM(F59:F62)</f>
        <v>1111772</v>
      </c>
      <c r="G63" s="37">
        <f t="shared" si="8"/>
        <v>0.20006683458691674</v>
      </c>
      <c r="H63" s="32">
        <f>SUM(H59:H62)</f>
        <v>159541</v>
      </c>
      <c r="I63" s="37">
        <f t="shared" si="9"/>
        <v>2.8709899922674146E-2</v>
      </c>
      <c r="J63" s="32">
        <f>SUM(J59:J62)</f>
        <v>0</v>
      </c>
      <c r="K63" s="37">
        <f t="shared" si="10"/>
        <v>0</v>
      </c>
      <c r="L63" s="32">
        <f>SUM(L59:L62)</f>
        <v>185678</v>
      </c>
      <c r="M63" s="37">
        <f t="shared" si="11"/>
        <v>3.3661693077396804E-2</v>
      </c>
      <c r="N63" s="32">
        <f t="shared" si="12"/>
        <v>1456991</v>
      </c>
      <c r="O63" s="37">
        <f t="shared" si="13"/>
        <v>0.26413890637840481</v>
      </c>
      <c r="P63" s="32">
        <f>SUM(P59:P62)</f>
        <v>132496</v>
      </c>
      <c r="Q63" s="32">
        <f>SUM(Q59:Q62)</f>
        <v>12222047</v>
      </c>
      <c r="R63" s="32">
        <f>SUM(R59:R62)</f>
        <v>5880846</v>
      </c>
      <c r="S63" s="32">
        <f>SUM(S59:S62)</f>
        <v>599905</v>
      </c>
      <c r="T63" s="37">
        <f t="shared" si="14"/>
        <v>0.10200998291742379</v>
      </c>
      <c r="U63" s="37">
        <f t="shared" si="15"/>
        <v>0.40138570220987813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86956</v>
      </c>
      <c r="E64" s="31">
        <v>86956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7846</v>
      </c>
      <c r="Q64" s="31">
        <v>200000</v>
      </c>
      <c r="R64" s="31">
        <v>3000000</v>
      </c>
      <c r="S64" s="31">
        <v>8337</v>
      </c>
      <c r="T64" s="36">
        <f t="shared" si="14"/>
        <v>2.7789999999999998E-3</v>
      </c>
      <c r="U64" s="36">
        <f t="shared" si="15"/>
        <v>-1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2143024</v>
      </c>
      <c r="E65" s="31">
        <v>2151524</v>
      </c>
      <c r="F65" s="31">
        <v>502739</v>
      </c>
      <c r="G65" s="36">
        <f t="shared" si="8"/>
        <v>0.23459326633766117</v>
      </c>
      <c r="H65" s="31">
        <v>472550</v>
      </c>
      <c r="I65" s="36">
        <f t="shared" si="9"/>
        <v>0.22050616325342134</v>
      </c>
      <c r="J65" s="31">
        <v>530379</v>
      </c>
      <c r="K65" s="36">
        <f t="shared" si="10"/>
        <v>0.24651316926978273</v>
      </c>
      <c r="L65" s="31">
        <v>346345</v>
      </c>
      <c r="M65" s="36">
        <f t="shared" si="11"/>
        <v>0.16097659147655335</v>
      </c>
      <c r="N65" s="31">
        <f t="shared" si="12"/>
        <v>1852013</v>
      </c>
      <c r="O65" s="36">
        <f t="shared" si="13"/>
        <v>0.8607912344923877</v>
      </c>
      <c r="P65" s="31">
        <v>1005690</v>
      </c>
      <c r="Q65" s="31">
        <v>2795420</v>
      </c>
      <c r="R65" s="31">
        <v>6945420</v>
      </c>
      <c r="S65" s="31">
        <v>7013047</v>
      </c>
      <c r="T65" s="36">
        <f t="shared" si="14"/>
        <v>1.0097369201574562</v>
      </c>
      <c r="U65" s="36">
        <f t="shared" si="15"/>
        <v>-0.65561455319233564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0</v>
      </c>
      <c r="E66" s="31">
        <v>0</v>
      </c>
      <c r="F66" s="31">
        <v>0</v>
      </c>
      <c r="G66" s="36">
        <f t="shared" si="8"/>
        <v>0</v>
      </c>
      <c r="H66" s="31">
        <v>0</v>
      </c>
      <c r="I66" s="36">
        <f t="shared" si="9"/>
        <v>0</v>
      </c>
      <c r="J66" s="31">
        <v>0</v>
      </c>
      <c r="K66" s="36">
        <f t="shared" si="10"/>
        <v>0</v>
      </c>
      <c r="L66" s="31">
        <v>0</v>
      </c>
      <c r="M66" s="36">
        <f t="shared" si="11"/>
        <v>0</v>
      </c>
      <c r="N66" s="31">
        <f t="shared" si="12"/>
        <v>0</v>
      </c>
      <c r="O66" s="36">
        <f t="shared" si="13"/>
        <v>0</v>
      </c>
      <c r="P66" s="31">
        <v>0</v>
      </c>
      <c r="Q66" s="31">
        <v>0</v>
      </c>
      <c r="R66" s="31">
        <v>0</v>
      </c>
      <c r="S66" s="31">
        <v>0</v>
      </c>
      <c r="T66" s="36">
        <f t="shared" si="14"/>
        <v>0</v>
      </c>
      <c r="U66" s="36">
        <f t="shared" si="15"/>
        <v>0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6344647</v>
      </c>
      <c r="E67" s="31">
        <v>6344647</v>
      </c>
      <c r="F67" s="31">
        <v>1774792</v>
      </c>
      <c r="G67" s="36">
        <f t="shared" si="8"/>
        <v>0.27973061385448239</v>
      </c>
      <c r="H67" s="31">
        <v>1722557</v>
      </c>
      <c r="I67" s="36">
        <f t="shared" si="9"/>
        <v>0.27149768931195067</v>
      </c>
      <c r="J67" s="31">
        <v>1248135</v>
      </c>
      <c r="K67" s="36">
        <f t="shared" si="10"/>
        <v>0.19672252845587784</v>
      </c>
      <c r="L67" s="31">
        <v>1566219</v>
      </c>
      <c r="M67" s="36">
        <f t="shared" si="11"/>
        <v>0.24685675972201448</v>
      </c>
      <c r="N67" s="31">
        <f t="shared" si="12"/>
        <v>6311703</v>
      </c>
      <c r="O67" s="36">
        <f t="shared" si="13"/>
        <v>0.99480759134432539</v>
      </c>
      <c r="P67" s="31">
        <v>1653321</v>
      </c>
      <c r="Q67" s="31">
        <v>6046261</v>
      </c>
      <c r="R67" s="31">
        <v>6083702</v>
      </c>
      <c r="S67" s="31">
        <v>6151730</v>
      </c>
      <c r="T67" s="36">
        <f t="shared" si="14"/>
        <v>1.0111820072712305</v>
      </c>
      <c r="U67" s="36">
        <f t="shared" si="15"/>
        <v>-5.2683054288913067E-2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0</v>
      </c>
      <c r="E68" s="31">
        <v>0</v>
      </c>
      <c r="F68" s="31">
        <v>0</v>
      </c>
      <c r="G68" s="36">
        <f t="shared" si="8"/>
        <v>0</v>
      </c>
      <c r="H68" s="31">
        <v>0</v>
      </c>
      <c r="I68" s="36">
        <f t="shared" si="9"/>
        <v>0</v>
      </c>
      <c r="J68" s="31">
        <v>0</v>
      </c>
      <c r="K68" s="36">
        <f t="shared" si="10"/>
        <v>0</v>
      </c>
      <c r="L68" s="31">
        <v>0</v>
      </c>
      <c r="M68" s="36">
        <f t="shared" si="11"/>
        <v>0</v>
      </c>
      <c r="N68" s="31">
        <f t="shared" si="12"/>
        <v>0</v>
      </c>
      <c r="O68" s="36">
        <f t="shared" si="13"/>
        <v>0</v>
      </c>
      <c r="P68" s="31">
        <v>0</v>
      </c>
      <c r="Q68" s="31">
        <v>0</v>
      </c>
      <c r="R68" s="31">
        <v>0</v>
      </c>
      <c r="S68" s="31">
        <v>0</v>
      </c>
      <c r="T68" s="36">
        <f t="shared" si="14"/>
        <v>0</v>
      </c>
      <c r="U68" s="36">
        <f t="shared" si="15"/>
        <v>0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8574627</v>
      </c>
      <c r="E70" s="32">
        <f>SUM(E64:E69)</f>
        <v>8583127</v>
      </c>
      <c r="F70" s="32">
        <f>SUM(F64:F69)</f>
        <v>2277531</v>
      </c>
      <c r="G70" s="37">
        <f t="shared" si="8"/>
        <v>0.26561283657003387</v>
      </c>
      <c r="H70" s="32">
        <f>SUM(H64:H69)</f>
        <v>2195107</v>
      </c>
      <c r="I70" s="37">
        <f t="shared" si="9"/>
        <v>0.25600029015839404</v>
      </c>
      <c r="J70" s="32">
        <f>SUM(J64:J69)</f>
        <v>1778514</v>
      </c>
      <c r="K70" s="37">
        <f t="shared" si="10"/>
        <v>0.20721049566201222</v>
      </c>
      <c r="L70" s="32">
        <f>SUM(L64:L69)</f>
        <v>1912564</v>
      </c>
      <c r="M70" s="37">
        <f t="shared" si="11"/>
        <v>0.22282834682511396</v>
      </c>
      <c r="N70" s="32">
        <f t="shared" si="12"/>
        <v>8163716</v>
      </c>
      <c r="O70" s="37">
        <f t="shared" si="13"/>
        <v>0.95113540787640682</v>
      </c>
      <c r="P70" s="32">
        <f>SUM(P64:P69)</f>
        <v>2666857</v>
      </c>
      <c r="Q70" s="32">
        <f>SUM(Q64:Q69)</f>
        <v>9041681</v>
      </c>
      <c r="R70" s="32">
        <f>SUM(R64:R69)</f>
        <v>16029122</v>
      </c>
      <c r="S70" s="32">
        <f>SUM(S64:S69)</f>
        <v>13173114</v>
      </c>
      <c r="T70" s="37">
        <f t="shared" si="14"/>
        <v>0.82182380295065449</v>
      </c>
      <c r="U70" s="37">
        <f t="shared" si="15"/>
        <v>-0.28283968731731768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5010228</v>
      </c>
      <c r="E71" s="31">
        <v>5019220</v>
      </c>
      <c r="F71" s="31">
        <v>1150930</v>
      </c>
      <c r="G71" s="36">
        <f t="shared" si="8"/>
        <v>0.2297160927606488</v>
      </c>
      <c r="H71" s="31">
        <v>1197518</v>
      </c>
      <c r="I71" s="36">
        <f t="shared" si="9"/>
        <v>0.23901467158779999</v>
      </c>
      <c r="J71" s="31">
        <v>1186330</v>
      </c>
      <c r="K71" s="36">
        <f t="shared" si="10"/>
        <v>0.23635744199297898</v>
      </c>
      <c r="L71" s="31">
        <v>1203672</v>
      </c>
      <c r="M71" s="36">
        <f t="shared" si="11"/>
        <v>0.23981256051737124</v>
      </c>
      <c r="N71" s="31">
        <f t="shared" si="12"/>
        <v>4738450</v>
      </c>
      <c r="O71" s="36">
        <f t="shared" si="13"/>
        <v>0.94406102940297498</v>
      </c>
      <c r="P71" s="31">
        <v>1229628</v>
      </c>
      <c r="Q71" s="31">
        <v>4212948</v>
      </c>
      <c r="R71" s="31">
        <v>4496858</v>
      </c>
      <c r="S71" s="31">
        <v>4631975</v>
      </c>
      <c r="T71" s="36">
        <f t="shared" si="14"/>
        <v>1.0300469794687757</v>
      </c>
      <c r="U71" s="36">
        <f t="shared" si="15"/>
        <v>-2.1108823156271606E-2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11230345</v>
      </c>
      <c r="E72" s="31">
        <v>11230345</v>
      </c>
      <c r="F72" s="31">
        <v>1219661</v>
      </c>
      <c r="G72" s="36">
        <f t="shared" si="8"/>
        <v>0.10860405446137229</v>
      </c>
      <c r="H72" s="31">
        <v>4549792</v>
      </c>
      <c r="I72" s="36">
        <f t="shared" si="9"/>
        <v>0.40513376926532535</v>
      </c>
      <c r="J72" s="31">
        <v>6003108</v>
      </c>
      <c r="K72" s="36">
        <f t="shared" si="10"/>
        <v>0.53454350690027774</v>
      </c>
      <c r="L72" s="31">
        <v>3330311</v>
      </c>
      <c r="M72" s="36">
        <f t="shared" si="11"/>
        <v>0.29654574280665463</v>
      </c>
      <c r="N72" s="31">
        <f t="shared" si="12"/>
        <v>15102872</v>
      </c>
      <c r="O72" s="36">
        <f t="shared" si="13"/>
        <v>1.3448270734336301</v>
      </c>
      <c r="P72" s="31">
        <v>4659287</v>
      </c>
      <c r="Q72" s="31">
        <v>9046145</v>
      </c>
      <c r="R72" s="31">
        <v>14470090</v>
      </c>
      <c r="S72" s="31">
        <v>11926545</v>
      </c>
      <c r="T72" s="36">
        <f t="shared" si="14"/>
        <v>0.82422051279570474</v>
      </c>
      <c r="U72" s="36">
        <f t="shared" si="15"/>
        <v>-0.2852316244953359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0</v>
      </c>
      <c r="E73" s="31">
        <v>0</v>
      </c>
      <c r="F73" s="31">
        <v>0</v>
      </c>
      <c r="G73" s="36">
        <f t="shared" si="8"/>
        <v>0</v>
      </c>
      <c r="H73" s="31">
        <v>0</v>
      </c>
      <c r="I73" s="36">
        <f t="shared" si="9"/>
        <v>0</v>
      </c>
      <c r="J73" s="31">
        <v>0</v>
      </c>
      <c r="K73" s="36">
        <f t="shared" si="10"/>
        <v>0</v>
      </c>
      <c r="L73" s="31">
        <v>0</v>
      </c>
      <c r="M73" s="36">
        <f t="shared" si="11"/>
        <v>0</v>
      </c>
      <c r="N73" s="31">
        <f t="shared" si="12"/>
        <v>0</v>
      </c>
      <c r="O73" s="36">
        <f t="shared" si="13"/>
        <v>0</v>
      </c>
      <c r="P73" s="31">
        <v>0</v>
      </c>
      <c r="Q73" s="31">
        <v>0</v>
      </c>
      <c r="R73" s="31">
        <v>0</v>
      </c>
      <c r="S73" s="31">
        <v>0</v>
      </c>
      <c r="T73" s="36">
        <f t="shared" si="14"/>
        <v>0</v>
      </c>
      <c r="U73" s="36">
        <f t="shared" si="15"/>
        <v>0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8700440</v>
      </c>
      <c r="E74" s="31">
        <v>9005946</v>
      </c>
      <c r="F74" s="31">
        <v>2064853</v>
      </c>
      <c r="G74" s="36">
        <f t="shared" si="8"/>
        <v>0.23732742252115985</v>
      </c>
      <c r="H74" s="31">
        <v>2083550</v>
      </c>
      <c r="I74" s="36">
        <f t="shared" si="9"/>
        <v>0.23947639429729992</v>
      </c>
      <c r="J74" s="31">
        <v>1865655</v>
      </c>
      <c r="K74" s="36">
        <f t="shared" si="10"/>
        <v>0.20715813752380927</v>
      </c>
      <c r="L74" s="31">
        <v>2024422</v>
      </c>
      <c r="M74" s="36">
        <f t="shared" si="11"/>
        <v>0.22478726832250603</v>
      </c>
      <c r="N74" s="31">
        <f t="shared" si="12"/>
        <v>8038480</v>
      </c>
      <c r="O74" s="36">
        <f t="shared" si="13"/>
        <v>0.89257475005957176</v>
      </c>
      <c r="P74" s="31">
        <v>2266389</v>
      </c>
      <c r="Q74" s="31">
        <v>8402880</v>
      </c>
      <c r="R74" s="31">
        <v>8650869</v>
      </c>
      <c r="S74" s="31">
        <v>8073900</v>
      </c>
      <c r="T74" s="36">
        <f t="shared" si="14"/>
        <v>0.93330508183628724</v>
      </c>
      <c r="U74" s="36">
        <f t="shared" si="15"/>
        <v>-0.1067632255539539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1858235</v>
      </c>
      <c r="E75" s="31">
        <v>2243242</v>
      </c>
      <c r="F75" s="31">
        <v>67512</v>
      </c>
      <c r="G75" s="36">
        <f t="shared" si="8"/>
        <v>3.633124981501263E-2</v>
      </c>
      <c r="H75" s="31">
        <v>152073</v>
      </c>
      <c r="I75" s="36">
        <f t="shared" si="9"/>
        <v>8.1837334890366389E-2</v>
      </c>
      <c r="J75" s="31">
        <v>1005289</v>
      </c>
      <c r="K75" s="36">
        <f t="shared" si="10"/>
        <v>0.44814112788544436</v>
      </c>
      <c r="L75" s="31">
        <v>8892</v>
      </c>
      <c r="M75" s="36">
        <f t="shared" si="11"/>
        <v>3.9639058113212933E-3</v>
      </c>
      <c r="N75" s="31">
        <f t="shared" si="12"/>
        <v>1233766</v>
      </c>
      <c r="O75" s="36">
        <f t="shared" si="13"/>
        <v>0.54999237710420901</v>
      </c>
      <c r="P75" s="31">
        <v>65584</v>
      </c>
      <c r="Q75" s="31">
        <v>1793055</v>
      </c>
      <c r="R75" s="31">
        <v>1534649</v>
      </c>
      <c r="S75" s="31">
        <v>413116</v>
      </c>
      <c r="T75" s="36">
        <f t="shared" si="14"/>
        <v>0.26919249939236922</v>
      </c>
      <c r="U75" s="36">
        <f t="shared" si="15"/>
        <v>-0.86441815076848005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2398560</v>
      </c>
      <c r="E76" s="31">
        <v>2042240</v>
      </c>
      <c r="F76" s="31">
        <v>895624</v>
      </c>
      <c r="G76" s="36">
        <f t="shared" si="8"/>
        <v>0.37340070709092121</v>
      </c>
      <c r="H76" s="31">
        <v>260439</v>
      </c>
      <c r="I76" s="36">
        <f t="shared" si="9"/>
        <v>0.10858139883930358</v>
      </c>
      <c r="J76" s="31">
        <v>1340301</v>
      </c>
      <c r="K76" s="36">
        <f t="shared" si="10"/>
        <v>0.6562896623315575</v>
      </c>
      <c r="L76" s="31">
        <v>260005</v>
      </c>
      <c r="M76" s="36">
        <f t="shared" si="11"/>
        <v>0.12731363600752116</v>
      </c>
      <c r="N76" s="31">
        <f t="shared" si="12"/>
        <v>2756369</v>
      </c>
      <c r="O76" s="36">
        <f t="shared" si="13"/>
        <v>1.3496792737386398</v>
      </c>
      <c r="P76" s="31">
        <v>738373</v>
      </c>
      <c r="Q76" s="31">
        <v>3360268</v>
      </c>
      <c r="R76" s="31">
        <v>2460268</v>
      </c>
      <c r="S76" s="31">
        <v>2295297</v>
      </c>
      <c r="T76" s="36">
        <f t="shared" si="14"/>
        <v>0.93294592296449008</v>
      </c>
      <c r="U76" s="36">
        <f t="shared" si="15"/>
        <v>-0.64786767663497991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29197808</v>
      </c>
      <c r="E78" s="32">
        <f>SUM(E71:E77)</f>
        <v>29540993</v>
      </c>
      <c r="F78" s="32">
        <f>SUM(F71:F77)</f>
        <v>5398580</v>
      </c>
      <c r="G78" s="37">
        <f t="shared" si="8"/>
        <v>0.18489675663323768</v>
      </c>
      <c r="H78" s="32">
        <f>SUM(H71:H77)</f>
        <v>8243372</v>
      </c>
      <c r="I78" s="37">
        <f t="shared" si="9"/>
        <v>0.28232845424560638</v>
      </c>
      <c r="J78" s="32">
        <f>SUM(J71:J77)</f>
        <v>11400683</v>
      </c>
      <c r="K78" s="37">
        <f t="shared" si="10"/>
        <v>0.38592754820394831</v>
      </c>
      <c r="L78" s="32">
        <f>SUM(L71:L77)</f>
        <v>6827302</v>
      </c>
      <c r="M78" s="37">
        <f t="shared" si="11"/>
        <v>0.23111281330319533</v>
      </c>
      <c r="N78" s="32">
        <f t="shared" si="12"/>
        <v>31869937</v>
      </c>
      <c r="O78" s="37">
        <f t="shared" si="13"/>
        <v>1.0788377019012192</v>
      </c>
      <c r="P78" s="32">
        <f>SUM(P71:P77)</f>
        <v>8959261</v>
      </c>
      <c r="Q78" s="32">
        <f>SUM(Q71:Q77)</f>
        <v>26815296</v>
      </c>
      <c r="R78" s="32">
        <f>SUM(R71:R77)</f>
        <v>31612734</v>
      </c>
      <c r="S78" s="32">
        <f>SUM(S71:S77)</f>
        <v>27340833</v>
      </c>
      <c r="T78" s="37">
        <f t="shared" si="14"/>
        <v>0.86486771438370369</v>
      </c>
      <c r="U78" s="37">
        <f t="shared" si="15"/>
        <v>-0.23796147918896438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4568398</v>
      </c>
      <c r="E79" s="31">
        <v>4568398</v>
      </c>
      <c r="F79" s="31">
        <v>948949</v>
      </c>
      <c r="G79" s="36">
        <f t="shared" si="8"/>
        <v>0.20772029932593439</v>
      </c>
      <c r="H79" s="31">
        <v>1034990</v>
      </c>
      <c r="I79" s="36">
        <f t="shared" si="9"/>
        <v>0.2265542538106356</v>
      </c>
      <c r="J79" s="31">
        <v>1039035</v>
      </c>
      <c r="K79" s="36">
        <f t="shared" si="10"/>
        <v>0.22743968454587363</v>
      </c>
      <c r="L79" s="31">
        <v>1067128</v>
      </c>
      <c r="M79" s="36">
        <f t="shared" si="11"/>
        <v>0.23358910497728089</v>
      </c>
      <c r="N79" s="31">
        <f t="shared" si="12"/>
        <v>4090102</v>
      </c>
      <c r="O79" s="36">
        <f t="shared" si="13"/>
        <v>0.89530334265972444</v>
      </c>
      <c r="P79" s="31">
        <v>1033260</v>
      </c>
      <c r="Q79" s="31">
        <v>4124505</v>
      </c>
      <c r="R79" s="31">
        <v>4110795</v>
      </c>
      <c r="S79" s="31">
        <v>3930868</v>
      </c>
      <c r="T79" s="36">
        <f t="shared" si="14"/>
        <v>0.95623060746157373</v>
      </c>
      <c r="U79" s="36">
        <f t="shared" si="15"/>
        <v>3.2777810038131738E-2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0</v>
      </c>
      <c r="E80" s="31">
        <v>0</v>
      </c>
      <c r="F80" s="31">
        <v>0</v>
      </c>
      <c r="G80" s="36">
        <f t="shared" si="8"/>
        <v>0</v>
      </c>
      <c r="H80" s="31">
        <v>0</v>
      </c>
      <c r="I80" s="36">
        <f t="shared" si="9"/>
        <v>0</v>
      </c>
      <c r="J80" s="31">
        <v>0</v>
      </c>
      <c r="K80" s="36">
        <f t="shared" si="10"/>
        <v>0</v>
      </c>
      <c r="L80" s="31">
        <v>0</v>
      </c>
      <c r="M80" s="36">
        <f t="shared" si="11"/>
        <v>0</v>
      </c>
      <c r="N80" s="31">
        <f t="shared" si="12"/>
        <v>0</v>
      </c>
      <c r="O80" s="36">
        <f t="shared" si="13"/>
        <v>0</v>
      </c>
      <c r="P80" s="31">
        <v>0</v>
      </c>
      <c r="Q80" s="31">
        <v>0</v>
      </c>
      <c r="R80" s="31">
        <v>0</v>
      </c>
      <c r="S80" s="31">
        <v>0</v>
      </c>
      <c r="T80" s="36">
        <f t="shared" si="14"/>
        <v>0</v>
      </c>
      <c r="U80" s="36">
        <f t="shared" si="15"/>
        <v>0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3470660</v>
      </c>
      <c r="E81" s="31">
        <v>3424800</v>
      </c>
      <c r="F81" s="31">
        <v>811239</v>
      </c>
      <c r="G81" s="36">
        <f t="shared" si="8"/>
        <v>0.23374199719937994</v>
      </c>
      <c r="H81" s="31">
        <v>907593</v>
      </c>
      <c r="I81" s="36">
        <f t="shared" si="9"/>
        <v>0.26150444007767976</v>
      </c>
      <c r="J81" s="31">
        <v>754772</v>
      </c>
      <c r="K81" s="36">
        <f t="shared" si="10"/>
        <v>0.22038425601494976</v>
      </c>
      <c r="L81" s="31">
        <v>866374</v>
      </c>
      <c r="M81" s="36">
        <f t="shared" si="11"/>
        <v>0.25297068441952814</v>
      </c>
      <c r="N81" s="31">
        <f t="shared" si="12"/>
        <v>3339978</v>
      </c>
      <c r="O81" s="36">
        <f t="shared" si="13"/>
        <v>0.97523300630693766</v>
      </c>
      <c r="P81" s="31">
        <v>881038</v>
      </c>
      <c r="Q81" s="31">
        <v>3456950</v>
      </c>
      <c r="R81" s="31">
        <v>3414820</v>
      </c>
      <c r="S81" s="31">
        <v>3269062</v>
      </c>
      <c r="T81" s="36">
        <f t="shared" si="14"/>
        <v>0.95731605179775214</v>
      </c>
      <c r="U81" s="36">
        <f t="shared" si="15"/>
        <v>-1.6644004004367607E-2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1227268</v>
      </c>
      <c r="E82" s="31">
        <v>1197154</v>
      </c>
      <c r="F82" s="31">
        <v>392235</v>
      </c>
      <c r="G82" s="36">
        <f t="shared" si="8"/>
        <v>0.31960011994120274</v>
      </c>
      <c r="H82" s="31">
        <v>229797</v>
      </c>
      <c r="I82" s="36">
        <f t="shared" si="9"/>
        <v>0.18724272123122251</v>
      </c>
      <c r="J82" s="31">
        <v>365038</v>
      </c>
      <c r="K82" s="36">
        <f t="shared" si="10"/>
        <v>0.30492150550388669</v>
      </c>
      <c r="L82" s="31">
        <v>367186</v>
      </c>
      <c r="M82" s="36">
        <f t="shared" si="11"/>
        <v>0.30671576087955266</v>
      </c>
      <c r="N82" s="31">
        <f t="shared" si="12"/>
        <v>1354256</v>
      </c>
      <c r="O82" s="36">
        <f t="shared" si="13"/>
        <v>1.1312295661209837</v>
      </c>
      <c r="P82" s="31">
        <v>181086</v>
      </c>
      <c r="Q82" s="31">
        <v>916890</v>
      </c>
      <c r="R82" s="31">
        <v>1016234</v>
      </c>
      <c r="S82" s="31">
        <v>924210</v>
      </c>
      <c r="T82" s="36">
        <f t="shared" si="14"/>
        <v>0.90944605277918278</v>
      </c>
      <c r="U82" s="36">
        <f t="shared" si="15"/>
        <v>1.027688501595927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9266326</v>
      </c>
      <c r="E84" s="32">
        <f>SUM(E79:E83)</f>
        <v>9190352</v>
      </c>
      <c r="F84" s="32">
        <f>SUM(F79:F83)</f>
        <v>2152423</v>
      </c>
      <c r="G84" s="37">
        <f t="shared" si="8"/>
        <v>0.23228440268559514</v>
      </c>
      <c r="H84" s="32">
        <f>SUM(H79:H83)</f>
        <v>2172380</v>
      </c>
      <c r="I84" s="37">
        <f t="shared" si="9"/>
        <v>0.23443811495516131</v>
      </c>
      <c r="J84" s="32">
        <f>SUM(J79:J83)</f>
        <v>2158845</v>
      </c>
      <c r="K84" s="37">
        <f t="shared" si="10"/>
        <v>0.2349034073994119</v>
      </c>
      <c r="L84" s="32">
        <f>SUM(L79:L83)</f>
        <v>2300688</v>
      </c>
      <c r="M84" s="37">
        <f t="shared" si="11"/>
        <v>0.25033731025753964</v>
      </c>
      <c r="N84" s="32">
        <f t="shared" si="12"/>
        <v>8784336</v>
      </c>
      <c r="O84" s="37">
        <f t="shared" si="13"/>
        <v>0.95582149628218815</v>
      </c>
      <c r="P84" s="32">
        <f>SUM(P79:P83)</f>
        <v>2095384</v>
      </c>
      <c r="Q84" s="32">
        <f>SUM(Q79:Q83)</f>
        <v>8498345</v>
      </c>
      <c r="R84" s="32">
        <f>SUM(R79:R83)</f>
        <v>8541849</v>
      </c>
      <c r="S84" s="32">
        <f>SUM(S79:S83)</f>
        <v>8124140</v>
      </c>
      <c r="T84" s="37">
        <f t="shared" si="14"/>
        <v>0.95109852679437434</v>
      </c>
      <c r="U84" s="37">
        <f t="shared" si="15"/>
        <v>9.7979177086395586E-2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52595764</v>
      </c>
      <c r="E85" s="32">
        <f>SUM(E57,E59:E62,E64:E69,E71:E77,E79:E83)</f>
        <v>52830475</v>
      </c>
      <c r="F85" s="32">
        <f>SUM(F57,F59:F62,F64:F69,F71:F77,F79:F83)</f>
        <v>10940306</v>
      </c>
      <c r="G85" s="37">
        <f t="shared" si="8"/>
        <v>0.20800735968014458</v>
      </c>
      <c r="H85" s="32">
        <f>SUM(H57,H59:H62,H64:H69,H71:H77,H79:H83)</f>
        <v>12770400</v>
      </c>
      <c r="I85" s="37">
        <f t="shared" si="9"/>
        <v>0.24280282343650336</v>
      </c>
      <c r="J85" s="32">
        <f>SUM(J57,J59:J62,J64:J69,J71:J77,J79:J83)</f>
        <v>15338042</v>
      </c>
      <c r="K85" s="37">
        <f t="shared" si="10"/>
        <v>0.2903256501100927</v>
      </c>
      <c r="L85" s="32">
        <f>SUM(L57,L59:L62,L64:L69,L71:L77,L79:L83)</f>
        <v>11226232</v>
      </c>
      <c r="M85" s="37">
        <f t="shared" si="11"/>
        <v>0.21249538263663159</v>
      </c>
      <c r="N85" s="32">
        <f t="shared" si="12"/>
        <v>50274980</v>
      </c>
      <c r="O85" s="37">
        <f t="shared" si="13"/>
        <v>0.9516283925139799</v>
      </c>
      <c r="P85" s="32">
        <f>SUM(P57,P59:P62,P64:P69,P71:P77,P79:P83)</f>
        <v>13853998</v>
      </c>
      <c r="Q85" s="32">
        <f>SUM(Q57,Q59:Q62,Q64:Q69,Q71:Q77,Q79:Q83)</f>
        <v>56577369</v>
      </c>
      <c r="R85" s="32">
        <f>SUM(R57,R59:R62,R64:R69,R71:R77,R79:R83)</f>
        <v>62064551</v>
      </c>
      <c r="S85" s="32">
        <f>SUM(S57,S59:S62,S64:S69,S71:S77,S79:S83)</f>
        <v>49237992</v>
      </c>
      <c r="T85" s="37">
        <f t="shared" si="14"/>
        <v>0.79333518420200932</v>
      </c>
      <c r="U85" s="37">
        <f t="shared" si="15"/>
        <v>-0.18967564453235808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80124201</v>
      </c>
      <c r="E88" s="31">
        <v>84017785</v>
      </c>
      <c r="F88" s="31">
        <v>16964892</v>
      </c>
      <c r="G88" s="36">
        <f t="shared" ref="G88:G99" si="16">IF(($D88      =0),0,($F88      /$D88      ))</f>
        <v>0.21173243275149789</v>
      </c>
      <c r="H88" s="31">
        <v>17312288</v>
      </c>
      <c r="I88" s="36">
        <f t="shared" ref="I88:I99" si="17">IF(($D88      =0),0,($H88      /$D88      ))</f>
        <v>0.21606815149395375</v>
      </c>
      <c r="J88" s="31">
        <v>17154107</v>
      </c>
      <c r="K88" s="36">
        <f t="shared" ref="K88:K99" si="18">IF(($E88      =0),0,($J88      /$E88      ))</f>
        <v>0.2041723308939887</v>
      </c>
      <c r="L88" s="31">
        <v>21380970</v>
      </c>
      <c r="M88" s="36">
        <f t="shared" ref="M88:M99" si="19">IF(($E88      =0),0,($L88      /$E88      ))</f>
        <v>0.25448147674923827</v>
      </c>
      <c r="N88" s="31">
        <f t="shared" ref="N88:N99" si="20">$F88      +$H88      +$J88      +$L88</f>
        <v>72812257</v>
      </c>
      <c r="O88" s="36">
        <f t="shared" ref="O88:O99" si="21">IF(($E88      =0),0,($N88      /$E88      ))</f>
        <v>0.86662909525643883</v>
      </c>
      <c r="P88" s="31">
        <v>19270565</v>
      </c>
      <c r="Q88" s="31">
        <v>77725100</v>
      </c>
      <c r="R88" s="31">
        <v>77847624</v>
      </c>
      <c r="S88" s="31">
        <v>70258336</v>
      </c>
      <c r="T88" s="36">
        <f t="shared" ref="T88:T99" si="22">IF(($R88      =0),0,($S88      /$R88      ))</f>
        <v>0.90251098736166946</v>
      </c>
      <c r="U88" s="36">
        <f t="shared" ref="U88:U99" si="23">IF(($P88      =0),0,(($L88      /$P88      )-1))</f>
        <v>0.10951443302259167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171872667</v>
      </c>
      <c r="E89" s="31">
        <v>172506274</v>
      </c>
      <c r="F89" s="31">
        <v>37099264</v>
      </c>
      <c r="G89" s="36">
        <f t="shared" si="16"/>
        <v>0.21585319322472607</v>
      </c>
      <c r="H89" s="31">
        <v>58044212</v>
      </c>
      <c r="I89" s="36">
        <f t="shared" si="17"/>
        <v>0.33771636300959945</v>
      </c>
      <c r="J89" s="31">
        <v>29795887</v>
      </c>
      <c r="K89" s="36">
        <f t="shared" si="18"/>
        <v>0.17272349758131117</v>
      </c>
      <c r="L89" s="31">
        <v>54672550</v>
      </c>
      <c r="M89" s="36">
        <f t="shared" si="19"/>
        <v>0.3169307917461599</v>
      </c>
      <c r="N89" s="31">
        <f t="shared" si="20"/>
        <v>179611913</v>
      </c>
      <c r="O89" s="36">
        <f t="shared" si="21"/>
        <v>1.0411906120005816</v>
      </c>
      <c r="P89" s="31">
        <v>53149235</v>
      </c>
      <c r="Q89" s="31">
        <v>178447020</v>
      </c>
      <c r="R89" s="31">
        <v>169053895</v>
      </c>
      <c r="S89" s="31">
        <v>152207234</v>
      </c>
      <c r="T89" s="36">
        <f t="shared" si="22"/>
        <v>0.90034739513100248</v>
      </c>
      <c r="U89" s="36">
        <f t="shared" si="23"/>
        <v>2.8661089853880384E-2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120751608</v>
      </c>
      <c r="E90" s="31">
        <v>136661273</v>
      </c>
      <c r="F90" s="31">
        <v>22027961</v>
      </c>
      <c r="G90" s="36">
        <f t="shared" si="16"/>
        <v>0.18242374875869147</v>
      </c>
      <c r="H90" s="31">
        <v>37007903</v>
      </c>
      <c r="I90" s="36">
        <f t="shared" si="17"/>
        <v>0.30647958741882758</v>
      </c>
      <c r="J90" s="31">
        <v>39175538</v>
      </c>
      <c r="K90" s="36">
        <f t="shared" si="18"/>
        <v>0.28666159139319591</v>
      </c>
      <c r="L90" s="31">
        <v>12831391</v>
      </c>
      <c r="M90" s="36">
        <f t="shared" si="19"/>
        <v>9.3891932354530319E-2</v>
      </c>
      <c r="N90" s="31">
        <f t="shared" si="20"/>
        <v>111042793</v>
      </c>
      <c r="O90" s="36">
        <f t="shared" si="21"/>
        <v>0.81254030906034369</v>
      </c>
      <c r="P90" s="31">
        <v>13546662</v>
      </c>
      <c r="Q90" s="31">
        <v>108265927</v>
      </c>
      <c r="R90" s="31">
        <v>120810626</v>
      </c>
      <c r="S90" s="31">
        <v>71474757</v>
      </c>
      <c r="T90" s="36">
        <f t="shared" si="22"/>
        <v>0.59162641041194508</v>
      </c>
      <c r="U90" s="36">
        <f t="shared" si="23"/>
        <v>-5.2800534921444098E-2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372748476</v>
      </c>
      <c r="E91" s="32">
        <f>SUM(E88:E90)</f>
        <v>393185332</v>
      </c>
      <c r="F91" s="32">
        <f>SUM(F88:F90)</f>
        <v>76092117</v>
      </c>
      <c r="G91" s="37">
        <f t="shared" si="16"/>
        <v>0.20413796943330761</v>
      </c>
      <c r="H91" s="32">
        <f>SUM(H88:H90)</f>
        <v>112364403</v>
      </c>
      <c r="I91" s="37">
        <f t="shared" si="17"/>
        <v>0.30144832302412955</v>
      </c>
      <c r="J91" s="32">
        <f>SUM(J88:J90)</f>
        <v>86125532</v>
      </c>
      <c r="K91" s="37">
        <f t="shared" si="18"/>
        <v>0.21904563825387058</v>
      </c>
      <c r="L91" s="32">
        <f>SUM(L88:L90)</f>
        <v>88884911</v>
      </c>
      <c r="M91" s="37">
        <f t="shared" si="19"/>
        <v>0.22606364929198325</v>
      </c>
      <c r="N91" s="32">
        <f t="shared" si="20"/>
        <v>363466963</v>
      </c>
      <c r="O91" s="37">
        <f t="shared" si="21"/>
        <v>0.92441638438333196</v>
      </c>
      <c r="P91" s="32">
        <f>SUM(P88:P90)</f>
        <v>85966462</v>
      </c>
      <c r="Q91" s="32">
        <f>SUM(Q88:Q90)</f>
        <v>364438047</v>
      </c>
      <c r="R91" s="32">
        <f>SUM(R88:R90)</f>
        <v>367712145</v>
      </c>
      <c r="S91" s="32">
        <f>SUM(S88:S90)</f>
        <v>293940327</v>
      </c>
      <c r="T91" s="37">
        <f t="shared" si="22"/>
        <v>0.79937617235895209</v>
      </c>
      <c r="U91" s="37">
        <f t="shared" si="23"/>
        <v>3.3948692689016235E-2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24866336</v>
      </c>
      <c r="E92" s="31">
        <v>24775395</v>
      </c>
      <c r="F92" s="31">
        <v>4549390</v>
      </c>
      <c r="G92" s="36">
        <f t="shared" si="16"/>
        <v>0.18295377332631554</v>
      </c>
      <c r="H92" s="31">
        <v>4976923</v>
      </c>
      <c r="I92" s="36">
        <f t="shared" si="17"/>
        <v>0.20014701804077609</v>
      </c>
      <c r="J92" s="31">
        <v>4617007</v>
      </c>
      <c r="K92" s="36">
        <f t="shared" si="18"/>
        <v>0.18635452633550342</v>
      </c>
      <c r="L92" s="31">
        <v>4995045</v>
      </c>
      <c r="M92" s="36">
        <f t="shared" si="19"/>
        <v>0.20161313270686501</v>
      </c>
      <c r="N92" s="31">
        <f t="shared" si="20"/>
        <v>19138365</v>
      </c>
      <c r="O92" s="36">
        <f t="shared" si="21"/>
        <v>0.77247466690238442</v>
      </c>
      <c r="P92" s="31">
        <v>5118146</v>
      </c>
      <c r="Q92" s="31">
        <v>27368430</v>
      </c>
      <c r="R92" s="31">
        <v>25485113</v>
      </c>
      <c r="S92" s="31">
        <v>17733142</v>
      </c>
      <c r="T92" s="36">
        <f t="shared" si="22"/>
        <v>0.69582355785512895</v>
      </c>
      <c r="U92" s="36">
        <f t="shared" si="23"/>
        <v>-2.4051873471370278E-2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0</v>
      </c>
      <c r="E93" s="31">
        <v>0</v>
      </c>
      <c r="F93" s="31">
        <v>0</v>
      </c>
      <c r="G93" s="36">
        <f t="shared" si="16"/>
        <v>0</v>
      </c>
      <c r="H93" s="31">
        <v>0</v>
      </c>
      <c r="I93" s="36">
        <f t="shared" si="17"/>
        <v>0</v>
      </c>
      <c r="J93" s="31">
        <v>0</v>
      </c>
      <c r="K93" s="36">
        <f t="shared" si="18"/>
        <v>0</v>
      </c>
      <c r="L93" s="31">
        <v>0</v>
      </c>
      <c r="M93" s="36">
        <f t="shared" si="19"/>
        <v>0</v>
      </c>
      <c r="N93" s="31">
        <f t="shared" si="20"/>
        <v>0</v>
      </c>
      <c r="O93" s="36">
        <f t="shared" si="21"/>
        <v>0</v>
      </c>
      <c r="P93" s="31">
        <v>0</v>
      </c>
      <c r="Q93" s="31">
        <v>0</v>
      </c>
      <c r="R93" s="31">
        <v>0</v>
      </c>
      <c r="S93" s="31">
        <v>0</v>
      </c>
      <c r="T93" s="36">
        <f t="shared" si="22"/>
        <v>0</v>
      </c>
      <c r="U93" s="36">
        <f t="shared" si="23"/>
        <v>0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2444170</v>
      </c>
      <c r="E94" s="31">
        <v>3458955</v>
      </c>
      <c r="F94" s="31">
        <v>1594768</v>
      </c>
      <c r="G94" s="36">
        <f t="shared" si="16"/>
        <v>0.65247834643253133</v>
      </c>
      <c r="H94" s="31">
        <v>135500</v>
      </c>
      <c r="I94" s="36">
        <f t="shared" si="17"/>
        <v>5.543804236202883E-2</v>
      </c>
      <c r="J94" s="31">
        <v>92500</v>
      </c>
      <c r="K94" s="36">
        <f t="shared" si="18"/>
        <v>2.6742180803161649E-2</v>
      </c>
      <c r="L94" s="31">
        <v>1433692</v>
      </c>
      <c r="M94" s="36">
        <f t="shared" si="19"/>
        <v>0.41448703437888035</v>
      </c>
      <c r="N94" s="31">
        <f t="shared" si="20"/>
        <v>3256460</v>
      </c>
      <c r="O94" s="36">
        <f t="shared" si="21"/>
        <v>0.94145775241366247</v>
      </c>
      <c r="P94" s="31">
        <v>615887</v>
      </c>
      <c r="Q94" s="31">
        <v>2330000</v>
      </c>
      <c r="R94" s="31">
        <v>2440000</v>
      </c>
      <c r="S94" s="31">
        <v>2271027</v>
      </c>
      <c r="T94" s="36">
        <f t="shared" si="22"/>
        <v>0.93074877049180327</v>
      </c>
      <c r="U94" s="36">
        <f t="shared" si="23"/>
        <v>1.3278491021892003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7964680</v>
      </c>
      <c r="E95" s="31">
        <v>8188212</v>
      </c>
      <c r="F95" s="31">
        <v>1567532</v>
      </c>
      <c r="G95" s="36">
        <f t="shared" si="16"/>
        <v>0.1968104179954499</v>
      </c>
      <c r="H95" s="31">
        <v>4425916</v>
      </c>
      <c r="I95" s="36">
        <f t="shared" si="17"/>
        <v>0.55569288408322748</v>
      </c>
      <c r="J95" s="31">
        <v>1200886</v>
      </c>
      <c r="K95" s="36">
        <f t="shared" si="18"/>
        <v>0.14666034538431588</v>
      </c>
      <c r="L95" s="31">
        <v>981521</v>
      </c>
      <c r="M95" s="36">
        <f t="shared" si="19"/>
        <v>0.11987000336581417</v>
      </c>
      <c r="N95" s="31">
        <f t="shared" si="20"/>
        <v>8175855</v>
      </c>
      <c r="O95" s="36">
        <f t="shared" si="21"/>
        <v>0.99849087932750158</v>
      </c>
      <c r="P95" s="31">
        <v>926758</v>
      </c>
      <c r="Q95" s="31">
        <v>6881604</v>
      </c>
      <c r="R95" s="31">
        <v>7426207</v>
      </c>
      <c r="S95" s="31">
        <v>7337070</v>
      </c>
      <c r="T95" s="36">
        <f t="shared" si="22"/>
        <v>0.98799696803496051</v>
      </c>
      <c r="U95" s="36">
        <f t="shared" si="23"/>
        <v>5.9090938519009262E-2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35275186</v>
      </c>
      <c r="E96" s="32">
        <f>SUM(E92:E95)</f>
        <v>36422562</v>
      </c>
      <c r="F96" s="32">
        <f>SUM(F92:F95)</f>
        <v>7711690</v>
      </c>
      <c r="G96" s="37">
        <f t="shared" si="16"/>
        <v>0.21861514776987995</v>
      </c>
      <c r="H96" s="32">
        <f>SUM(H92:H95)</f>
        <v>9538339</v>
      </c>
      <c r="I96" s="37">
        <f t="shared" si="17"/>
        <v>0.27039797890789291</v>
      </c>
      <c r="J96" s="32">
        <f>SUM(J92:J95)</f>
        <v>5910393</v>
      </c>
      <c r="K96" s="37">
        <f t="shared" si="18"/>
        <v>0.16227285164618568</v>
      </c>
      <c r="L96" s="32">
        <f>SUM(L92:L95)</f>
        <v>7410258</v>
      </c>
      <c r="M96" s="37">
        <f t="shared" si="19"/>
        <v>0.20345240952572199</v>
      </c>
      <c r="N96" s="32">
        <f t="shared" si="20"/>
        <v>30570680</v>
      </c>
      <c r="O96" s="37">
        <f t="shared" si="21"/>
        <v>0.83933359767497961</v>
      </c>
      <c r="P96" s="32">
        <f>SUM(P92:P95)</f>
        <v>6660791</v>
      </c>
      <c r="Q96" s="32">
        <f>SUM(Q92:Q95)</f>
        <v>36580034</v>
      </c>
      <c r="R96" s="32">
        <f>SUM(R92:R95)</f>
        <v>35351320</v>
      </c>
      <c r="S96" s="32">
        <f>SUM(S92:S95)</f>
        <v>27341239</v>
      </c>
      <c r="T96" s="37">
        <f t="shared" si="22"/>
        <v>0.7734149389612609</v>
      </c>
      <c r="U96" s="37">
        <f t="shared" si="23"/>
        <v>0.11251921881350135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16580215</v>
      </c>
      <c r="E97" s="31">
        <v>13809681</v>
      </c>
      <c r="F97" s="31">
        <v>1705005</v>
      </c>
      <c r="G97" s="36">
        <f t="shared" si="16"/>
        <v>0.10283370873055626</v>
      </c>
      <c r="H97" s="31">
        <v>4455716</v>
      </c>
      <c r="I97" s="36">
        <f t="shared" si="17"/>
        <v>0.26873692530525084</v>
      </c>
      <c r="J97" s="31">
        <v>3183388</v>
      </c>
      <c r="K97" s="36">
        <f t="shared" si="18"/>
        <v>0.23051857606269111</v>
      </c>
      <c r="L97" s="31">
        <v>6278637</v>
      </c>
      <c r="M97" s="36">
        <f t="shared" si="19"/>
        <v>0.4546547454644318</v>
      </c>
      <c r="N97" s="31">
        <f t="shared" si="20"/>
        <v>15622746</v>
      </c>
      <c r="O97" s="36">
        <f t="shared" si="21"/>
        <v>1.1312894193573335</v>
      </c>
      <c r="P97" s="31">
        <v>2812741</v>
      </c>
      <c r="Q97" s="31">
        <v>17640116</v>
      </c>
      <c r="R97" s="31">
        <v>12256534</v>
      </c>
      <c r="S97" s="31">
        <v>12107657</v>
      </c>
      <c r="T97" s="36">
        <f t="shared" si="22"/>
        <v>0.9878532544355525</v>
      </c>
      <c r="U97" s="36">
        <f t="shared" si="23"/>
        <v>1.2322129908157202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3862930</v>
      </c>
      <c r="E98" s="31">
        <v>8358250</v>
      </c>
      <c r="F98" s="31">
        <v>1176906</v>
      </c>
      <c r="G98" s="36">
        <f t="shared" si="16"/>
        <v>0.30466666494086098</v>
      </c>
      <c r="H98" s="31">
        <v>1848857</v>
      </c>
      <c r="I98" s="36">
        <f t="shared" si="17"/>
        <v>0.47861519623705323</v>
      </c>
      <c r="J98" s="31">
        <v>3436735</v>
      </c>
      <c r="K98" s="36">
        <f t="shared" si="18"/>
        <v>0.41117877546137049</v>
      </c>
      <c r="L98" s="31">
        <v>2451062</v>
      </c>
      <c r="M98" s="36">
        <f t="shared" si="19"/>
        <v>0.2932506206442736</v>
      </c>
      <c r="N98" s="31">
        <f t="shared" si="20"/>
        <v>8913560</v>
      </c>
      <c r="O98" s="36">
        <f t="shared" si="21"/>
        <v>1.0664385487392696</v>
      </c>
      <c r="P98" s="31">
        <v>1633929</v>
      </c>
      <c r="Q98" s="31">
        <v>3886754</v>
      </c>
      <c r="R98" s="31">
        <v>3862930</v>
      </c>
      <c r="S98" s="31">
        <v>3687846</v>
      </c>
      <c r="T98" s="36">
        <f t="shared" si="22"/>
        <v>0.95467585485628781</v>
      </c>
      <c r="U98" s="36">
        <f t="shared" si="23"/>
        <v>0.50010312565601067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12214686</v>
      </c>
      <c r="E99" s="31">
        <v>12214686</v>
      </c>
      <c r="F99" s="31">
        <v>2316546</v>
      </c>
      <c r="G99" s="36">
        <f t="shared" si="16"/>
        <v>0.18965252156297754</v>
      </c>
      <c r="H99" s="31">
        <v>1099064</v>
      </c>
      <c r="I99" s="36">
        <f t="shared" si="17"/>
        <v>8.9978899171047053E-2</v>
      </c>
      <c r="J99" s="31">
        <v>5560215</v>
      </c>
      <c r="K99" s="36">
        <f t="shared" si="18"/>
        <v>0.4552073626780091</v>
      </c>
      <c r="L99" s="31">
        <v>3031014</v>
      </c>
      <c r="M99" s="36">
        <f t="shared" si="19"/>
        <v>0.24814506078993762</v>
      </c>
      <c r="N99" s="31">
        <f t="shared" si="20"/>
        <v>12006839</v>
      </c>
      <c r="O99" s="36">
        <f t="shared" si="21"/>
        <v>0.98298384420197127</v>
      </c>
      <c r="P99" s="31">
        <v>3015762</v>
      </c>
      <c r="Q99" s="31">
        <v>13350252</v>
      </c>
      <c r="R99" s="31">
        <v>13350252</v>
      </c>
      <c r="S99" s="31">
        <v>11576596</v>
      </c>
      <c r="T99" s="36">
        <f t="shared" si="22"/>
        <v>0.86714438049558917</v>
      </c>
      <c r="U99" s="36">
        <f t="shared" si="23"/>
        <v>5.0574282718596208E-3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987000</v>
      </c>
      <c r="F100" s="31">
        <v>329374</v>
      </c>
      <c r="G100" s="36">
        <f>IF(($D100     =0),0,($F100     /$D100     ))</f>
        <v>0</v>
      </c>
      <c r="H100" s="31">
        <v>59862</v>
      </c>
      <c r="I100" s="36">
        <f>IF(($D100     =0),0,($H100     /$D100     ))</f>
        <v>0</v>
      </c>
      <c r="J100" s="31">
        <v>172082</v>
      </c>
      <c r="K100" s="36">
        <f>IF(($E100     =0),0,($J100     /$E100     ))</f>
        <v>0.17434853090172239</v>
      </c>
      <c r="L100" s="31">
        <v>844059</v>
      </c>
      <c r="M100" s="36">
        <f>IF(($E100     =0),0,($L100     /$E100     ))</f>
        <v>0.85517629179331311</v>
      </c>
      <c r="N100" s="31">
        <f>$F100     +$H100     +$J100     +$L100</f>
        <v>1405377</v>
      </c>
      <c r="O100" s="36">
        <f>IF(($E100     =0),0,($N100     /$E100     ))</f>
        <v>1.4238875379939209</v>
      </c>
      <c r="P100" s="31">
        <v>2746149</v>
      </c>
      <c r="Q100" s="31">
        <v>3171432</v>
      </c>
      <c r="R100" s="31">
        <v>3071600</v>
      </c>
      <c r="S100" s="31">
        <v>3796775</v>
      </c>
      <c r="T100" s="36">
        <f>IF(($R100     =0),0,($S100     /$R100     ))</f>
        <v>1.2360903112384425</v>
      </c>
      <c r="U100" s="36">
        <f>IF(($P100     =0),0,(($L100     /$P100     )-1))</f>
        <v>-0.69263903743023414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32657831</v>
      </c>
      <c r="E101" s="32">
        <f>SUM(E97:E100)</f>
        <v>35369617</v>
      </c>
      <c r="F101" s="32">
        <f>SUM(F97:F100)</f>
        <v>5527831</v>
      </c>
      <c r="G101" s="37">
        <f>IF(($D101     =0),0,($F101     /$D101     ))</f>
        <v>0.16926509908144236</v>
      </c>
      <c r="H101" s="32">
        <f>SUM(H97:H100)</f>
        <v>7463499</v>
      </c>
      <c r="I101" s="37">
        <f>IF(($D101     =0),0,($H101     /$D101     ))</f>
        <v>0.22853627358167172</v>
      </c>
      <c r="J101" s="32">
        <f>SUM(J97:J100)</f>
        <v>12352420</v>
      </c>
      <c r="K101" s="37">
        <f>IF(($E101     =0),0,($J101     /$E101     ))</f>
        <v>0.34923816110307332</v>
      </c>
      <c r="L101" s="32">
        <f>SUM(L97:L100)</f>
        <v>12604772</v>
      </c>
      <c r="M101" s="37">
        <f>IF(($E101     =0),0,($L101     /$E101     ))</f>
        <v>0.35637287223098851</v>
      </c>
      <c r="N101" s="32">
        <f>$F101     +$H101     +$J101     +$L101</f>
        <v>37948522</v>
      </c>
      <c r="O101" s="37">
        <f>IF(($E101     =0),0,($N101     /$E101     ))</f>
        <v>1.0729130032705754</v>
      </c>
      <c r="P101" s="32">
        <f>SUM(P97:P100)</f>
        <v>10208581</v>
      </c>
      <c r="Q101" s="32">
        <f>SUM(Q97:Q100)</f>
        <v>38048554</v>
      </c>
      <c r="R101" s="32">
        <f>SUM(R97:R100)</f>
        <v>32541316</v>
      </c>
      <c r="S101" s="32">
        <f>SUM(S97:S100)</f>
        <v>31168874</v>
      </c>
      <c r="T101" s="37">
        <f>IF(($R101     =0),0,($S101     /$R101     ))</f>
        <v>0.9578246313087031</v>
      </c>
      <c r="U101" s="37">
        <f>IF(($P101     =0),0,(($L101     /$P101     )-1))</f>
        <v>0.23472321961299025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440681493</v>
      </c>
      <c r="E102" s="32">
        <f>SUM(E88:E90,E92:E95,E97:E100)</f>
        <v>464977511</v>
      </c>
      <c r="F102" s="32">
        <f>SUM(F88:F90,F92:F95,F97:F100)</f>
        <v>89331638</v>
      </c>
      <c r="G102" s="37">
        <f>IF(($D102     =0),0,($F102     /$D102     ))</f>
        <v>0.20271247923724359</v>
      </c>
      <c r="H102" s="32">
        <f>SUM(H88:H90,H92:H95,H97:H100)</f>
        <v>129366241</v>
      </c>
      <c r="I102" s="37">
        <f>IF(($D102     =0),0,($H102     /$D102     ))</f>
        <v>0.29355950511858686</v>
      </c>
      <c r="J102" s="32">
        <f>SUM(J88:J90,J92:J95,J97:J100)</f>
        <v>104388345</v>
      </c>
      <c r="K102" s="37">
        <f>IF(($E102     =0),0,($J102     /$E102     ))</f>
        <v>0.22450192220156642</v>
      </c>
      <c r="L102" s="32">
        <f>SUM(L88:L90,L92:L95,L97:L100)</f>
        <v>108899941</v>
      </c>
      <c r="M102" s="37">
        <f>IF(($E102     =0),0,($L102     /$E102     ))</f>
        <v>0.23420474845287734</v>
      </c>
      <c r="N102" s="32">
        <f>$F102     +$H102     +$J102     +$L102</f>
        <v>431986165</v>
      </c>
      <c r="O102" s="37">
        <f>IF(($E102     =0),0,($N102     /$E102     ))</f>
        <v>0.92904743730713457</v>
      </c>
      <c r="P102" s="32">
        <f>SUM(P88:P90,P92:P95,P97:P100)</f>
        <v>102835834</v>
      </c>
      <c r="Q102" s="32">
        <f>SUM(Q88:Q90,Q92:Q95,Q97:Q100)</f>
        <v>439066635</v>
      </c>
      <c r="R102" s="32">
        <f>SUM(R88:R90,R92:R95,R97:R100)</f>
        <v>435604781</v>
      </c>
      <c r="S102" s="32">
        <f>SUM(S88:S90,S92:S95,S97:S100)</f>
        <v>352450440</v>
      </c>
      <c r="T102" s="37">
        <f>IF(($R102     =0),0,($S102     /$R102     ))</f>
        <v>0.80910599555609564</v>
      </c>
      <c r="U102" s="37">
        <f>IF(($P102     =0),0,(($L102     /$P102     )-1))</f>
        <v>5.8968812369431411E-2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129562100</v>
      </c>
      <c r="E105" s="31">
        <v>127170900</v>
      </c>
      <c r="F105" s="31">
        <v>27515957</v>
      </c>
      <c r="G105" s="36">
        <f t="shared" ref="G105:G136" si="24">IF(($D105     =0),0,($F105     /$D105     ))</f>
        <v>0.21237659006762008</v>
      </c>
      <c r="H105" s="31">
        <v>36381837</v>
      </c>
      <c r="I105" s="36">
        <f t="shared" ref="I105:I136" si="25">IF(($D105     =0),0,($H105     /$D105     ))</f>
        <v>0.28080616939676034</v>
      </c>
      <c r="J105" s="31">
        <v>29561819</v>
      </c>
      <c r="K105" s="36">
        <f t="shared" ref="K105:K136" si="26">IF(($E105     =0),0,($J105     /$E105     ))</f>
        <v>0.23245741753813176</v>
      </c>
      <c r="L105" s="31">
        <v>30750362</v>
      </c>
      <c r="M105" s="36">
        <f t="shared" ref="M105:M136" si="27">IF(($E105     =0),0,($L105     /$E105     ))</f>
        <v>0.24180344717226976</v>
      </c>
      <c r="N105" s="31">
        <f t="shared" ref="N105:N136" si="28">$F105     +$H105     +$J105     +$L105</f>
        <v>124209975</v>
      </c>
      <c r="O105" s="36">
        <f t="shared" ref="O105:O136" si="29">IF(($E105     =0),0,($N105     /$E105     ))</f>
        <v>0.97671696119159335</v>
      </c>
      <c r="P105" s="31">
        <v>30382555</v>
      </c>
      <c r="Q105" s="31">
        <v>121076720</v>
      </c>
      <c r="R105" s="31">
        <v>121894172</v>
      </c>
      <c r="S105" s="31">
        <v>116872058</v>
      </c>
      <c r="T105" s="36">
        <f t="shared" ref="T105:T136" si="30">IF(($R105     =0),0,($S105     /$R105     ))</f>
        <v>0.9587993919840565</v>
      </c>
      <c r="U105" s="36">
        <f t="shared" ref="U105:U136" si="31">IF(($P105     =0),0,(($L105     /$P105     )-1))</f>
        <v>1.2105861406323415E-2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129562100</v>
      </c>
      <c r="E106" s="32">
        <f>E105</f>
        <v>127170900</v>
      </c>
      <c r="F106" s="32">
        <f>F105</f>
        <v>27515957</v>
      </c>
      <c r="G106" s="37">
        <f t="shared" si="24"/>
        <v>0.21237659006762008</v>
      </c>
      <c r="H106" s="32">
        <f>H105</f>
        <v>36381837</v>
      </c>
      <c r="I106" s="37">
        <f t="shared" si="25"/>
        <v>0.28080616939676034</v>
      </c>
      <c r="J106" s="32">
        <f>J105</f>
        <v>29561819</v>
      </c>
      <c r="K106" s="37">
        <f t="shared" si="26"/>
        <v>0.23245741753813176</v>
      </c>
      <c r="L106" s="32">
        <f>L105</f>
        <v>30750362</v>
      </c>
      <c r="M106" s="37">
        <f t="shared" si="27"/>
        <v>0.24180344717226976</v>
      </c>
      <c r="N106" s="32">
        <f t="shared" si="28"/>
        <v>124209975</v>
      </c>
      <c r="O106" s="37">
        <f t="shared" si="29"/>
        <v>0.97671696119159335</v>
      </c>
      <c r="P106" s="32">
        <f>P105</f>
        <v>30382555</v>
      </c>
      <c r="Q106" s="32">
        <f>Q105</f>
        <v>121076720</v>
      </c>
      <c r="R106" s="32">
        <f>R105</f>
        <v>121894172</v>
      </c>
      <c r="S106" s="32">
        <f>S105</f>
        <v>116872058</v>
      </c>
      <c r="T106" s="37">
        <f t="shared" si="30"/>
        <v>0.9587993919840565</v>
      </c>
      <c r="U106" s="37">
        <f t="shared" si="31"/>
        <v>1.2105861406323415E-2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1682527</v>
      </c>
      <c r="E107" s="31">
        <v>2071817</v>
      </c>
      <c r="F107" s="31">
        <v>72186</v>
      </c>
      <c r="G107" s="36">
        <f t="shared" si="24"/>
        <v>4.2903323393918787E-2</v>
      </c>
      <c r="H107" s="31">
        <v>491899</v>
      </c>
      <c r="I107" s="36">
        <f t="shared" si="25"/>
        <v>0.29235726974960879</v>
      </c>
      <c r="J107" s="31">
        <v>277092</v>
      </c>
      <c r="K107" s="36">
        <f t="shared" si="26"/>
        <v>0.13374347251711904</v>
      </c>
      <c r="L107" s="31">
        <v>389943</v>
      </c>
      <c r="M107" s="36">
        <f t="shared" si="27"/>
        <v>0.18821305163535196</v>
      </c>
      <c r="N107" s="31">
        <f t="shared" si="28"/>
        <v>1231120</v>
      </c>
      <c r="O107" s="36">
        <f t="shared" si="29"/>
        <v>0.59422236616457924</v>
      </c>
      <c r="P107" s="31">
        <v>441292</v>
      </c>
      <c r="Q107" s="31">
        <v>1701568</v>
      </c>
      <c r="R107" s="31">
        <v>1701568</v>
      </c>
      <c r="S107" s="31">
        <v>1137788</v>
      </c>
      <c r="T107" s="36">
        <f t="shared" si="30"/>
        <v>0.66867030879753264</v>
      </c>
      <c r="U107" s="36">
        <f t="shared" si="31"/>
        <v>-0.11636059570533797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2782283</v>
      </c>
      <c r="E108" s="31">
        <v>2286869</v>
      </c>
      <c r="F108" s="31">
        <v>429099</v>
      </c>
      <c r="G108" s="36">
        <f t="shared" si="24"/>
        <v>0.15422550473837493</v>
      </c>
      <c r="H108" s="31">
        <v>590281</v>
      </c>
      <c r="I108" s="36">
        <f t="shared" si="25"/>
        <v>0.21215706669666601</v>
      </c>
      <c r="J108" s="31">
        <v>361728</v>
      </c>
      <c r="K108" s="36">
        <f t="shared" si="26"/>
        <v>0.15817609141581787</v>
      </c>
      <c r="L108" s="31">
        <v>660372</v>
      </c>
      <c r="M108" s="36">
        <f t="shared" si="27"/>
        <v>0.28876686858757539</v>
      </c>
      <c r="N108" s="31">
        <f t="shared" si="28"/>
        <v>2041480</v>
      </c>
      <c r="O108" s="36">
        <f t="shared" si="29"/>
        <v>0.89269652087635976</v>
      </c>
      <c r="P108" s="31">
        <v>336158</v>
      </c>
      <c r="Q108" s="31">
        <v>2463138</v>
      </c>
      <c r="R108" s="31">
        <v>2457443</v>
      </c>
      <c r="S108" s="31">
        <v>1391080</v>
      </c>
      <c r="T108" s="36">
        <f t="shared" si="30"/>
        <v>0.56606806343015892</v>
      </c>
      <c r="U108" s="36">
        <f t="shared" si="31"/>
        <v>0.9644690889403198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39159799</v>
      </c>
      <c r="E110" s="31">
        <v>39586523</v>
      </c>
      <c r="F110" s="31">
        <v>8536127</v>
      </c>
      <c r="G110" s="36">
        <f t="shared" si="24"/>
        <v>0.21798189005004853</v>
      </c>
      <c r="H110" s="31">
        <v>10524767</v>
      </c>
      <c r="I110" s="36">
        <f t="shared" si="25"/>
        <v>0.26876458175896151</v>
      </c>
      <c r="J110" s="31">
        <v>11809059</v>
      </c>
      <c r="K110" s="36">
        <f t="shared" si="26"/>
        <v>0.29831008396468667</v>
      </c>
      <c r="L110" s="31">
        <v>9514215</v>
      </c>
      <c r="M110" s="36">
        <f t="shared" si="27"/>
        <v>0.24033974895951332</v>
      </c>
      <c r="N110" s="31">
        <f t="shared" si="28"/>
        <v>40384168</v>
      </c>
      <c r="O110" s="36">
        <f t="shared" si="29"/>
        <v>1.0201494079184474</v>
      </c>
      <c r="P110" s="31">
        <v>9659908</v>
      </c>
      <c r="Q110" s="31">
        <v>44522508</v>
      </c>
      <c r="R110" s="31">
        <v>41525419</v>
      </c>
      <c r="S110" s="31">
        <v>38200526</v>
      </c>
      <c r="T110" s="36">
        <f t="shared" si="30"/>
        <v>0.9199311390452195</v>
      </c>
      <c r="U110" s="36">
        <f t="shared" si="31"/>
        <v>-1.5082234737639366E-2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702830</v>
      </c>
      <c r="E111" s="31">
        <v>161396</v>
      </c>
      <c r="F111" s="31">
        <v>8900</v>
      </c>
      <c r="G111" s="36">
        <f t="shared" si="24"/>
        <v>1.266309064780957E-2</v>
      </c>
      <c r="H111" s="31">
        <v>13350</v>
      </c>
      <c r="I111" s="36">
        <f t="shared" si="25"/>
        <v>1.8994635971714354E-2</v>
      </c>
      <c r="J111" s="31">
        <v>176800</v>
      </c>
      <c r="K111" s="36">
        <f t="shared" si="26"/>
        <v>1.0954422662271679</v>
      </c>
      <c r="L111" s="31">
        <v>13350</v>
      </c>
      <c r="M111" s="36">
        <f t="shared" si="27"/>
        <v>8.2715804604822918E-2</v>
      </c>
      <c r="N111" s="31">
        <f t="shared" si="28"/>
        <v>212400</v>
      </c>
      <c r="O111" s="36">
        <f t="shared" si="29"/>
        <v>1.3160177451733623</v>
      </c>
      <c r="P111" s="31">
        <v>162174</v>
      </c>
      <c r="Q111" s="31">
        <v>770000</v>
      </c>
      <c r="R111" s="31">
        <v>670000</v>
      </c>
      <c r="S111" s="31">
        <v>284757</v>
      </c>
      <c r="T111" s="36">
        <f t="shared" si="30"/>
        <v>0.42501044776119401</v>
      </c>
      <c r="U111" s="36">
        <f t="shared" si="31"/>
        <v>-0.91768100928632212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44327439</v>
      </c>
      <c r="E112" s="32">
        <f>SUM(E107:E111)</f>
        <v>44106605</v>
      </c>
      <c r="F112" s="32">
        <f>SUM(F107:F111)</f>
        <v>9046312</v>
      </c>
      <c r="G112" s="37">
        <f t="shared" si="24"/>
        <v>0.20407928371408959</v>
      </c>
      <c r="H112" s="32">
        <f>SUM(H107:H111)</f>
        <v>11620297</v>
      </c>
      <c r="I112" s="37">
        <f t="shared" si="25"/>
        <v>0.26214681610638502</v>
      </c>
      <c r="J112" s="32">
        <f>SUM(J107:J111)</f>
        <v>12624679</v>
      </c>
      <c r="K112" s="37">
        <f t="shared" si="26"/>
        <v>0.28623103047718135</v>
      </c>
      <c r="L112" s="32">
        <f>SUM(L107:L111)</f>
        <v>10577880</v>
      </c>
      <c r="M112" s="37">
        <f t="shared" si="27"/>
        <v>0.23982530507618985</v>
      </c>
      <c r="N112" s="32">
        <f t="shared" si="28"/>
        <v>43869168</v>
      </c>
      <c r="O112" s="37">
        <f t="shared" si="29"/>
        <v>0.99461674731029515</v>
      </c>
      <c r="P112" s="32">
        <f>SUM(P107:P111)</f>
        <v>10599532</v>
      </c>
      <c r="Q112" s="32">
        <f>SUM(Q107:Q111)</f>
        <v>49457214</v>
      </c>
      <c r="R112" s="32">
        <f>SUM(R107:R111)</f>
        <v>46354430</v>
      </c>
      <c r="S112" s="32">
        <f>SUM(S107:S111)</f>
        <v>41014151</v>
      </c>
      <c r="T112" s="37">
        <f t="shared" si="30"/>
        <v>0.8847946355936207</v>
      </c>
      <c r="U112" s="37">
        <f t="shared" si="31"/>
        <v>-2.0427316979655386E-3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0</v>
      </c>
      <c r="E113" s="31">
        <v>0</v>
      </c>
      <c r="F113" s="31">
        <v>0</v>
      </c>
      <c r="G113" s="36">
        <f t="shared" si="24"/>
        <v>0</v>
      </c>
      <c r="H113" s="31">
        <v>0</v>
      </c>
      <c r="I113" s="36">
        <f t="shared" si="25"/>
        <v>0</v>
      </c>
      <c r="J113" s="31">
        <v>0</v>
      </c>
      <c r="K113" s="36">
        <f t="shared" si="26"/>
        <v>0</v>
      </c>
      <c r="L113" s="31">
        <v>0</v>
      </c>
      <c r="M113" s="36">
        <f t="shared" si="27"/>
        <v>0</v>
      </c>
      <c r="N113" s="31">
        <f t="shared" si="28"/>
        <v>0</v>
      </c>
      <c r="O113" s="36">
        <f t="shared" si="29"/>
        <v>0</v>
      </c>
      <c r="P113" s="31">
        <v>0</v>
      </c>
      <c r="Q113" s="31">
        <v>0</v>
      </c>
      <c r="R113" s="31">
        <v>0</v>
      </c>
      <c r="S113" s="31">
        <v>0</v>
      </c>
      <c r="T113" s="36">
        <f t="shared" si="30"/>
        <v>0</v>
      </c>
      <c r="U113" s="36">
        <f t="shared" si="31"/>
        <v>0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4503460</v>
      </c>
      <c r="E114" s="31">
        <v>2956719</v>
      </c>
      <c r="F114" s="31">
        <v>657532</v>
      </c>
      <c r="G114" s="36">
        <f t="shared" si="24"/>
        <v>0.14600595986197279</v>
      </c>
      <c r="H114" s="31">
        <v>691892</v>
      </c>
      <c r="I114" s="36">
        <f t="shared" si="25"/>
        <v>0.15363564903429808</v>
      </c>
      <c r="J114" s="31">
        <v>635354</v>
      </c>
      <c r="K114" s="36">
        <f t="shared" si="26"/>
        <v>0.21488480981790964</v>
      </c>
      <c r="L114" s="31">
        <v>684181</v>
      </c>
      <c r="M114" s="36">
        <f t="shared" si="27"/>
        <v>0.23139872270581005</v>
      </c>
      <c r="N114" s="31">
        <f t="shared" si="28"/>
        <v>2668959</v>
      </c>
      <c r="O114" s="36">
        <f t="shared" si="29"/>
        <v>0.90267590528555475</v>
      </c>
      <c r="P114" s="31">
        <v>945223</v>
      </c>
      <c r="Q114" s="31">
        <v>4093547</v>
      </c>
      <c r="R114" s="31">
        <v>4874727</v>
      </c>
      <c r="S114" s="31">
        <v>3339560</v>
      </c>
      <c r="T114" s="36">
        <f t="shared" si="30"/>
        <v>0.6850763129914762</v>
      </c>
      <c r="U114" s="36">
        <f t="shared" si="31"/>
        <v>-0.2761697504186843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0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514416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27971596</v>
      </c>
      <c r="E117" s="31">
        <v>14026084</v>
      </c>
      <c r="F117" s="31">
        <v>7213769</v>
      </c>
      <c r="G117" s="36">
        <f t="shared" si="24"/>
        <v>0.25789622444139404</v>
      </c>
      <c r="H117" s="31">
        <v>11342138</v>
      </c>
      <c r="I117" s="36">
        <f t="shared" si="25"/>
        <v>0.40548769544648078</v>
      </c>
      <c r="J117" s="31">
        <v>10385483</v>
      </c>
      <c r="K117" s="36">
        <f t="shared" si="26"/>
        <v>0.74044066754484006</v>
      </c>
      <c r="L117" s="31">
        <v>9421168</v>
      </c>
      <c r="M117" s="36">
        <f t="shared" si="27"/>
        <v>0.67168911864494751</v>
      </c>
      <c r="N117" s="31">
        <f t="shared" si="28"/>
        <v>38362558</v>
      </c>
      <c r="O117" s="36">
        <f t="shared" si="29"/>
        <v>2.7350868567449047</v>
      </c>
      <c r="P117" s="31">
        <v>12047173</v>
      </c>
      <c r="Q117" s="31">
        <v>28365035</v>
      </c>
      <c r="R117" s="31">
        <v>21839215</v>
      </c>
      <c r="S117" s="31">
        <v>24274486</v>
      </c>
      <c r="T117" s="36">
        <f t="shared" si="30"/>
        <v>1.111509090413735</v>
      </c>
      <c r="U117" s="36">
        <f t="shared" si="31"/>
        <v>-0.21797686477981182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1643184</v>
      </c>
      <c r="E119" s="31">
        <v>1643184</v>
      </c>
      <c r="F119" s="31">
        <v>424066</v>
      </c>
      <c r="G119" s="36">
        <f t="shared" si="24"/>
        <v>0.25807578457433861</v>
      </c>
      <c r="H119" s="31">
        <v>555725</v>
      </c>
      <c r="I119" s="36">
        <f t="shared" si="25"/>
        <v>0.33820010418796675</v>
      </c>
      <c r="J119" s="31">
        <v>415736</v>
      </c>
      <c r="K119" s="36">
        <f t="shared" si="26"/>
        <v>0.25300635838713131</v>
      </c>
      <c r="L119" s="31">
        <v>428871</v>
      </c>
      <c r="M119" s="36">
        <f t="shared" si="27"/>
        <v>0.26099998539421027</v>
      </c>
      <c r="N119" s="31">
        <f t="shared" si="28"/>
        <v>1824398</v>
      </c>
      <c r="O119" s="36">
        <f t="shared" si="29"/>
        <v>1.110282232543647</v>
      </c>
      <c r="P119" s="31">
        <v>393974</v>
      </c>
      <c r="Q119" s="31">
        <v>1478508</v>
      </c>
      <c r="R119" s="31">
        <v>1483613</v>
      </c>
      <c r="S119" s="31">
        <v>1576262</v>
      </c>
      <c r="T119" s="36">
        <f t="shared" si="30"/>
        <v>1.0624482260535597</v>
      </c>
      <c r="U119" s="36">
        <f t="shared" si="31"/>
        <v>8.8576911166726724E-2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900791</v>
      </c>
      <c r="E120" s="31">
        <v>518791</v>
      </c>
      <c r="F120" s="31">
        <v>32800</v>
      </c>
      <c r="G120" s="36">
        <f t="shared" si="24"/>
        <v>3.6412441953793943E-2</v>
      </c>
      <c r="H120" s="31">
        <v>49115</v>
      </c>
      <c r="I120" s="36">
        <f t="shared" si="25"/>
        <v>5.4524301419530172E-2</v>
      </c>
      <c r="J120" s="31">
        <v>71720</v>
      </c>
      <c r="K120" s="36">
        <f t="shared" si="26"/>
        <v>0.13824449537482339</v>
      </c>
      <c r="L120" s="31">
        <v>335035</v>
      </c>
      <c r="M120" s="36">
        <f t="shared" si="27"/>
        <v>0.6457995609021745</v>
      </c>
      <c r="N120" s="31">
        <f t="shared" si="28"/>
        <v>488670</v>
      </c>
      <c r="O120" s="36">
        <f t="shared" si="29"/>
        <v>0.94194001052446941</v>
      </c>
      <c r="P120" s="31">
        <v>161645</v>
      </c>
      <c r="Q120" s="31">
        <v>2327673</v>
      </c>
      <c r="R120" s="31">
        <v>1209578</v>
      </c>
      <c r="S120" s="31">
        <v>1107654</v>
      </c>
      <c r="T120" s="36">
        <f t="shared" si="30"/>
        <v>0.91573590128127336</v>
      </c>
      <c r="U120" s="36">
        <f t="shared" si="31"/>
        <v>1.0726592223700084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35019031</v>
      </c>
      <c r="E121" s="32">
        <f>SUM(E113:E120)</f>
        <v>19144778</v>
      </c>
      <c r="F121" s="32">
        <f>SUM(F113:F120)</f>
        <v>8328167</v>
      </c>
      <c r="G121" s="37">
        <f t="shared" si="24"/>
        <v>0.23781831656050106</v>
      </c>
      <c r="H121" s="32">
        <f>SUM(H113:H120)</f>
        <v>12638870</v>
      </c>
      <c r="I121" s="37">
        <f t="shared" si="25"/>
        <v>0.36091432684131092</v>
      </c>
      <c r="J121" s="32">
        <f>SUM(J113:J120)</f>
        <v>11508293</v>
      </c>
      <c r="K121" s="37">
        <f t="shared" si="26"/>
        <v>0.60111916680360566</v>
      </c>
      <c r="L121" s="32">
        <f>SUM(L113:L120)</f>
        <v>10869255</v>
      </c>
      <c r="M121" s="37">
        <f t="shared" si="27"/>
        <v>0.56773993409586676</v>
      </c>
      <c r="N121" s="32">
        <f t="shared" si="28"/>
        <v>43344585</v>
      </c>
      <c r="O121" s="37">
        <f t="shared" si="29"/>
        <v>2.2640421842447065</v>
      </c>
      <c r="P121" s="32">
        <f>SUM(P113:P120)</f>
        <v>13548015</v>
      </c>
      <c r="Q121" s="32">
        <f>SUM(Q113:Q120)</f>
        <v>36779179</v>
      </c>
      <c r="R121" s="32">
        <f>SUM(R113:R120)</f>
        <v>29407133</v>
      </c>
      <c r="S121" s="32">
        <f>SUM(S113:S120)</f>
        <v>30297962</v>
      </c>
      <c r="T121" s="37">
        <f t="shared" si="30"/>
        <v>1.0302929564741996</v>
      </c>
      <c r="U121" s="37">
        <f t="shared" si="31"/>
        <v>-0.19772343033278306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2018577</v>
      </c>
      <c r="E122" s="31">
        <v>2173621</v>
      </c>
      <c r="F122" s="31">
        <v>523712</v>
      </c>
      <c r="G122" s="36">
        <f t="shared" si="24"/>
        <v>0.25944613457896332</v>
      </c>
      <c r="H122" s="31">
        <v>594922</v>
      </c>
      <c r="I122" s="36">
        <f t="shared" si="25"/>
        <v>0.29472346113128206</v>
      </c>
      <c r="J122" s="31">
        <v>554868</v>
      </c>
      <c r="K122" s="36">
        <f t="shared" si="26"/>
        <v>0.25527357345185753</v>
      </c>
      <c r="L122" s="31">
        <v>500580</v>
      </c>
      <c r="M122" s="36">
        <f t="shared" si="27"/>
        <v>0.23029773819814953</v>
      </c>
      <c r="N122" s="31">
        <f t="shared" si="28"/>
        <v>2174082</v>
      </c>
      <c r="O122" s="36">
        <f t="shared" si="29"/>
        <v>1.0002120884919681</v>
      </c>
      <c r="P122" s="31">
        <v>469833</v>
      </c>
      <c r="Q122" s="31">
        <v>1909518</v>
      </c>
      <c r="R122" s="31">
        <v>1912411</v>
      </c>
      <c r="S122" s="31">
        <v>2320204</v>
      </c>
      <c r="T122" s="36">
        <f t="shared" si="30"/>
        <v>1.2132350211330096</v>
      </c>
      <c r="U122" s="36">
        <f t="shared" si="31"/>
        <v>6.5442401874708622E-2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11337270</v>
      </c>
      <c r="E123" s="31">
        <v>13837270</v>
      </c>
      <c r="F123" s="31">
        <v>2446254</v>
      </c>
      <c r="G123" s="36">
        <f t="shared" si="24"/>
        <v>0.21577099248760945</v>
      </c>
      <c r="H123" s="31">
        <v>7294525</v>
      </c>
      <c r="I123" s="36">
        <f t="shared" si="25"/>
        <v>0.6434110680966405</v>
      </c>
      <c r="J123" s="31">
        <v>1949868</v>
      </c>
      <c r="K123" s="36">
        <f t="shared" si="26"/>
        <v>0.14091421212421237</v>
      </c>
      <c r="L123" s="31">
        <v>1841884</v>
      </c>
      <c r="M123" s="36">
        <f t="shared" si="27"/>
        <v>0.13311036064194742</v>
      </c>
      <c r="N123" s="31">
        <f t="shared" si="28"/>
        <v>13532531</v>
      </c>
      <c r="O123" s="36">
        <f t="shared" si="29"/>
        <v>0.97797694198349816</v>
      </c>
      <c r="P123" s="31">
        <v>3573745</v>
      </c>
      <c r="Q123" s="31">
        <v>11243034</v>
      </c>
      <c r="R123" s="31">
        <v>11227496</v>
      </c>
      <c r="S123" s="31">
        <v>14477355</v>
      </c>
      <c r="T123" s="36">
        <f t="shared" si="30"/>
        <v>1.289455369211443</v>
      </c>
      <c r="U123" s="36">
        <f t="shared" si="31"/>
        <v>-0.48460676405283531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4029084</v>
      </c>
      <c r="E124" s="31">
        <v>4922840</v>
      </c>
      <c r="F124" s="31">
        <v>1101190</v>
      </c>
      <c r="G124" s="36">
        <f t="shared" si="24"/>
        <v>0.27331026109160295</v>
      </c>
      <c r="H124" s="31">
        <v>1355848</v>
      </c>
      <c r="I124" s="36">
        <f t="shared" si="25"/>
        <v>0.3365151979953756</v>
      </c>
      <c r="J124" s="31">
        <v>1129008</v>
      </c>
      <c r="K124" s="36">
        <f t="shared" si="26"/>
        <v>0.22934078702537561</v>
      </c>
      <c r="L124" s="31">
        <v>1240928</v>
      </c>
      <c r="M124" s="36">
        <f t="shared" si="27"/>
        <v>0.25207563113974862</v>
      </c>
      <c r="N124" s="31">
        <f t="shared" si="28"/>
        <v>4826974</v>
      </c>
      <c r="O124" s="36">
        <f t="shared" si="29"/>
        <v>0.98052628157730093</v>
      </c>
      <c r="P124" s="31">
        <v>976629</v>
      </c>
      <c r="Q124" s="31">
        <v>5034672</v>
      </c>
      <c r="R124" s="31">
        <v>3804837</v>
      </c>
      <c r="S124" s="31">
        <v>3955943</v>
      </c>
      <c r="T124" s="36">
        <f t="shared" si="30"/>
        <v>1.0397141848652123</v>
      </c>
      <c r="U124" s="36">
        <f t="shared" si="31"/>
        <v>0.27062374760528307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17384931</v>
      </c>
      <c r="E126" s="32">
        <f>SUM(E122:E125)</f>
        <v>20933731</v>
      </c>
      <c r="F126" s="32">
        <f>SUM(F122:F125)</f>
        <v>4071156</v>
      </c>
      <c r="G126" s="37">
        <f t="shared" si="24"/>
        <v>0.23417728836542406</v>
      </c>
      <c r="H126" s="32">
        <f>SUM(H122:H125)</f>
        <v>9245295</v>
      </c>
      <c r="I126" s="37">
        <f t="shared" si="25"/>
        <v>0.53179934967817821</v>
      </c>
      <c r="J126" s="32">
        <f>SUM(J122:J125)</f>
        <v>3633744</v>
      </c>
      <c r="K126" s="37">
        <f t="shared" si="26"/>
        <v>0.17358319928731289</v>
      </c>
      <c r="L126" s="32">
        <f>SUM(L122:L125)</f>
        <v>3583392</v>
      </c>
      <c r="M126" s="37">
        <f t="shared" si="27"/>
        <v>0.17117789466196923</v>
      </c>
      <c r="N126" s="32">
        <f t="shared" si="28"/>
        <v>20533587</v>
      </c>
      <c r="O126" s="37">
        <f t="shared" si="29"/>
        <v>0.98088520388458222</v>
      </c>
      <c r="P126" s="32">
        <f>SUM(P122:P125)</f>
        <v>5020207</v>
      </c>
      <c r="Q126" s="32">
        <f>SUM(Q122:Q125)</f>
        <v>18187224</v>
      </c>
      <c r="R126" s="32">
        <f>SUM(R122:R125)</f>
        <v>16944744</v>
      </c>
      <c r="S126" s="32">
        <f>SUM(S122:S125)</f>
        <v>20753502</v>
      </c>
      <c r="T126" s="37">
        <f t="shared" si="30"/>
        <v>1.2247751869252199</v>
      </c>
      <c r="U126" s="37">
        <f t="shared" si="31"/>
        <v>-0.28620632575509342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0</v>
      </c>
      <c r="E127" s="31">
        <v>0</v>
      </c>
      <c r="F127" s="31">
        <v>0</v>
      </c>
      <c r="G127" s="36">
        <f t="shared" si="24"/>
        <v>0</v>
      </c>
      <c r="H127" s="31">
        <v>0</v>
      </c>
      <c r="I127" s="36">
        <f t="shared" si="25"/>
        <v>0</v>
      </c>
      <c r="J127" s="31">
        <v>0</v>
      </c>
      <c r="K127" s="36">
        <f t="shared" si="26"/>
        <v>0</v>
      </c>
      <c r="L127" s="31">
        <v>0</v>
      </c>
      <c r="M127" s="36">
        <f t="shared" si="27"/>
        <v>0</v>
      </c>
      <c r="N127" s="31">
        <f t="shared" si="28"/>
        <v>0</v>
      </c>
      <c r="O127" s="36">
        <f t="shared" si="29"/>
        <v>0</v>
      </c>
      <c r="P127" s="31">
        <v>0</v>
      </c>
      <c r="Q127" s="31">
        <v>0</v>
      </c>
      <c r="R127" s="31">
        <v>0</v>
      </c>
      <c r="S127" s="31">
        <v>0</v>
      </c>
      <c r="T127" s="36">
        <f t="shared" si="30"/>
        <v>0</v>
      </c>
      <c r="U127" s="36">
        <f t="shared" si="31"/>
        <v>0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3326855</v>
      </c>
      <c r="E128" s="31">
        <v>3280555</v>
      </c>
      <c r="F128" s="31">
        <v>353029</v>
      </c>
      <c r="G128" s="36">
        <f t="shared" si="24"/>
        <v>0.10611493437495773</v>
      </c>
      <c r="H128" s="31">
        <v>1858076</v>
      </c>
      <c r="I128" s="36">
        <f t="shared" si="25"/>
        <v>0.55850826080487426</v>
      </c>
      <c r="J128" s="31">
        <v>681024</v>
      </c>
      <c r="K128" s="36">
        <f t="shared" si="26"/>
        <v>0.20759414184490124</v>
      </c>
      <c r="L128" s="31">
        <v>220378</v>
      </c>
      <c r="M128" s="36">
        <f t="shared" si="27"/>
        <v>6.717704778612156E-2</v>
      </c>
      <c r="N128" s="31">
        <f t="shared" si="28"/>
        <v>3112507</v>
      </c>
      <c r="O128" s="36">
        <f t="shared" si="29"/>
        <v>0.94877452138433893</v>
      </c>
      <c r="P128" s="31">
        <v>970585</v>
      </c>
      <c r="Q128" s="31">
        <v>3029528</v>
      </c>
      <c r="R128" s="31">
        <v>4623016</v>
      </c>
      <c r="S128" s="31">
        <v>2205376</v>
      </c>
      <c r="T128" s="36">
        <f t="shared" si="30"/>
        <v>0.47704269247608055</v>
      </c>
      <c r="U128" s="36">
        <f t="shared" si="31"/>
        <v>-0.77294312193161852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0</v>
      </c>
      <c r="E129" s="31">
        <v>534000</v>
      </c>
      <c r="F129" s="31">
        <v>0</v>
      </c>
      <c r="G129" s="36">
        <f t="shared" si="24"/>
        <v>0</v>
      </c>
      <c r="H129" s="31">
        <v>534000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534000</v>
      </c>
      <c r="O129" s="36">
        <f t="shared" si="29"/>
        <v>1</v>
      </c>
      <c r="P129" s="31">
        <v>1159190</v>
      </c>
      <c r="Q129" s="31">
        <v>4323984</v>
      </c>
      <c r="R129" s="31">
        <v>4323984</v>
      </c>
      <c r="S129" s="31">
        <v>2915619</v>
      </c>
      <c r="T129" s="36">
        <f t="shared" si="30"/>
        <v>0.67428996036988109</v>
      </c>
      <c r="U129" s="36">
        <f t="shared" si="31"/>
        <v>-1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0</v>
      </c>
      <c r="E130" s="31">
        <v>0</v>
      </c>
      <c r="F130" s="31">
        <v>0</v>
      </c>
      <c r="G130" s="36">
        <f t="shared" si="24"/>
        <v>0</v>
      </c>
      <c r="H130" s="31">
        <v>0</v>
      </c>
      <c r="I130" s="36">
        <f t="shared" si="25"/>
        <v>0</v>
      </c>
      <c r="J130" s="31">
        <v>0</v>
      </c>
      <c r="K130" s="36">
        <f t="shared" si="26"/>
        <v>0</v>
      </c>
      <c r="L130" s="31">
        <v>0</v>
      </c>
      <c r="M130" s="36">
        <f t="shared" si="27"/>
        <v>0</v>
      </c>
      <c r="N130" s="31">
        <f t="shared" si="28"/>
        <v>0</v>
      </c>
      <c r="O130" s="36">
        <f t="shared" si="29"/>
        <v>0</v>
      </c>
      <c r="P130" s="31">
        <v>0</v>
      </c>
      <c r="Q130" s="31">
        <v>0</v>
      </c>
      <c r="R130" s="31">
        <v>0</v>
      </c>
      <c r="S130" s="31">
        <v>0</v>
      </c>
      <c r="T130" s="36">
        <f t="shared" si="30"/>
        <v>0</v>
      </c>
      <c r="U130" s="36">
        <f t="shared" si="31"/>
        <v>0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259083</v>
      </c>
      <c r="E131" s="31">
        <v>239083</v>
      </c>
      <c r="F131" s="31">
        <v>0</v>
      </c>
      <c r="G131" s="36">
        <f t="shared" si="24"/>
        <v>0</v>
      </c>
      <c r="H131" s="31">
        <v>1180</v>
      </c>
      <c r="I131" s="36">
        <f t="shared" si="25"/>
        <v>4.5545249977806341E-3</v>
      </c>
      <c r="J131" s="31">
        <v>142537</v>
      </c>
      <c r="K131" s="36">
        <f t="shared" si="26"/>
        <v>0.59618207902694875</v>
      </c>
      <c r="L131" s="31">
        <v>257939</v>
      </c>
      <c r="M131" s="36">
        <f t="shared" si="27"/>
        <v>1.0788680081812592</v>
      </c>
      <c r="N131" s="31">
        <f t="shared" si="28"/>
        <v>401656</v>
      </c>
      <c r="O131" s="36">
        <f t="shared" si="29"/>
        <v>1.6799856116913374</v>
      </c>
      <c r="P131" s="31">
        <v>17749</v>
      </c>
      <c r="Q131" s="31">
        <v>34782</v>
      </c>
      <c r="R131" s="31">
        <v>167598</v>
      </c>
      <c r="S131" s="31">
        <v>141355</v>
      </c>
      <c r="T131" s="36">
        <f t="shared" si="30"/>
        <v>0.84341698588288638</v>
      </c>
      <c r="U131" s="36">
        <f t="shared" si="31"/>
        <v>13.532593385542848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3585938</v>
      </c>
      <c r="E132" s="32">
        <f>SUM(E127:E131)</f>
        <v>4053638</v>
      </c>
      <c r="F132" s="32">
        <f>SUM(F127:F131)</f>
        <v>353029</v>
      </c>
      <c r="G132" s="37">
        <f t="shared" si="24"/>
        <v>9.8448160564962361E-2</v>
      </c>
      <c r="H132" s="32">
        <f>SUM(H127:H131)</f>
        <v>2393256</v>
      </c>
      <c r="I132" s="37">
        <f t="shared" si="25"/>
        <v>0.66740027295508175</v>
      </c>
      <c r="J132" s="32">
        <f>SUM(J127:J131)</f>
        <v>823561</v>
      </c>
      <c r="K132" s="37">
        <f t="shared" si="26"/>
        <v>0.20316589690544642</v>
      </c>
      <c r="L132" s="32">
        <f>SUM(L127:L131)</f>
        <v>478317</v>
      </c>
      <c r="M132" s="37">
        <f t="shared" si="27"/>
        <v>0.11799696963567048</v>
      </c>
      <c r="N132" s="32">
        <f t="shared" si="28"/>
        <v>4048163</v>
      </c>
      <c r="O132" s="37">
        <f t="shared" si="29"/>
        <v>0.99864936138846139</v>
      </c>
      <c r="P132" s="32">
        <f>SUM(P127:P131)</f>
        <v>2147524</v>
      </c>
      <c r="Q132" s="32">
        <f>SUM(Q127:Q131)</f>
        <v>7388294</v>
      </c>
      <c r="R132" s="32">
        <f>SUM(R127:R131)</f>
        <v>9114598</v>
      </c>
      <c r="S132" s="32">
        <f>SUM(S127:S131)</f>
        <v>5262350</v>
      </c>
      <c r="T132" s="37">
        <f t="shared" si="30"/>
        <v>0.57735404238343813</v>
      </c>
      <c r="U132" s="37">
        <f t="shared" si="31"/>
        <v>-0.77727047520772763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7579316</v>
      </c>
      <c r="E133" s="31">
        <v>7586932</v>
      </c>
      <c r="F133" s="31">
        <v>1582265</v>
      </c>
      <c r="G133" s="36">
        <f t="shared" si="24"/>
        <v>0.20876092248957559</v>
      </c>
      <c r="H133" s="31">
        <v>1917219</v>
      </c>
      <c r="I133" s="36">
        <f t="shared" si="25"/>
        <v>0.2529540924273378</v>
      </c>
      <c r="J133" s="31">
        <v>1726347</v>
      </c>
      <c r="K133" s="36">
        <f t="shared" si="26"/>
        <v>0.22754217383258477</v>
      </c>
      <c r="L133" s="31">
        <v>1773497</v>
      </c>
      <c r="M133" s="36">
        <f t="shared" si="27"/>
        <v>0.23375680709936505</v>
      </c>
      <c r="N133" s="31">
        <f t="shared" si="28"/>
        <v>6999328</v>
      </c>
      <c r="O133" s="36">
        <f t="shared" si="29"/>
        <v>0.92255051185380332</v>
      </c>
      <c r="P133" s="31">
        <v>1623832</v>
      </c>
      <c r="Q133" s="31">
        <v>7308170</v>
      </c>
      <c r="R133" s="31">
        <v>7189139</v>
      </c>
      <c r="S133" s="31">
        <v>6501429</v>
      </c>
      <c r="T133" s="36">
        <f t="shared" si="30"/>
        <v>0.90434042240663315</v>
      </c>
      <c r="U133" s="36">
        <f t="shared" si="31"/>
        <v>9.2167785830061133E-2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1905342</v>
      </c>
      <c r="E134" s="31">
        <v>1899194</v>
      </c>
      <c r="F134" s="31">
        <v>395885</v>
      </c>
      <c r="G134" s="36">
        <f t="shared" si="24"/>
        <v>0.20777634671360837</v>
      </c>
      <c r="H134" s="31">
        <v>425650</v>
      </c>
      <c r="I134" s="36">
        <f t="shared" si="25"/>
        <v>0.22339821407390378</v>
      </c>
      <c r="J134" s="31">
        <v>339714</v>
      </c>
      <c r="K134" s="36">
        <f t="shared" si="26"/>
        <v>0.17887272179672009</v>
      </c>
      <c r="L134" s="31">
        <v>351047</v>
      </c>
      <c r="M134" s="36">
        <f t="shared" si="27"/>
        <v>0.18483999001681767</v>
      </c>
      <c r="N134" s="31">
        <f t="shared" si="28"/>
        <v>1512296</v>
      </c>
      <c r="O134" s="36">
        <f t="shared" si="29"/>
        <v>0.79628305481167272</v>
      </c>
      <c r="P134" s="31">
        <v>305425</v>
      </c>
      <c r="Q134" s="31">
        <v>1315656</v>
      </c>
      <c r="R134" s="31">
        <v>1229175</v>
      </c>
      <c r="S134" s="31">
        <v>1235497</v>
      </c>
      <c r="T134" s="36">
        <f t="shared" si="30"/>
        <v>1.0051432871641548</v>
      </c>
      <c r="U134" s="36">
        <f t="shared" si="31"/>
        <v>0.14937218629778171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0</v>
      </c>
      <c r="E136" s="31">
        <v>0</v>
      </c>
      <c r="F136" s="31">
        <v>0</v>
      </c>
      <c r="G136" s="36">
        <f t="shared" si="24"/>
        <v>0</v>
      </c>
      <c r="H136" s="31">
        <v>0</v>
      </c>
      <c r="I136" s="36">
        <f t="shared" si="25"/>
        <v>0</v>
      </c>
      <c r="J136" s="31">
        <v>0</v>
      </c>
      <c r="K136" s="36">
        <f t="shared" si="26"/>
        <v>0</v>
      </c>
      <c r="L136" s="31">
        <v>0</v>
      </c>
      <c r="M136" s="36">
        <f t="shared" si="27"/>
        <v>0</v>
      </c>
      <c r="N136" s="31">
        <f t="shared" si="28"/>
        <v>0</v>
      </c>
      <c r="O136" s="36">
        <f t="shared" si="29"/>
        <v>0</v>
      </c>
      <c r="P136" s="31">
        <v>0</v>
      </c>
      <c r="Q136" s="31">
        <v>0</v>
      </c>
      <c r="R136" s="31">
        <v>0</v>
      </c>
      <c r="S136" s="31">
        <v>0</v>
      </c>
      <c r="T136" s="36">
        <f t="shared" si="30"/>
        <v>0</v>
      </c>
      <c r="U136" s="36">
        <f t="shared" si="31"/>
        <v>0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9484658</v>
      </c>
      <c r="E137" s="32">
        <f>SUM(E133:E136)</f>
        <v>9486126</v>
      </c>
      <c r="F137" s="32">
        <f>SUM(F133:F136)</f>
        <v>1978150</v>
      </c>
      <c r="G137" s="37">
        <f t="shared" ref="G137:G170" si="32">IF(($D137     =0),0,($F137     /$D137     ))</f>
        <v>0.20856313427431963</v>
      </c>
      <c r="H137" s="32">
        <f>SUM(H133:H136)</f>
        <v>2342869</v>
      </c>
      <c r="I137" s="37">
        <f t="shared" ref="I137:I170" si="33">IF(($D137     =0),0,($H137     /$D137     ))</f>
        <v>0.2470167084569628</v>
      </c>
      <c r="J137" s="32">
        <f>SUM(J133:J136)</f>
        <v>2066061</v>
      </c>
      <c r="K137" s="37">
        <f t="shared" ref="K137:K170" si="34">IF(($E137     =0),0,($J137     /$E137     ))</f>
        <v>0.21779818231383391</v>
      </c>
      <c r="L137" s="32">
        <f>SUM(L133:L136)</f>
        <v>2124544</v>
      </c>
      <c r="M137" s="37">
        <f t="shared" ref="M137:M170" si="35">IF(($E137     =0),0,($L137     /$E137     ))</f>
        <v>0.22396329123184744</v>
      </c>
      <c r="N137" s="32">
        <f t="shared" ref="N137:N170" si="36">$F137     +$H137     +$J137     +$L137</f>
        <v>8511624</v>
      </c>
      <c r="O137" s="37">
        <f t="shared" ref="O137:O170" si="37">IF(($E137     =0),0,($N137     /$E137     ))</f>
        <v>0.89727081423965904</v>
      </c>
      <c r="P137" s="32">
        <f>SUM(P133:P136)</f>
        <v>1929257</v>
      </c>
      <c r="Q137" s="32">
        <f>SUM(Q133:Q136)</f>
        <v>8623826</v>
      </c>
      <c r="R137" s="32">
        <f>SUM(R133:R136)</f>
        <v>8418314</v>
      </c>
      <c r="S137" s="32">
        <f>SUM(S133:S136)</f>
        <v>7736926</v>
      </c>
      <c r="T137" s="37">
        <f t="shared" ref="T137:T170" si="38">IF(($R137     =0),0,($S137     /$R137     ))</f>
        <v>0.9190588519268823</v>
      </c>
      <c r="U137" s="37">
        <f t="shared" ref="U137:U170" si="39">IF(($P137     =0),0,(($L137     /$P137     )-1))</f>
        <v>0.10122394268881751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0</v>
      </c>
      <c r="G139" s="36">
        <f t="shared" si="32"/>
        <v>0</v>
      </c>
      <c r="H139" s="31">
        <v>0</v>
      </c>
      <c r="I139" s="36">
        <f t="shared" si="33"/>
        <v>0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0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6848470</v>
      </c>
      <c r="E140" s="31">
        <v>10738785</v>
      </c>
      <c r="F140" s="31">
        <v>621793</v>
      </c>
      <c r="G140" s="36">
        <f t="shared" si="32"/>
        <v>9.0792980037877072E-2</v>
      </c>
      <c r="H140" s="31">
        <v>4750436</v>
      </c>
      <c r="I140" s="36">
        <f t="shared" si="33"/>
        <v>0.69364923844303905</v>
      </c>
      <c r="J140" s="31">
        <v>841970</v>
      </c>
      <c r="K140" s="36">
        <f t="shared" si="34"/>
        <v>7.8404586738630114E-2</v>
      </c>
      <c r="L140" s="31">
        <v>613066</v>
      </c>
      <c r="M140" s="36">
        <f t="shared" si="35"/>
        <v>5.7088953731730362E-2</v>
      </c>
      <c r="N140" s="31">
        <f t="shared" si="36"/>
        <v>6827265</v>
      </c>
      <c r="O140" s="36">
        <f t="shared" si="37"/>
        <v>0.63575767649692216</v>
      </c>
      <c r="P140" s="31">
        <v>564510</v>
      </c>
      <c r="Q140" s="31">
        <v>6044200</v>
      </c>
      <c r="R140" s="31">
        <v>6214725</v>
      </c>
      <c r="S140" s="31">
        <v>6266715</v>
      </c>
      <c r="T140" s="36">
        <f t="shared" si="38"/>
        <v>1.0083656155340743</v>
      </c>
      <c r="U140" s="36">
        <f t="shared" si="39"/>
        <v>8.60144195851269E-2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0</v>
      </c>
      <c r="E141" s="31">
        <v>0</v>
      </c>
      <c r="F141" s="31">
        <v>-7377</v>
      </c>
      <c r="G141" s="36">
        <f t="shared" si="32"/>
        <v>0</v>
      </c>
      <c r="H141" s="31">
        <v>-2459</v>
      </c>
      <c r="I141" s="36">
        <f t="shared" si="33"/>
        <v>0</v>
      </c>
      <c r="J141" s="31">
        <v>0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-9836</v>
      </c>
      <c r="O141" s="36">
        <f t="shared" si="37"/>
        <v>0</v>
      </c>
      <c r="P141" s="31">
        <v>-4918</v>
      </c>
      <c r="Q141" s="31">
        <v>0</v>
      </c>
      <c r="R141" s="31">
        <v>0</v>
      </c>
      <c r="S141" s="31">
        <v>-12295</v>
      </c>
      <c r="T141" s="36">
        <f t="shared" si="38"/>
        <v>0</v>
      </c>
      <c r="U141" s="36">
        <f t="shared" si="39"/>
        <v>-1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485224</v>
      </c>
      <c r="E142" s="31">
        <v>490565</v>
      </c>
      <c r="F142" s="31">
        <v>1289854</v>
      </c>
      <c r="G142" s="36">
        <f t="shared" si="32"/>
        <v>2.6582650487197665</v>
      </c>
      <c r="H142" s="31">
        <v>834884</v>
      </c>
      <c r="I142" s="36">
        <f t="shared" si="33"/>
        <v>1.7206156331920928</v>
      </c>
      <c r="J142" s="31">
        <v>1253233</v>
      </c>
      <c r="K142" s="36">
        <f t="shared" si="34"/>
        <v>2.5546726733460399</v>
      </c>
      <c r="L142" s="31">
        <v>1496904</v>
      </c>
      <c r="M142" s="36">
        <f t="shared" si="35"/>
        <v>3.0513876856277964</v>
      </c>
      <c r="N142" s="31">
        <f t="shared" si="36"/>
        <v>4874875</v>
      </c>
      <c r="O142" s="36">
        <f t="shared" si="37"/>
        <v>9.9372662134477601</v>
      </c>
      <c r="P142" s="31">
        <v>436394</v>
      </c>
      <c r="Q142" s="31">
        <v>637543</v>
      </c>
      <c r="R142" s="31">
        <v>487543</v>
      </c>
      <c r="S142" s="31">
        <v>2685487</v>
      </c>
      <c r="T142" s="36">
        <f t="shared" si="38"/>
        <v>5.5082054300851411</v>
      </c>
      <c r="U142" s="36">
        <f t="shared" si="39"/>
        <v>2.4301663175937342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28363872</v>
      </c>
      <c r="E143" s="31">
        <v>63414580</v>
      </c>
      <c r="F143" s="31">
        <v>13588333</v>
      </c>
      <c r="G143" s="36">
        <f t="shared" si="32"/>
        <v>0.47907186296708715</v>
      </c>
      <c r="H143" s="31">
        <v>14820778</v>
      </c>
      <c r="I143" s="36">
        <f t="shared" si="33"/>
        <v>0.52252308852613638</v>
      </c>
      <c r="J143" s="31">
        <v>14213353</v>
      </c>
      <c r="K143" s="36">
        <f t="shared" si="34"/>
        <v>0.22413383483735128</v>
      </c>
      <c r="L143" s="31">
        <v>12066684</v>
      </c>
      <c r="M143" s="36">
        <f t="shared" si="35"/>
        <v>0.19028248708735435</v>
      </c>
      <c r="N143" s="31">
        <f t="shared" si="36"/>
        <v>54689148</v>
      </c>
      <c r="O143" s="36">
        <f t="shared" si="37"/>
        <v>0.86240653174711557</v>
      </c>
      <c r="P143" s="31">
        <v>11031412</v>
      </c>
      <c r="Q143" s="31">
        <v>34928343</v>
      </c>
      <c r="R143" s="31">
        <v>49162399</v>
      </c>
      <c r="S143" s="31">
        <v>48380093</v>
      </c>
      <c r="T143" s="36">
        <f t="shared" si="38"/>
        <v>0.98408731030395813</v>
      </c>
      <c r="U143" s="36">
        <f t="shared" si="39"/>
        <v>9.3847641625568912E-2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35697566</v>
      </c>
      <c r="E144" s="32">
        <f>SUM(E138:E143)</f>
        <v>74643930</v>
      </c>
      <c r="F144" s="32">
        <f>SUM(F138:F143)</f>
        <v>15492603</v>
      </c>
      <c r="G144" s="37">
        <f t="shared" si="32"/>
        <v>0.43399606012353897</v>
      </c>
      <c r="H144" s="32">
        <f>SUM(H138:H143)</f>
        <v>20403639</v>
      </c>
      <c r="I144" s="37">
        <f t="shared" si="33"/>
        <v>0.57156947339210751</v>
      </c>
      <c r="J144" s="32">
        <f>SUM(J138:J143)</f>
        <v>16308556</v>
      </c>
      <c r="K144" s="37">
        <f t="shared" si="34"/>
        <v>0.2184846912535286</v>
      </c>
      <c r="L144" s="32">
        <f>SUM(L138:L143)</f>
        <v>14176654</v>
      </c>
      <c r="M144" s="37">
        <f t="shared" si="35"/>
        <v>0.18992373525884823</v>
      </c>
      <c r="N144" s="32">
        <f t="shared" si="36"/>
        <v>66381452</v>
      </c>
      <c r="O144" s="37">
        <f t="shared" si="37"/>
        <v>0.88930810582990472</v>
      </c>
      <c r="P144" s="32">
        <f>SUM(P138:P143)</f>
        <v>12027398</v>
      </c>
      <c r="Q144" s="32">
        <f>SUM(Q138:Q143)</f>
        <v>41610086</v>
      </c>
      <c r="R144" s="32">
        <f>SUM(R138:R143)</f>
        <v>55864667</v>
      </c>
      <c r="S144" s="32">
        <f>SUM(S138:S143)</f>
        <v>57320000</v>
      </c>
      <c r="T144" s="37">
        <f t="shared" si="38"/>
        <v>1.0260510458247249</v>
      </c>
      <c r="U144" s="37">
        <f t="shared" si="39"/>
        <v>0.17869667238084253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2900000</v>
      </c>
      <c r="E145" s="31">
        <v>2900000</v>
      </c>
      <c r="F145" s="31">
        <v>0</v>
      </c>
      <c r="G145" s="36">
        <f t="shared" si="32"/>
        <v>0</v>
      </c>
      <c r="H145" s="31">
        <v>834496</v>
      </c>
      <c r="I145" s="36">
        <f t="shared" si="33"/>
        <v>0.28775724137931036</v>
      </c>
      <c r="J145" s="31">
        <v>706866</v>
      </c>
      <c r="K145" s="36">
        <f t="shared" si="34"/>
        <v>0.24374689655172413</v>
      </c>
      <c r="L145" s="31">
        <v>1739404</v>
      </c>
      <c r="M145" s="36">
        <f t="shared" si="35"/>
        <v>0.59979448275862068</v>
      </c>
      <c r="N145" s="31">
        <f t="shared" si="36"/>
        <v>3280766</v>
      </c>
      <c r="O145" s="36">
        <f t="shared" si="37"/>
        <v>1.1312986206896551</v>
      </c>
      <c r="P145" s="31">
        <v>0</v>
      </c>
      <c r="Q145" s="31">
        <v>2526087</v>
      </c>
      <c r="R145" s="31">
        <v>2526087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1417391</v>
      </c>
      <c r="E146" s="31">
        <v>2882374</v>
      </c>
      <c r="F146" s="31">
        <v>127465</v>
      </c>
      <c r="G146" s="36">
        <f t="shared" si="32"/>
        <v>8.9929313788502954E-2</v>
      </c>
      <c r="H146" s="31">
        <v>2810729</v>
      </c>
      <c r="I146" s="36">
        <f t="shared" si="33"/>
        <v>1.9830300883806937</v>
      </c>
      <c r="J146" s="31">
        <v>1589229</v>
      </c>
      <c r="K146" s="36">
        <f t="shared" si="34"/>
        <v>0.55136113495334049</v>
      </c>
      <c r="L146" s="31">
        <v>90398</v>
      </c>
      <c r="M146" s="36">
        <f t="shared" si="35"/>
        <v>3.1362342291458359E-2</v>
      </c>
      <c r="N146" s="31">
        <f t="shared" si="36"/>
        <v>4617821</v>
      </c>
      <c r="O146" s="36">
        <f t="shared" si="37"/>
        <v>1.6020894582035503</v>
      </c>
      <c r="P146" s="31">
        <v>172283</v>
      </c>
      <c r="Q146" s="31">
        <v>2891303</v>
      </c>
      <c r="R146" s="31">
        <v>1056175</v>
      </c>
      <c r="S146" s="31">
        <v>1401785</v>
      </c>
      <c r="T146" s="36">
        <f t="shared" si="38"/>
        <v>1.3272279688498592</v>
      </c>
      <c r="U146" s="36">
        <f t="shared" si="39"/>
        <v>-0.47529355769286585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4317391</v>
      </c>
      <c r="E150" s="32">
        <f>SUM(E145:E149)</f>
        <v>5782374</v>
      </c>
      <c r="F150" s="32">
        <f>SUM(F145:F149)</f>
        <v>127465</v>
      </c>
      <c r="G150" s="37">
        <f t="shared" si="32"/>
        <v>2.9523617388371819E-2</v>
      </c>
      <c r="H150" s="32">
        <f>SUM(H145:H149)</f>
        <v>3645225</v>
      </c>
      <c r="I150" s="37">
        <f t="shared" si="33"/>
        <v>0.84431199305321203</v>
      </c>
      <c r="J150" s="32">
        <f>SUM(J145:J149)</f>
        <v>2296095</v>
      </c>
      <c r="K150" s="37">
        <f t="shared" si="34"/>
        <v>0.39708517643445407</v>
      </c>
      <c r="L150" s="32">
        <f>SUM(L145:L149)</f>
        <v>1829802</v>
      </c>
      <c r="M150" s="37">
        <f t="shared" si="35"/>
        <v>0.31644476818690731</v>
      </c>
      <c r="N150" s="32">
        <f t="shared" si="36"/>
        <v>7898587</v>
      </c>
      <c r="O150" s="37">
        <f t="shared" si="37"/>
        <v>1.3659765003093884</v>
      </c>
      <c r="P150" s="32">
        <f>SUM(P145:P149)</f>
        <v>172283</v>
      </c>
      <c r="Q150" s="32">
        <f>SUM(Q145:Q149)</f>
        <v>5417390</v>
      </c>
      <c r="R150" s="32">
        <f>SUM(R145:R149)</f>
        <v>3582262</v>
      </c>
      <c r="S150" s="32">
        <f>SUM(S145:S149)</f>
        <v>1401785</v>
      </c>
      <c r="T150" s="37">
        <f t="shared" si="38"/>
        <v>0.39131280738259794</v>
      </c>
      <c r="U150" s="37">
        <f t="shared" si="39"/>
        <v>9.6209086212801029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0</v>
      </c>
      <c r="E151" s="31">
        <v>0</v>
      </c>
      <c r="F151" s="31">
        <v>0</v>
      </c>
      <c r="G151" s="36">
        <f t="shared" si="32"/>
        <v>0</v>
      </c>
      <c r="H151" s="31">
        <v>0</v>
      </c>
      <c r="I151" s="36">
        <f t="shared" si="33"/>
        <v>0</v>
      </c>
      <c r="J151" s="31">
        <v>0</v>
      </c>
      <c r="K151" s="36">
        <f t="shared" si="34"/>
        <v>0</v>
      </c>
      <c r="L151" s="31">
        <v>0</v>
      </c>
      <c r="M151" s="36">
        <f t="shared" si="35"/>
        <v>0</v>
      </c>
      <c r="N151" s="31">
        <f t="shared" si="36"/>
        <v>0</v>
      </c>
      <c r="O151" s="36">
        <f t="shared" si="37"/>
        <v>0</v>
      </c>
      <c r="P151" s="31">
        <v>0</v>
      </c>
      <c r="Q151" s="31">
        <v>0</v>
      </c>
      <c r="R151" s="31">
        <v>0</v>
      </c>
      <c r="S151" s="31">
        <v>0</v>
      </c>
      <c r="T151" s="36">
        <f t="shared" si="38"/>
        <v>0</v>
      </c>
      <c r="U151" s="36">
        <f t="shared" si="39"/>
        <v>0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11046100</v>
      </c>
      <c r="E152" s="31">
        <v>11061703</v>
      </c>
      <c r="F152" s="31">
        <v>1460814</v>
      </c>
      <c r="G152" s="36">
        <f t="shared" si="32"/>
        <v>0.13224703741592056</v>
      </c>
      <c r="H152" s="31">
        <v>1694091</v>
      </c>
      <c r="I152" s="36">
        <f t="shared" si="33"/>
        <v>0.15336553172612957</v>
      </c>
      <c r="J152" s="31">
        <v>2567194</v>
      </c>
      <c r="K152" s="36">
        <f t="shared" si="34"/>
        <v>0.23207945467348021</v>
      </c>
      <c r="L152" s="31">
        <v>6408835</v>
      </c>
      <c r="M152" s="36">
        <f t="shared" si="35"/>
        <v>0.57937145844541293</v>
      </c>
      <c r="N152" s="31">
        <f t="shared" si="36"/>
        <v>12130934</v>
      </c>
      <c r="O152" s="36">
        <f t="shared" si="37"/>
        <v>1.0966606136505384</v>
      </c>
      <c r="P152" s="31">
        <v>4549792</v>
      </c>
      <c r="Q152" s="31">
        <v>10485100</v>
      </c>
      <c r="R152" s="31">
        <v>10034100</v>
      </c>
      <c r="S152" s="31">
        <v>10345671</v>
      </c>
      <c r="T152" s="36">
        <f t="shared" si="38"/>
        <v>1.0310512153556373</v>
      </c>
      <c r="U152" s="36">
        <f t="shared" si="39"/>
        <v>0.40859955795781433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5654730</v>
      </c>
      <c r="E153" s="31">
        <v>6833488</v>
      </c>
      <c r="F153" s="31">
        <v>1135941</v>
      </c>
      <c r="G153" s="36">
        <f t="shared" si="32"/>
        <v>0.20088333129963765</v>
      </c>
      <c r="H153" s="31">
        <v>3178429</v>
      </c>
      <c r="I153" s="36">
        <f t="shared" si="33"/>
        <v>0.56208324712232061</v>
      </c>
      <c r="J153" s="31">
        <v>763588</v>
      </c>
      <c r="K153" s="36">
        <f t="shared" si="34"/>
        <v>0.11174205617980158</v>
      </c>
      <c r="L153" s="31">
        <v>1108112</v>
      </c>
      <c r="M153" s="36">
        <f t="shared" si="35"/>
        <v>0.16215906137539129</v>
      </c>
      <c r="N153" s="31">
        <f t="shared" si="36"/>
        <v>6186070</v>
      </c>
      <c r="O153" s="36">
        <f t="shared" si="37"/>
        <v>0.90525804684225686</v>
      </c>
      <c r="P153" s="31">
        <v>920389</v>
      </c>
      <c r="Q153" s="31">
        <v>2772740</v>
      </c>
      <c r="R153" s="31">
        <v>3003770</v>
      </c>
      <c r="S153" s="31">
        <v>2838581</v>
      </c>
      <c r="T153" s="36">
        <f t="shared" si="38"/>
        <v>0.94500610898970294</v>
      </c>
      <c r="U153" s="36">
        <f t="shared" si="39"/>
        <v>0.20396049931061766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2128932</v>
      </c>
      <c r="E154" s="31">
        <v>1776759</v>
      </c>
      <c r="F154" s="31">
        <v>625926</v>
      </c>
      <c r="G154" s="36">
        <f t="shared" si="32"/>
        <v>0.2940093906240312</v>
      </c>
      <c r="H154" s="31">
        <v>324180</v>
      </c>
      <c r="I154" s="36">
        <f t="shared" si="33"/>
        <v>0.15227353433552598</v>
      </c>
      <c r="J154" s="31">
        <v>547124</v>
      </c>
      <c r="K154" s="36">
        <f t="shared" si="34"/>
        <v>0.30793371526470387</v>
      </c>
      <c r="L154" s="31">
        <v>361859</v>
      </c>
      <c r="M154" s="36">
        <f t="shared" si="35"/>
        <v>0.20366239878340281</v>
      </c>
      <c r="N154" s="31">
        <f t="shared" si="36"/>
        <v>1859089</v>
      </c>
      <c r="O154" s="36">
        <f t="shared" si="37"/>
        <v>1.0463371790996978</v>
      </c>
      <c r="P154" s="31">
        <v>365431</v>
      </c>
      <c r="Q154" s="31">
        <v>1242849</v>
      </c>
      <c r="R154" s="31">
        <v>1242849</v>
      </c>
      <c r="S154" s="31">
        <v>1239686</v>
      </c>
      <c r="T154" s="36">
        <f t="shared" si="38"/>
        <v>0.99745504079739378</v>
      </c>
      <c r="U154" s="36">
        <f t="shared" si="39"/>
        <v>-9.7747591200527673E-3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1673913</v>
      </c>
      <c r="E155" s="31">
        <v>2073913</v>
      </c>
      <c r="F155" s="31">
        <v>343845</v>
      </c>
      <c r="G155" s="36">
        <f t="shared" si="32"/>
        <v>0.20541390143932212</v>
      </c>
      <c r="H155" s="31">
        <v>533000</v>
      </c>
      <c r="I155" s="36">
        <f t="shared" si="33"/>
        <v>0.3184155926861193</v>
      </c>
      <c r="J155" s="31">
        <v>280400</v>
      </c>
      <c r="K155" s="36">
        <f t="shared" si="34"/>
        <v>0.13520335713214585</v>
      </c>
      <c r="L155" s="31">
        <v>0</v>
      </c>
      <c r="M155" s="36">
        <f t="shared" si="35"/>
        <v>0</v>
      </c>
      <c r="N155" s="31">
        <f t="shared" si="36"/>
        <v>1157245</v>
      </c>
      <c r="O155" s="36">
        <f t="shared" si="37"/>
        <v>0.5580007454507494</v>
      </c>
      <c r="P155" s="31">
        <v>545260</v>
      </c>
      <c r="Q155" s="31">
        <v>2373913</v>
      </c>
      <c r="R155" s="31">
        <v>1396989</v>
      </c>
      <c r="S155" s="31">
        <v>1617193</v>
      </c>
      <c r="T155" s="36">
        <f t="shared" si="38"/>
        <v>1.1576275833238487</v>
      </c>
      <c r="U155" s="36">
        <f t="shared" si="39"/>
        <v>-1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10698130</v>
      </c>
      <c r="E156" s="31">
        <v>8400370</v>
      </c>
      <c r="F156" s="31">
        <v>829363</v>
      </c>
      <c r="G156" s="36">
        <f t="shared" si="32"/>
        <v>7.7524109353690779E-2</v>
      </c>
      <c r="H156" s="31">
        <v>3434287</v>
      </c>
      <c r="I156" s="36">
        <f t="shared" si="33"/>
        <v>0.3210175049284314</v>
      </c>
      <c r="J156" s="31">
        <v>1334760</v>
      </c>
      <c r="K156" s="36">
        <f t="shared" si="34"/>
        <v>0.15889300114161639</v>
      </c>
      <c r="L156" s="31">
        <v>966455</v>
      </c>
      <c r="M156" s="36">
        <f t="shared" si="35"/>
        <v>0.11504909902778092</v>
      </c>
      <c r="N156" s="31">
        <f t="shared" si="36"/>
        <v>6564865</v>
      </c>
      <c r="O156" s="36">
        <f t="shared" si="37"/>
        <v>0.7814971245314194</v>
      </c>
      <c r="P156" s="31">
        <v>1568040</v>
      </c>
      <c r="Q156" s="31">
        <v>10126355</v>
      </c>
      <c r="R156" s="31">
        <v>9506097</v>
      </c>
      <c r="S156" s="31">
        <v>7733287</v>
      </c>
      <c r="T156" s="36">
        <f t="shared" si="38"/>
        <v>0.81350810958482755</v>
      </c>
      <c r="U156" s="36">
        <f t="shared" si="39"/>
        <v>-0.3836541159664294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31201805</v>
      </c>
      <c r="E157" s="32">
        <f>SUM(E151:E156)</f>
        <v>30146233</v>
      </c>
      <c r="F157" s="32">
        <f>SUM(F151:F156)</f>
        <v>4395889</v>
      </c>
      <c r="G157" s="37">
        <f t="shared" si="32"/>
        <v>0.14088572760454082</v>
      </c>
      <c r="H157" s="32">
        <f>SUM(H151:H156)</f>
        <v>9163987</v>
      </c>
      <c r="I157" s="37">
        <f t="shared" si="33"/>
        <v>0.29370054072192298</v>
      </c>
      <c r="J157" s="32">
        <f>SUM(J151:J156)</f>
        <v>5493066</v>
      </c>
      <c r="K157" s="37">
        <f t="shared" si="34"/>
        <v>0.18221400995606979</v>
      </c>
      <c r="L157" s="32">
        <f>SUM(L151:L156)</f>
        <v>8845261</v>
      </c>
      <c r="M157" s="37">
        <f t="shared" si="35"/>
        <v>0.29341181699219271</v>
      </c>
      <c r="N157" s="32">
        <f t="shared" si="36"/>
        <v>27898203</v>
      </c>
      <c r="O157" s="37">
        <f t="shared" si="37"/>
        <v>0.92542915726817343</v>
      </c>
      <c r="P157" s="32">
        <f>SUM(P151:P156)</f>
        <v>7948912</v>
      </c>
      <c r="Q157" s="32">
        <f>SUM(Q151:Q156)</f>
        <v>27000957</v>
      </c>
      <c r="R157" s="32">
        <f>SUM(R151:R156)</f>
        <v>25183805</v>
      </c>
      <c r="S157" s="32">
        <f>SUM(S151:S156)</f>
        <v>23774418</v>
      </c>
      <c r="T157" s="37">
        <f t="shared" si="38"/>
        <v>0.94403597867756683</v>
      </c>
      <c r="U157" s="37">
        <f t="shared" si="39"/>
        <v>0.11276373420664365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0</v>
      </c>
      <c r="E158" s="31">
        <v>0</v>
      </c>
      <c r="F158" s="31">
        <v>0</v>
      </c>
      <c r="G158" s="36">
        <f t="shared" si="32"/>
        <v>0</v>
      </c>
      <c r="H158" s="31">
        <v>0</v>
      </c>
      <c r="I158" s="36">
        <f t="shared" si="33"/>
        <v>0</v>
      </c>
      <c r="J158" s="31">
        <v>0</v>
      </c>
      <c r="K158" s="36">
        <f t="shared" si="34"/>
        <v>0</v>
      </c>
      <c r="L158" s="31">
        <v>0</v>
      </c>
      <c r="M158" s="36">
        <f t="shared" si="35"/>
        <v>0</v>
      </c>
      <c r="N158" s="31">
        <f t="shared" si="36"/>
        <v>0</v>
      </c>
      <c r="O158" s="36">
        <f t="shared" si="37"/>
        <v>0</v>
      </c>
      <c r="P158" s="31">
        <v>0</v>
      </c>
      <c r="Q158" s="31">
        <v>0</v>
      </c>
      <c r="R158" s="31">
        <v>0</v>
      </c>
      <c r="S158" s="31">
        <v>0</v>
      </c>
      <c r="T158" s="36">
        <f t="shared" si="38"/>
        <v>0</v>
      </c>
      <c r="U158" s="36">
        <f t="shared" si="39"/>
        <v>0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8051392</v>
      </c>
      <c r="E159" s="31">
        <v>8380582</v>
      </c>
      <c r="F159" s="31">
        <v>1765686</v>
      </c>
      <c r="G159" s="36">
        <f t="shared" si="32"/>
        <v>0.21930195424592419</v>
      </c>
      <c r="H159" s="31">
        <v>1692260</v>
      </c>
      <c r="I159" s="36">
        <f t="shared" si="33"/>
        <v>0.21018228897562061</v>
      </c>
      <c r="J159" s="31">
        <v>1529967</v>
      </c>
      <c r="K159" s="36">
        <f t="shared" si="34"/>
        <v>0.18256094863101394</v>
      </c>
      <c r="L159" s="31">
        <v>1925220</v>
      </c>
      <c r="M159" s="36">
        <f t="shared" si="35"/>
        <v>0.22972390223017924</v>
      </c>
      <c r="N159" s="31">
        <f t="shared" si="36"/>
        <v>6913133</v>
      </c>
      <c r="O159" s="36">
        <f t="shared" si="37"/>
        <v>0.8248989151350109</v>
      </c>
      <c r="P159" s="31">
        <v>1499622</v>
      </c>
      <c r="Q159" s="31">
        <v>6834616</v>
      </c>
      <c r="R159" s="31">
        <v>5939703</v>
      </c>
      <c r="S159" s="31">
        <v>5807824</v>
      </c>
      <c r="T159" s="36">
        <f t="shared" si="38"/>
        <v>0.97779703800004814</v>
      </c>
      <c r="U159" s="36">
        <f t="shared" si="39"/>
        <v>0.28380351848665875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5795698</v>
      </c>
      <c r="E160" s="31">
        <v>5969640</v>
      </c>
      <c r="F160" s="31">
        <v>785027</v>
      </c>
      <c r="G160" s="36">
        <f t="shared" si="32"/>
        <v>0.135449949255465</v>
      </c>
      <c r="H160" s="31">
        <v>2916445</v>
      </c>
      <c r="I160" s="36">
        <f t="shared" si="33"/>
        <v>0.50320858678281721</v>
      </c>
      <c r="J160" s="31">
        <v>913848</v>
      </c>
      <c r="K160" s="36">
        <f t="shared" si="34"/>
        <v>0.15308259794560475</v>
      </c>
      <c r="L160" s="31">
        <v>924867</v>
      </c>
      <c r="M160" s="36">
        <f t="shared" si="35"/>
        <v>0.1549284378957525</v>
      </c>
      <c r="N160" s="31">
        <f t="shared" si="36"/>
        <v>5540187</v>
      </c>
      <c r="O160" s="36">
        <f t="shared" si="37"/>
        <v>0.9280604860594609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7789216</v>
      </c>
      <c r="E162" s="31">
        <v>7687991</v>
      </c>
      <c r="F162" s="31">
        <v>1113494</v>
      </c>
      <c r="G162" s="36">
        <f t="shared" si="32"/>
        <v>0.14295328310320321</v>
      </c>
      <c r="H162" s="31">
        <v>1133583</v>
      </c>
      <c r="I162" s="36">
        <f t="shared" si="33"/>
        <v>0.14553236166515346</v>
      </c>
      <c r="J162" s="31">
        <v>1209358</v>
      </c>
      <c r="K162" s="36">
        <f t="shared" si="34"/>
        <v>0.15730481474288927</v>
      </c>
      <c r="L162" s="31">
        <v>1208427</v>
      </c>
      <c r="M162" s="36">
        <f t="shared" si="35"/>
        <v>0.15718371678634899</v>
      </c>
      <c r="N162" s="31">
        <f t="shared" si="36"/>
        <v>4664862</v>
      </c>
      <c r="O162" s="36">
        <f t="shared" si="37"/>
        <v>0.60677256255893119</v>
      </c>
      <c r="P162" s="31">
        <v>1123332</v>
      </c>
      <c r="Q162" s="31">
        <v>8550150</v>
      </c>
      <c r="R162" s="31">
        <v>7568404</v>
      </c>
      <c r="S162" s="31">
        <v>4584342</v>
      </c>
      <c r="T162" s="36">
        <f t="shared" si="38"/>
        <v>0.60572110051207628</v>
      </c>
      <c r="U162" s="36">
        <f t="shared" si="39"/>
        <v>7.5752315433015305E-2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21636306</v>
      </c>
      <c r="E163" s="32">
        <f>SUM(E158:E162)</f>
        <v>22038213</v>
      </c>
      <c r="F163" s="32">
        <f>SUM(F158:F162)</f>
        <v>3664207</v>
      </c>
      <c r="G163" s="37">
        <f t="shared" si="32"/>
        <v>0.16935455617978412</v>
      </c>
      <c r="H163" s="32">
        <f>SUM(H158:H162)</f>
        <v>5742288</v>
      </c>
      <c r="I163" s="37">
        <f t="shared" si="33"/>
        <v>0.26540057253765964</v>
      </c>
      <c r="J163" s="32">
        <f>SUM(J158:J162)</f>
        <v>3653173</v>
      </c>
      <c r="K163" s="37">
        <f t="shared" si="34"/>
        <v>0.16576539123203865</v>
      </c>
      <c r="L163" s="32">
        <f>SUM(L158:L162)</f>
        <v>4058514</v>
      </c>
      <c r="M163" s="37">
        <f t="shared" si="35"/>
        <v>0.18415803495501201</v>
      </c>
      <c r="N163" s="32">
        <f t="shared" si="36"/>
        <v>17118182</v>
      </c>
      <c r="O163" s="37">
        <f t="shared" si="37"/>
        <v>0.77675000237088188</v>
      </c>
      <c r="P163" s="32">
        <f>SUM(P158:P162)</f>
        <v>2622954</v>
      </c>
      <c r="Q163" s="32">
        <f>SUM(Q158:Q162)</f>
        <v>15384766</v>
      </c>
      <c r="R163" s="32">
        <f>SUM(R158:R162)</f>
        <v>13508107</v>
      </c>
      <c r="S163" s="32">
        <f>SUM(S158:S162)</f>
        <v>10392166</v>
      </c>
      <c r="T163" s="37">
        <f t="shared" si="38"/>
        <v>0.76932807831622896</v>
      </c>
      <c r="U163" s="37">
        <f t="shared" si="39"/>
        <v>0.54730658639076402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0</v>
      </c>
      <c r="E165" s="31">
        <v>29495</v>
      </c>
      <c r="F165" s="31">
        <v>0</v>
      </c>
      <c r="G165" s="36">
        <f t="shared" si="32"/>
        <v>0</v>
      </c>
      <c r="H165" s="31">
        <v>0</v>
      </c>
      <c r="I165" s="36">
        <f t="shared" si="33"/>
        <v>0</v>
      </c>
      <c r="J165" s="31">
        <v>0</v>
      </c>
      <c r="K165" s="36">
        <f t="shared" si="34"/>
        <v>0</v>
      </c>
      <c r="L165" s="31">
        <v>0</v>
      </c>
      <c r="M165" s="36">
        <f t="shared" si="35"/>
        <v>0</v>
      </c>
      <c r="N165" s="31">
        <f t="shared" si="36"/>
        <v>0</v>
      </c>
      <c r="O165" s="36">
        <f t="shared" si="37"/>
        <v>0</v>
      </c>
      <c r="P165" s="31">
        <v>0</v>
      </c>
      <c r="Q165" s="31">
        <v>20000</v>
      </c>
      <c r="R165" s="31">
        <v>0</v>
      </c>
      <c r="S165" s="31">
        <v>0</v>
      </c>
      <c r="T165" s="36">
        <f t="shared" si="38"/>
        <v>0</v>
      </c>
      <c r="U165" s="36">
        <f t="shared" si="39"/>
        <v>0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4878060</v>
      </c>
      <c r="E167" s="31">
        <v>3658985</v>
      </c>
      <c r="F167" s="31">
        <v>726582</v>
      </c>
      <c r="G167" s="36">
        <f t="shared" si="32"/>
        <v>0.14894896741737493</v>
      </c>
      <c r="H167" s="31">
        <v>728495</v>
      </c>
      <c r="I167" s="36">
        <f t="shared" si="33"/>
        <v>0.14934113151539752</v>
      </c>
      <c r="J167" s="31">
        <v>582076</v>
      </c>
      <c r="K167" s="36">
        <f t="shared" si="34"/>
        <v>0.15908127527169419</v>
      </c>
      <c r="L167" s="31">
        <v>676740</v>
      </c>
      <c r="M167" s="36">
        <f t="shared" si="35"/>
        <v>0.18495293093576498</v>
      </c>
      <c r="N167" s="31">
        <f t="shared" si="36"/>
        <v>2713893</v>
      </c>
      <c r="O167" s="36">
        <f t="shared" si="37"/>
        <v>0.74170651150523981</v>
      </c>
      <c r="P167" s="31">
        <v>830932</v>
      </c>
      <c r="Q167" s="31">
        <v>3633051</v>
      </c>
      <c r="R167" s="31">
        <v>3110951</v>
      </c>
      <c r="S167" s="31">
        <v>2179745</v>
      </c>
      <c r="T167" s="36">
        <f t="shared" si="38"/>
        <v>0.70066838082631322</v>
      </c>
      <c r="U167" s="36">
        <f t="shared" si="39"/>
        <v>-0.18556512446265161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12058213</v>
      </c>
      <c r="E168" s="31">
        <v>9130401</v>
      </c>
      <c r="F168" s="31">
        <v>1973345</v>
      </c>
      <c r="G168" s="36">
        <f t="shared" si="32"/>
        <v>0.16365152945963055</v>
      </c>
      <c r="H168" s="31">
        <v>2051955</v>
      </c>
      <c r="I168" s="36">
        <f t="shared" si="33"/>
        <v>0.17017073757114756</v>
      </c>
      <c r="J168" s="31">
        <v>1939890</v>
      </c>
      <c r="K168" s="36">
        <f t="shared" si="34"/>
        <v>0.21246492897738006</v>
      </c>
      <c r="L168" s="31">
        <v>1681330</v>
      </c>
      <c r="M168" s="36">
        <f t="shared" si="35"/>
        <v>0.1841463480081543</v>
      </c>
      <c r="N168" s="31">
        <f t="shared" si="36"/>
        <v>7646520</v>
      </c>
      <c r="O168" s="36">
        <f t="shared" si="37"/>
        <v>0.83747909867266512</v>
      </c>
      <c r="P168" s="31">
        <v>1928774</v>
      </c>
      <c r="Q168" s="31">
        <v>9894069</v>
      </c>
      <c r="R168" s="31">
        <v>9691511</v>
      </c>
      <c r="S168" s="31">
        <v>8104340</v>
      </c>
      <c r="T168" s="36">
        <f t="shared" si="38"/>
        <v>0.83623080033650066</v>
      </c>
      <c r="U168" s="36">
        <f t="shared" si="39"/>
        <v>-0.12829082100857847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16936273</v>
      </c>
      <c r="E169" s="32">
        <f>SUM(E164:E168)</f>
        <v>12818881</v>
      </c>
      <c r="F169" s="32">
        <f>SUM(F164:F168)</f>
        <v>2699927</v>
      </c>
      <c r="G169" s="37">
        <f t="shared" si="32"/>
        <v>0.15941683273527771</v>
      </c>
      <c r="H169" s="32">
        <f>SUM(H164:H168)</f>
        <v>2780450</v>
      </c>
      <c r="I169" s="37">
        <f t="shared" si="33"/>
        <v>0.16417130262366461</v>
      </c>
      <c r="J169" s="32">
        <f>SUM(J164:J168)</f>
        <v>2521966</v>
      </c>
      <c r="K169" s="37">
        <f t="shared" si="34"/>
        <v>0.19673838925566123</v>
      </c>
      <c r="L169" s="32">
        <f>SUM(L164:L168)</f>
        <v>2358070</v>
      </c>
      <c r="M169" s="37">
        <f t="shared" si="35"/>
        <v>0.18395287388969442</v>
      </c>
      <c r="N169" s="32">
        <f t="shared" si="36"/>
        <v>10360413</v>
      </c>
      <c r="O169" s="37">
        <f t="shared" si="37"/>
        <v>0.80821508523247854</v>
      </c>
      <c r="P169" s="32">
        <f>SUM(P164:P168)</f>
        <v>2759706</v>
      </c>
      <c r="Q169" s="32">
        <f>SUM(Q164:Q168)</f>
        <v>13547120</v>
      </c>
      <c r="R169" s="32">
        <f>SUM(R164:R168)</f>
        <v>12802462</v>
      </c>
      <c r="S169" s="32">
        <f>SUM(S164:S168)</f>
        <v>10284085</v>
      </c>
      <c r="T169" s="37">
        <f t="shared" si="38"/>
        <v>0.80328963288467481</v>
      </c>
      <c r="U169" s="37">
        <f t="shared" si="39"/>
        <v>-0.14553579258080385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349153438</v>
      </c>
      <c r="E170" s="32">
        <f>SUM(E105,E107:E111,E113:E120,E122:E125,E127:E131,E133:E136,E138:E143,E145:E149,E151:E156,E158:E162,E164:E168)</f>
        <v>370325409</v>
      </c>
      <c r="F170" s="32">
        <f>SUM(F105,F107:F111,F113:F120,F122:F125,F127:F131,F133:F136,F138:F143,F145:F149,F151:F156,F158:F162,F164:F168)</f>
        <v>77672862</v>
      </c>
      <c r="G170" s="37">
        <f t="shared" si="32"/>
        <v>0.22246053896797086</v>
      </c>
      <c r="H170" s="32">
        <f>SUM(H105,H107:H111,H113:H120,H122:H125,H127:H131,H133:H136,H138:H143,H145:H149,H151:H156,H158:H162,H164:H168)</f>
        <v>116358013</v>
      </c>
      <c r="I170" s="37">
        <f t="shared" si="33"/>
        <v>0.33325753189347085</v>
      </c>
      <c r="J170" s="32">
        <f>SUM(J105,J107:J111,J113:J120,J122:J125,J127:J131,J133:J136,J138:J143,J145:J149,J151:J156,J158:J162,J164:J168)</f>
        <v>90491013</v>
      </c>
      <c r="K170" s="37">
        <f t="shared" si="34"/>
        <v>0.24435539879468546</v>
      </c>
      <c r="L170" s="32">
        <f>SUM(L105,L107:L111,L113:L120,L122:L125,L127:L131,L133:L136,L138:L143,L145:L149,L151:L156,L158:L162,L164:L168)</f>
        <v>89652051</v>
      </c>
      <c r="M170" s="37">
        <f t="shared" si="35"/>
        <v>0.24208992637607538</v>
      </c>
      <c r="N170" s="32">
        <f t="shared" si="36"/>
        <v>374173939</v>
      </c>
      <c r="O170" s="37">
        <f t="shared" si="37"/>
        <v>1.0103922925796323</v>
      </c>
      <c r="P170" s="32">
        <f>SUM(P105,P107:P111,P113:P120,P122:P125,P127:P131,P133:P136,P138:P143,P145:P149,P151:P156,P158:P162,P164:P168)</f>
        <v>89158343</v>
      </c>
      <c r="Q170" s="32">
        <f>SUM(Q105,Q107:Q111,Q113:Q120,Q122:Q125,Q127:Q131,Q133:Q136,Q138:Q143,Q145:Q149,Q151:Q156,Q158:Q162,Q164:Q168)</f>
        <v>344472776</v>
      </c>
      <c r="R170" s="32">
        <f>SUM(R105,R107:R111,R113:R120,R122:R125,R127:R131,R133:R136,R138:R143,R145:R149,R151:R156,R158:R162,R164:R168)</f>
        <v>343074694</v>
      </c>
      <c r="S170" s="32">
        <f>SUM(S105,S107:S111,S113:S120,S122:S125,S127:S131,S133:S136,S138:S143,S145:S149,S151:S156,S158:S162,S164:S168)</f>
        <v>325109403</v>
      </c>
      <c r="T170" s="37">
        <f t="shared" si="38"/>
        <v>0.94763446178283262</v>
      </c>
      <c r="U170" s="37">
        <f t="shared" si="39"/>
        <v>5.5374290659484515E-3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3811139</v>
      </c>
      <c r="E173" s="31">
        <v>3794436</v>
      </c>
      <c r="F173" s="31">
        <v>675691</v>
      </c>
      <c r="G173" s="36">
        <f t="shared" ref="G173:G205" si="40">IF(($D173     =0),0,($F173     /$D173     ))</f>
        <v>0.1772937171800871</v>
      </c>
      <c r="H173" s="31">
        <v>740515</v>
      </c>
      <c r="I173" s="36">
        <f t="shared" ref="I173:I205" si="41">IF(($D173     =0),0,($H173     /$D173     ))</f>
        <v>0.19430280553923643</v>
      </c>
      <c r="J173" s="31">
        <v>910469</v>
      </c>
      <c r="K173" s="36">
        <f t="shared" ref="K173:K205" si="42">IF(($E173     =0),0,($J173     /$E173     ))</f>
        <v>0.2399484402952112</v>
      </c>
      <c r="L173" s="31">
        <v>598027</v>
      </c>
      <c r="M173" s="36">
        <f t="shared" ref="M173:M205" si="43">IF(($E173     =0),0,($L173     /$E173     ))</f>
        <v>0.15760629511210625</v>
      </c>
      <c r="N173" s="31">
        <f t="shared" ref="N173:N205" si="44">$F173     +$H173     +$J173     +$L173</f>
        <v>2924702</v>
      </c>
      <c r="O173" s="36">
        <f t="shared" ref="O173:O205" si="45">IF(($E173     =0),0,($N173     /$E173     ))</f>
        <v>0.77078701551429518</v>
      </c>
      <c r="P173" s="31">
        <v>824710</v>
      </c>
      <c r="Q173" s="31">
        <v>3009837</v>
      </c>
      <c r="R173" s="31">
        <v>3564093</v>
      </c>
      <c r="S173" s="31">
        <v>3005360</v>
      </c>
      <c r="T173" s="36">
        <f t="shared" ref="T173:T205" si="46">IF(($R173     =0),0,($S173     /$R173     ))</f>
        <v>0.84323276637281908</v>
      </c>
      <c r="U173" s="36">
        <f t="shared" ref="U173:U205" si="47">IF(($P173     =0),0,(($L173     /$P173     )-1))</f>
        <v>-0.27486389154975688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3521028</v>
      </c>
      <c r="E174" s="31">
        <v>2409028</v>
      </c>
      <c r="F174" s="31">
        <v>366721</v>
      </c>
      <c r="G174" s="36">
        <f t="shared" si="40"/>
        <v>0.1041516852464678</v>
      </c>
      <c r="H174" s="31">
        <v>521101</v>
      </c>
      <c r="I174" s="36">
        <f t="shared" si="41"/>
        <v>0.14799683501522851</v>
      </c>
      <c r="J174" s="31">
        <v>414671</v>
      </c>
      <c r="K174" s="36">
        <f t="shared" si="42"/>
        <v>0.1721320798263864</v>
      </c>
      <c r="L174" s="31">
        <v>1026904</v>
      </c>
      <c r="M174" s="36">
        <f t="shared" si="43"/>
        <v>0.42627316909558544</v>
      </c>
      <c r="N174" s="31">
        <f t="shared" si="44"/>
        <v>2329397</v>
      </c>
      <c r="O174" s="36">
        <f t="shared" si="45"/>
        <v>0.96694475946315273</v>
      </c>
      <c r="P174" s="31">
        <v>869724</v>
      </c>
      <c r="Q174" s="31">
        <v>3137621</v>
      </c>
      <c r="R174" s="31">
        <v>3356557</v>
      </c>
      <c r="S174" s="31">
        <v>3514199</v>
      </c>
      <c r="T174" s="36">
        <f t="shared" si="46"/>
        <v>1.0469653874491034</v>
      </c>
      <c r="U174" s="36">
        <f t="shared" si="47"/>
        <v>0.18072399979763687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10209945</v>
      </c>
      <c r="E175" s="31">
        <v>10209945</v>
      </c>
      <c r="F175" s="31">
        <v>1460510</v>
      </c>
      <c r="G175" s="36">
        <f t="shared" si="40"/>
        <v>0.1430477833132304</v>
      </c>
      <c r="H175" s="31">
        <v>1480604</v>
      </c>
      <c r="I175" s="36">
        <f t="shared" si="41"/>
        <v>0.1450158644341375</v>
      </c>
      <c r="J175" s="31">
        <v>1297203</v>
      </c>
      <c r="K175" s="36">
        <f t="shared" si="42"/>
        <v>0.12705288813994592</v>
      </c>
      <c r="L175" s="31">
        <v>1443064</v>
      </c>
      <c r="M175" s="36">
        <f t="shared" si="43"/>
        <v>0.14133905716436279</v>
      </c>
      <c r="N175" s="31">
        <f t="shared" si="44"/>
        <v>5681381</v>
      </c>
      <c r="O175" s="36">
        <f t="shared" si="45"/>
        <v>0.55645559305167658</v>
      </c>
      <c r="P175" s="31">
        <v>1400739</v>
      </c>
      <c r="Q175" s="31">
        <v>7828072</v>
      </c>
      <c r="R175" s="31">
        <v>7628072</v>
      </c>
      <c r="S175" s="31">
        <v>5088854</v>
      </c>
      <c r="T175" s="36">
        <f t="shared" si="46"/>
        <v>0.66712191494784001</v>
      </c>
      <c r="U175" s="36">
        <f t="shared" si="47"/>
        <v>3.0216193023825388E-2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34408658</v>
      </c>
      <c r="E176" s="31">
        <v>33635604</v>
      </c>
      <c r="F176" s="31">
        <v>6341939</v>
      </c>
      <c r="G176" s="36">
        <f t="shared" si="40"/>
        <v>0.18431230302559315</v>
      </c>
      <c r="H176" s="31">
        <v>6244657</v>
      </c>
      <c r="I176" s="36">
        <f t="shared" si="41"/>
        <v>0.18148504948957905</v>
      </c>
      <c r="J176" s="31">
        <v>8636959</v>
      </c>
      <c r="K176" s="36">
        <f t="shared" si="42"/>
        <v>0.2567802558265343</v>
      </c>
      <c r="L176" s="31">
        <v>5516871</v>
      </c>
      <c r="M176" s="36">
        <f t="shared" si="43"/>
        <v>0.16401878794862729</v>
      </c>
      <c r="N176" s="31">
        <f t="shared" si="44"/>
        <v>26740426</v>
      </c>
      <c r="O176" s="36">
        <f t="shared" si="45"/>
        <v>0.7950035920270675</v>
      </c>
      <c r="P176" s="31">
        <v>8708134</v>
      </c>
      <c r="Q176" s="31">
        <v>28683051</v>
      </c>
      <c r="R176" s="31">
        <v>29131655</v>
      </c>
      <c r="S176" s="31">
        <v>26598328</v>
      </c>
      <c r="T176" s="36">
        <f t="shared" si="46"/>
        <v>0.91303868592429782</v>
      </c>
      <c r="U176" s="36">
        <f t="shared" si="47"/>
        <v>-0.3664692114292224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10491024</v>
      </c>
      <c r="E178" s="31">
        <v>10631024</v>
      </c>
      <c r="F178" s="31">
        <v>2900009</v>
      </c>
      <c r="G178" s="36">
        <f t="shared" si="40"/>
        <v>0.27642763947542204</v>
      </c>
      <c r="H178" s="31">
        <v>2204632</v>
      </c>
      <c r="I178" s="36">
        <f t="shared" si="41"/>
        <v>0.21014459598986715</v>
      </c>
      <c r="J178" s="31">
        <v>3109077</v>
      </c>
      <c r="K178" s="36">
        <f t="shared" si="42"/>
        <v>0.29245320112154766</v>
      </c>
      <c r="L178" s="31">
        <v>3662810</v>
      </c>
      <c r="M178" s="36">
        <f t="shared" si="43"/>
        <v>0.34453971696423602</v>
      </c>
      <c r="N178" s="31">
        <f t="shared" si="44"/>
        <v>11876528</v>
      </c>
      <c r="O178" s="36">
        <f t="shared" si="45"/>
        <v>1.1171574817251848</v>
      </c>
      <c r="P178" s="31">
        <v>3253550</v>
      </c>
      <c r="Q178" s="31">
        <v>9569395</v>
      </c>
      <c r="R178" s="31">
        <v>11197395</v>
      </c>
      <c r="S178" s="31">
        <v>10787199</v>
      </c>
      <c r="T178" s="36">
        <f t="shared" si="46"/>
        <v>0.96336683666156275</v>
      </c>
      <c r="U178" s="36">
        <f t="shared" si="47"/>
        <v>0.12578875382274757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62441794</v>
      </c>
      <c r="E179" s="32">
        <f>SUM(E173:E178)</f>
        <v>60680037</v>
      </c>
      <c r="F179" s="32">
        <f>SUM(F173:F178)</f>
        <v>11744870</v>
      </c>
      <c r="G179" s="37">
        <f t="shared" si="40"/>
        <v>0.18809309034266375</v>
      </c>
      <c r="H179" s="32">
        <f>SUM(H173:H178)</f>
        <v>11191509</v>
      </c>
      <c r="I179" s="37">
        <f t="shared" si="41"/>
        <v>0.17923106117034371</v>
      </c>
      <c r="J179" s="32">
        <f>SUM(J173:J178)</f>
        <v>14368379</v>
      </c>
      <c r="K179" s="37">
        <f t="shared" si="42"/>
        <v>0.23678922608435457</v>
      </c>
      <c r="L179" s="32">
        <f>SUM(L173:L178)</f>
        <v>12247676</v>
      </c>
      <c r="M179" s="37">
        <f t="shared" si="43"/>
        <v>0.20184028562803941</v>
      </c>
      <c r="N179" s="32">
        <f t="shared" si="44"/>
        <v>49552434</v>
      </c>
      <c r="O179" s="37">
        <f t="shared" si="45"/>
        <v>0.81661838802108844</v>
      </c>
      <c r="P179" s="32">
        <f>SUM(P173:P178)</f>
        <v>15056857</v>
      </c>
      <c r="Q179" s="32">
        <f>SUM(Q173:Q178)</f>
        <v>52227976</v>
      </c>
      <c r="R179" s="32">
        <f>SUM(R173:R178)</f>
        <v>54877772</v>
      </c>
      <c r="S179" s="32">
        <f>SUM(S173:S178)</f>
        <v>48993940</v>
      </c>
      <c r="T179" s="37">
        <f t="shared" si="46"/>
        <v>0.89278296502270538</v>
      </c>
      <c r="U179" s="37">
        <f t="shared" si="47"/>
        <v>-0.18657154012952371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1939718</v>
      </c>
      <c r="E180" s="31">
        <v>1939718</v>
      </c>
      <c r="F180" s="31">
        <v>114293</v>
      </c>
      <c r="G180" s="36">
        <f t="shared" si="40"/>
        <v>5.8922482546432009E-2</v>
      </c>
      <c r="H180" s="31">
        <v>113468</v>
      </c>
      <c r="I180" s="36">
        <f t="shared" si="41"/>
        <v>5.8497162989671697E-2</v>
      </c>
      <c r="J180" s="31">
        <v>207218</v>
      </c>
      <c r="K180" s="36">
        <f t="shared" si="42"/>
        <v>0.10682893080334357</v>
      </c>
      <c r="L180" s="31">
        <v>688506</v>
      </c>
      <c r="M180" s="36">
        <f t="shared" si="43"/>
        <v>0.35495159605674637</v>
      </c>
      <c r="N180" s="31">
        <f t="shared" si="44"/>
        <v>1123485</v>
      </c>
      <c r="O180" s="36">
        <f t="shared" si="45"/>
        <v>0.5792001723961937</v>
      </c>
      <c r="P180" s="31">
        <v>-709577</v>
      </c>
      <c r="Q180" s="31">
        <v>1908444</v>
      </c>
      <c r="R180" s="31">
        <v>1908444</v>
      </c>
      <c r="S180" s="31">
        <v>142137</v>
      </c>
      <c r="T180" s="36">
        <f t="shared" si="46"/>
        <v>7.4477951671623591E-2</v>
      </c>
      <c r="U180" s="36">
        <f t="shared" si="47"/>
        <v>-1.9703048435899135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3567081</v>
      </c>
      <c r="E181" s="31">
        <v>1191481</v>
      </c>
      <c r="F181" s="31">
        <v>261097</v>
      </c>
      <c r="G181" s="36">
        <f t="shared" si="40"/>
        <v>7.3196263275210185E-2</v>
      </c>
      <c r="H181" s="31">
        <v>240429</v>
      </c>
      <c r="I181" s="36">
        <f t="shared" si="41"/>
        <v>6.7402170009596085E-2</v>
      </c>
      <c r="J181" s="31">
        <v>260791</v>
      </c>
      <c r="K181" s="36">
        <f t="shared" si="42"/>
        <v>0.21887969678072919</v>
      </c>
      <c r="L181" s="31">
        <v>319409</v>
      </c>
      <c r="M181" s="36">
        <f t="shared" si="43"/>
        <v>0.26807729204242453</v>
      </c>
      <c r="N181" s="31">
        <f t="shared" si="44"/>
        <v>1081726</v>
      </c>
      <c r="O181" s="36">
        <f t="shared" si="45"/>
        <v>0.90788354996848464</v>
      </c>
      <c r="P181" s="31">
        <v>235980</v>
      </c>
      <c r="Q181" s="31">
        <v>3015940</v>
      </c>
      <c r="R181" s="31">
        <v>1425940</v>
      </c>
      <c r="S181" s="31">
        <v>842759</v>
      </c>
      <c r="T181" s="36">
        <f t="shared" si="46"/>
        <v>0.59101995876404334</v>
      </c>
      <c r="U181" s="36">
        <f t="shared" si="47"/>
        <v>0.35354267310789056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0</v>
      </c>
      <c r="E182" s="31">
        <v>0</v>
      </c>
      <c r="F182" s="31">
        <v>0</v>
      </c>
      <c r="G182" s="36">
        <f t="shared" si="40"/>
        <v>0</v>
      </c>
      <c r="H182" s="31">
        <v>0</v>
      </c>
      <c r="I182" s="36">
        <f t="shared" si="41"/>
        <v>0</v>
      </c>
      <c r="J182" s="31">
        <v>0</v>
      </c>
      <c r="K182" s="36">
        <f t="shared" si="42"/>
        <v>0</v>
      </c>
      <c r="L182" s="31">
        <v>0</v>
      </c>
      <c r="M182" s="36">
        <f t="shared" si="43"/>
        <v>0</v>
      </c>
      <c r="N182" s="31">
        <f t="shared" si="44"/>
        <v>0</v>
      </c>
      <c r="O182" s="36">
        <f t="shared" si="45"/>
        <v>0</v>
      </c>
      <c r="P182" s="31">
        <v>0</v>
      </c>
      <c r="Q182" s="31">
        <v>0</v>
      </c>
      <c r="R182" s="31">
        <v>0</v>
      </c>
      <c r="S182" s="31">
        <v>0</v>
      </c>
      <c r="T182" s="36">
        <f t="shared" si="46"/>
        <v>0</v>
      </c>
      <c r="U182" s="36">
        <f t="shared" si="47"/>
        <v>0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7302455</v>
      </c>
      <c r="E183" s="31">
        <v>6228955</v>
      </c>
      <c r="F183" s="31">
        <v>1373534</v>
      </c>
      <c r="G183" s="36">
        <f t="shared" si="40"/>
        <v>0.18809208683928899</v>
      </c>
      <c r="H183" s="31">
        <v>1978125</v>
      </c>
      <c r="I183" s="36">
        <f t="shared" si="41"/>
        <v>0.27088492842475581</v>
      </c>
      <c r="J183" s="31">
        <v>841102</v>
      </c>
      <c r="K183" s="36">
        <f t="shared" si="42"/>
        <v>0.13503099637098037</v>
      </c>
      <c r="L183" s="31">
        <v>3149466</v>
      </c>
      <c r="M183" s="36">
        <f t="shared" si="43"/>
        <v>0.50561707381093624</v>
      </c>
      <c r="N183" s="31">
        <f t="shared" si="44"/>
        <v>7342227</v>
      </c>
      <c r="O183" s="36">
        <f t="shared" si="45"/>
        <v>1.1787253239106721</v>
      </c>
      <c r="P183" s="31">
        <v>2790862</v>
      </c>
      <c r="Q183" s="31">
        <v>6313648</v>
      </c>
      <c r="R183" s="31">
        <v>6669706</v>
      </c>
      <c r="S183" s="31">
        <v>6105742</v>
      </c>
      <c r="T183" s="36">
        <f t="shared" si="46"/>
        <v>0.91544394910360372</v>
      </c>
      <c r="U183" s="36">
        <f t="shared" si="47"/>
        <v>0.12849220061758704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2316031</v>
      </c>
      <c r="E184" s="31">
        <v>2059809</v>
      </c>
      <c r="F184" s="31">
        <v>752827</v>
      </c>
      <c r="G184" s="36">
        <f t="shared" si="40"/>
        <v>0.32505048507554518</v>
      </c>
      <c r="H184" s="31">
        <v>195535</v>
      </c>
      <c r="I184" s="36">
        <f t="shared" si="41"/>
        <v>8.4426762854210496E-2</v>
      </c>
      <c r="J184" s="31">
        <v>148630</v>
      </c>
      <c r="K184" s="36">
        <f t="shared" si="42"/>
        <v>7.2157175738138832E-2</v>
      </c>
      <c r="L184" s="31">
        <v>133570</v>
      </c>
      <c r="M184" s="36">
        <f t="shared" si="43"/>
        <v>6.4845818228777524E-2</v>
      </c>
      <c r="N184" s="31">
        <f t="shared" si="44"/>
        <v>1230562</v>
      </c>
      <c r="O184" s="36">
        <f t="shared" si="45"/>
        <v>0.59741558561983177</v>
      </c>
      <c r="P184" s="31">
        <v>249735</v>
      </c>
      <c r="Q184" s="31">
        <v>8624446</v>
      </c>
      <c r="R184" s="31">
        <v>4584013</v>
      </c>
      <c r="S184" s="31">
        <v>1003809</v>
      </c>
      <c r="T184" s="36">
        <f t="shared" si="46"/>
        <v>0.21898039992469481</v>
      </c>
      <c r="U184" s="36">
        <f t="shared" si="47"/>
        <v>-0.46515306224598074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15125285</v>
      </c>
      <c r="E185" s="32">
        <f>SUM(E180:E184)</f>
        <v>11419963</v>
      </c>
      <c r="F185" s="32">
        <f>SUM(F180:F184)</f>
        <v>2501751</v>
      </c>
      <c r="G185" s="37">
        <f t="shared" si="40"/>
        <v>0.16540190812933442</v>
      </c>
      <c r="H185" s="32">
        <f>SUM(H180:H184)</f>
        <v>2527557</v>
      </c>
      <c r="I185" s="37">
        <f t="shared" si="41"/>
        <v>0.16710805779858032</v>
      </c>
      <c r="J185" s="32">
        <f>SUM(J180:J184)</f>
        <v>1457741</v>
      </c>
      <c r="K185" s="37">
        <f t="shared" si="42"/>
        <v>0.12764848712732257</v>
      </c>
      <c r="L185" s="32">
        <f>SUM(L180:L184)</f>
        <v>4290951</v>
      </c>
      <c r="M185" s="37">
        <f t="shared" si="43"/>
        <v>0.37574123488841427</v>
      </c>
      <c r="N185" s="32">
        <f t="shared" si="44"/>
        <v>10778000</v>
      </c>
      <c r="O185" s="37">
        <f t="shared" si="45"/>
        <v>0.94378589492803089</v>
      </c>
      <c r="P185" s="32">
        <f>SUM(P180:P184)</f>
        <v>2567000</v>
      </c>
      <c r="Q185" s="32">
        <f>SUM(Q180:Q184)</f>
        <v>19862478</v>
      </c>
      <c r="R185" s="32">
        <f>SUM(R180:R184)</f>
        <v>14588103</v>
      </c>
      <c r="S185" s="32">
        <f>SUM(S180:S184)</f>
        <v>8094447</v>
      </c>
      <c r="T185" s="37">
        <f t="shared" si="46"/>
        <v>0.55486631812237686</v>
      </c>
      <c r="U185" s="37">
        <f t="shared" si="47"/>
        <v>0.67158200233735887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11284182</v>
      </c>
      <c r="E187" s="31">
        <v>11307981</v>
      </c>
      <c r="F187" s="31">
        <v>1764255</v>
      </c>
      <c r="G187" s="36">
        <f t="shared" si="40"/>
        <v>0.1563476200578828</v>
      </c>
      <c r="H187" s="31">
        <v>5687433</v>
      </c>
      <c r="I187" s="36">
        <f t="shared" si="41"/>
        <v>0.50401819112807644</v>
      </c>
      <c r="J187" s="31">
        <v>2125942</v>
      </c>
      <c r="K187" s="36">
        <f t="shared" si="42"/>
        <v>0.18800367634151491</v>
      </c>
      <c r="L187" s="31">
        <v>1138524</v>
      </c>
      <c r="M187" s="36">
        <f t="shared" si="43"/>
        <v>0.10068322541397974</v>
      </c>
      <c r="N187" s="31">
        <f t="shared" si="44"/>
        <v>10716154</v>
      </c>
      <c r="O187" s="36">
        <f t="shared" si="45"/>
        <v>0.94766289402148796</v>
      </c>
      <c r="P187" s="31">
        <v>1112853</v>
      </c>
      <c r="Q187" s="31">
        <v>12400476</v>
      </c>
      <c r="R187" s="31">
        <v>11028557</v>
      </c>
      <c r="S187" s="31">
        <v>9925735</v>
      </c>
      <c r="T187" s="36">
        <f t="shared" si="46"/>
        <v>0.9000030557034796</v>
      </c>
      <c r="U187" s="36">
        <f t="shared" si="47"/>
        <v>2.3067736709160958E-2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18556461</v>
      </c>
      <c r="E188" s="31">
        <v>16732678</v>
      </c>
      <c r="F188" s="31">
        <v>3593914</v>
      </c>
      <c r="G188" s="36">
        <f t="shared" si="40"/>
        <v>0.19367453740236351</v>
      </c>
      <c r="H188" s="31">
        <v>2848052</v>
      </c>
      <c r="I188" s="36">
        <f t="shared" si="41"/>
        <v>0.15348034304601507</v>
      </c>
      <c r="J188" s="31">
        <v>2745230</v>
      </c>
      <c r="K188" s="36">
        <f t="shared" si="42"/>
        <v>0.16406399501621916</v>
      </c>
      <c r="L188" s="31">
        <v>4060448</v>
      </c>
      <c r="M188" s="36">
        <f t="shared" si="43"/>
        <v>0.24266575858329431</v>
      </c>
      <c r="N188" s="31">
        <f t="shared" si="44"/>
        <v>13247644</v>
      </c>
      <c r="O188" s="36">
        <f t="shared" si="45"/>
        <v>0.79172287902749339</v>
      </c>
      <c r="P188" s="31">
        <v>4174505</v>
      </c>
      <c r="Q188" s="31">
        <v>16232260</v>
      </c>
      <c r="R188" s="31">
        <v>17044811</v>
      </c>
      <c r="S188" s="31">
        <v>14848174</v>
      </c>
      <c r="T188" s="36">
        <f t="shared" si="46"/>
        <v>0.87112576372950101</v>
      </c>
      <c r="U188" s="36">
        <f t="shared" si="47"/>
        <v>-2.7322281324372644E-2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12370532</v>
      </c>
      <c r="E189" s="31">
        <v>11238063</v>
      </c>
      <c r="F189" s="31">
        <v>1438959</v>
      </c>
      <c r="G189" s="36">
        <f t="shared" si="40"/>
        <v>0.11632151309256546</v>
      </c>
      <c r="H189" s="31">
        <v>5346035</v>
      </c>
      <c r="I189" s="36">
        <f t="shared" si="41"/>
        <v>0.43215885945729737</v>
      </c>
      <c r="J189" s="31">
        <v>1462958</v>
      </c>
      <c r="K189" s="36">
        <f t="shared" si="42"/>
        <v>0.13017883953845072</v>
      </c>
      <c r="L189" s="31">
        <v>1031121</v>
      </c>
      <c r="M189" s="36">
        <f t="shared" si="43"/>
        <v>9.1752555578305625E-2</v>
      </c>
      <c r="N189" s="31">
        <f t="shared" si="44"/>
        <v>9279073</v>
      </c>
      <c r="O189" s="36">
        <f t="shared" si="45"/>
        <v>0.82568259316574399</v>
      </c>
      <c r="P189" s="31">
        <v>3083589</v>
      </c>
      <c r="Q189" s="31">
        <v>11974786</v>
      </c>
      <c r="R189" s="31">
        <v>11393268</v>
      </c>
      <c r="S189" s="31">
        <v>9925625</v>
      </c>
      <c r="T189" s="36">
        <f t="shared" si="46"/>
        <v>0.87118331632328849</v>
      </c>
      <c r="U189" s="36">
        <f t="shared" si="47"/>
        <v>-0.66561010562691725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10139000</v>
      </c>
      <c r="E190" s="31">
        <v>10152000</v>
      </c>
      <c r="F190" s="31">
        <v>2125839</v>
      </c>
      <c r="G190" s="36">
        <f t="shared" si="40"/>
        <v>0.20966949403294211</v>
      </c>
      <c r="H190" s="31">
        <v>2020725</v>
      </c>
      <c r="I190" s="36">
        <f t="shared" si="41"/>
        <v>0.19930219942795147</v>
      </c>
      <c r="J190" s="31">
        <v>1841846</v>
      </c>
      <c r="K190" s="36">
        <f t="shared" si="42"/>
        <v>0.18142691095350669</v>
      </c>
      <c r="L190" s="31">
        <v>1872604</v>
      </c>
      <c r="M190" s="36">
        <f t="shared" si="43"/>
        <v>0.18445665878644601</v>
      </c>
      <c r="N190" s="31">
        <f t="shared" si="44"/>
        <v>7861014</v>
      </c>
      <c r="O190" s="36">
        <f t="shared" si="45"/>
        <v>0.77433156028368799</v>
      </c>
      <c r="P190" s="31">
        <v>2064948</v>
      </c>
      <c r="Q190" s="31">
        <v>9434000</v>
      </c>
      <c r="R190" s="31">
        <v>8928000</v>
      </c>
      <c r="S190" s="31">
        <v>7921415</v>
      </c>
      <c r="T190" s="36">
        <f t="shared" si="46"/>
        <v>0.88725526433691759</v>
      </c>
      <c r="U190" s="36">
        <f t="shared" si="47"/>
        <v>-9.3147139782696731E-2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52350175</v>
      </c>
      <c r="E191" s="32">
        <f>SUM(E186:E190)</f>
        <v>49430722</v>
      </c>
      <c r="F191" s="32">
        <f>SUM(F186:F190)</f>
        <v>8922967</v>
      </c>
      <c r="G191" s="37">
        <f t="shared" si="40"/>
        <v>0.17044770146422625</v>
      </c>
      <c r="H191" s="32">
        <f>SUM(H186:H190)</f>
        <v>15902245</v>
      </c>
      <c r="I191" s="37">
        <f t="shared" si="41"/>
        <v>0.30376679734117412</v>
      </c>
      <c r="J191" s="32">
        <f>SUM(J186:J190)</f>
        <v>8175976</v>
      </c>
      <c r="K191" s="37">
        <f t="shared" si="42"/>
        <v>0.16540272262258277</v>
      </c>
      <c r="L191" s="32">
        <f>SUM(L186:L190)</f>
        <v>8102697</v>
      </c>
      <c r="M191" s="37">
        <f t="shared" si="43"/>
        <v>0.16392026400099921</v>
      </c>
      <c r="N191" s="32">
        <f t="shared" si="44"/>
        <v>41103885</v>
      </c>
      <c r="O191" s="37">
        <f t="shared" si="45"/>
        <v>0.83154530900843404</v>
      </c>
      <c r="P191" s="32">
        <f>SUM(P186:P190)</f>
        <v>10435895</v>
      </c>
      <c r="Q191" s="32">
        <f>SUM(Q186:Q190)</f>
        <v>50041522</v>
      </c>
      <c r="R191" s="32">
        <f>SUM(R186:R190)</f>
        <v>48394636</v>
      </c>
      <c r="S191" s="32">
        <f>SUM(S186:S190)</f>
        <v>42620949</v>
      </c>
      <c r="T191" s="37">
        <f t="shared" si="46"/>
        <v>0.88069572421207998</v>
      </c>
      <c r="U191" s="37">
        <f t="shared" si="47"/>
        <v>-0.22357430771390474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3377832</v>
      </c>
      <c r="E192" s="31">
        <v>3377832</v>
      </c>
      <c r="F192" s="31">
        <v>784255</v>
      </c>
      <c r="G192" s="36">
        <f t="shared" si="40"/>
        <v>0.23217702952663127</v>
      </c>
      <c r="H192" s="31">
        <v>700485</v>
      </c>
      <c r="I192" s="36">
        <f t="shared" si="41"/>
        <v>0.20737709868341586</v>
      </c>
      <c r="J192" s="31">
        <v>759992</v>
      </c>
      <c r="K192" s="36">
        <f t="shared" si="42"/>
        <v>0.22499401983283954</v>
      </c>
      <c r="L192" s="31">
        <v>740888</v>
      </c>
      <c r="M192" s="36">
        <f t="shared" si="43"/>
        <v>0.21933832114800261</v>
      </c>
      <c r="N192" s="31">
        <f t="shared" si="44"/>
        <v>2985620</v>
      </c>
      <c r="O192" s="36">
        <f t="shared" si="45"/>
        <v>0.88388646919088931</v>
      </c>
      <c r="P192" s="31">
        <v>2101334</v>
      </c>
      <c r="Q192" s="31">
        <v>2920041</v>
      </c>
      <c r="R192" s="31">
        <v>3220041</v>
      </c>
      <c r="S192" s="31">
        <v>2945915</v>
      </c>
      <c r="T192" s="36">
        <f t="shared" si="46"/>
        <v>0.91486878583223008</v>
      </c>
      <c r="U192" s="36">
        <f t="shared" si="47"/>
        <v>-0.64742016262050672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2971003</v>
      </c>
      <c r="E193" s="31">
        <v>2971003</v>
      </c>
      <c r="F193" s="31">
        <v>716921</v>
      </c>
      <c r="G193" s="36">
        <f t="shared" si="40"/>
        <v>0.24130605051560028</v>
      </c>
      <c r="H193" s="31">
        <v>848191</v>
      </c>
      <c r="I193" s="36">
        <f t="shared" si="41"/>
        <v>0.28548978240681683</v>
      </c>
      <c r="J193" s="31">
        <v>761780</v>
      </c>
      <c r="K193" s="36">
        <f t="shared" si="42"/>
        <v>0.25640499184955384</v>
      </c>
      <c r="L193" s="31">
        <v>857954</v>
      </c>
      <c r="M193" s="36">
        <f t="shared" si="43"/>
        <v>0.28877587804522581</v>
      </c>
      <c r="N193" s="31">
        <f t="shared" si="44"/>
        <v>3184846</v>
      </c>
      <c r="O193" s="36">
        <f t="shared" si="45"/>
        <v>1.0719767028171967</v>
      </c>
      <c r="P193" s="31">
        <v>760134</v>
      </c>
      <c r="Q193" s="31">
        <v>2789865</v>
      </c>
      <c r="R193" s="31">
        <v>2789865</v>
      </c>
      <c r="S193" s="31">
        <v>3013026</v>
      </c>
      <c r="T193" s="36">
        <f t="shared" si="46"/>
        <v>1.0799898919840207</v>
      </c>
      <c r="U193" s="36">
        <f t="shared" si="47"/>
        <v>0.12868783661828043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4103992</v>
      </c>
      <c r="E194" s="31">
        <v>4225440</v>
      </c>
      <c r="F194" s="31">
        <v>864467</v>
      </c>
      <c r="G194" s="36">
        <f t="shared" si="40"/>
        <v>0.21064051781777351</v>
      </c>
      <c r="H194" s="31">
        <v>935406</v>
      </c>
      <c r="I194" s="36">
        <f t="shared" si="41"/>
        <v>0.22792588289645788</v>
      </c>
      <c r="J194" s="31">
        <v>1046226</v>
      </c>
      <c r="K194" s="36">
        <f t="shared" si="42"/>
        <v>0.24760166988526638</v>
      </c>
      <c r="L194" s="31">
        <v>1132979</v>
      </c>
      <c r="M194" s="36">
        <f t="shared" si="43"/>
        <v>0.26813278617138098</v>
      </c>
      <c r="N194" s="31">
        <f t="shared" si="44"/>
        <v>3979078</v>
      </c>
      <c r="O194" s="36">
        <f t="shared" si="45"/>
        <v>0.94169553939944717</v>
      </c>
      <c r="P194" s="31">
        <v>804601</v>
      </c>
      <c r="Q194" s="31">
        <v>3387426</v>
      </c>
      <c r="R194" s="31">
        <v>3821426</v>
      </c>
      <c r="S194" s="31">
        <v>3265994</v>
      </c>
      <c r="T194" s="36">
        <f t="shared" si="46"/>
        <v>0.85465321060776789</v>
      </c>
      <c r="U194" s="36">
        <f t="shared" si="47"/>
        <v>0.40812526954353778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4697901</v>
      </c>
      <c r="E195" s="31">
        <v>5270887</v>
      </c>
      <c r="F195" s="31">
        <v>892865</v>
      </c>
      <c r="G195" s="36">
        <f t="shared" si="40"/>
        <v>0.19005615486575814</v>
      </c>
      <c r="H195" s="31">
        <v>1020014</v>
      </c>
      <c r="I195" s="36">
        <f t="shared" si="41"/>
        <v>0.21712122073240794</v>
      </c>
      <c r="J195" s="31">
        <v>937500</v>
      </c>
      <c r="K195" s="36">
        <f t="shared" si="42"/>
        <v>0.17786380167133159</v>
      </c>
      <c r="L195" s="31">
        <v>971085</v>
      </c>
      <c r="M195" s="36">
        <f t="shared" si="43"/>
        <v>0.18423559450240537</v>
      </c>
      <c r="N195" s="31">
        <f t="shared" si="44"/>
        <v>3821464</v>
      </c>
      <c r="O195" s="36">
        <f t="shared" si="45"/>
        <v>0.72501345598947575</v>
      </c>
      <c r="P195" s="31">
        <v>770845</v>
      </c>
      <c r="Q195" s="31">
        <v>5137971</v>
      </c>
      <c r="R195" s="31">
        <v>4195532</v>
      </c>
      <c r="S195" s="31">
        <v>2932524</v>
      </c>
      <c r="T195" s="36">
        <f t="shared" si="46"/>
        <v>0.69896356409628146</v>
      </c>
      <c r="U195" s="36">
        <f t="shared" si="47"/>
        <v>0.25976687920399044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7329240</v>
      </c>
      <c r="E196" s="31">
        <v>6262695</v>
      </c>
      <c r="F196" s="31">
        <v>1450615</v>
      </c>
      <c r="G196" s="36">
        <f t="shared" si="40"/>
        <v>0.19792161260922006</v>
      </c>
      <c r="H196" s="31">
        <v>1590137</v>
      </c>
      <c r="I196" s="36">
        <f t="shared" si="41"/>
        <v>0.21695796562808695</v>
      </c>
      <c r="J196" s="31">
        <v>1456627</v>
      </c>
      <c r="K196" s="36">
        <f t="shared" si="42"/>
        <v>0.23258788748294465</v>
      </c>
      <c r="L196" s="31">
        <v>2566143</v>
      </c>
      <c r="M196" s="36">
        <f t="shared" si="43"/>
        <v>0.40975059459226421</v>
      </c>
      <c r="N196" s="31">
        <f t="shared" si="44"/>
        <v>7063522</v>
      </c>
      <c r="O196" s="36">
        <f t="shared" si="45"/>
        <v>1.1278725852049318</v>
      </c>
      <c r="P196" s="31">
        <v>1365120</v>
      </c>
      <c r="Q196" s="31">
        <v>6324877</v>
      </c>
      <c r="R196" s="31">
        <v>5199877</v>
      </c>
      <c r="S196" s="31">
        <v>5426733</v>
      </c>
      <c r="T196" s="36">
        <f t="shared" si="46"/>
        <v>1.0436271857968948</v>
      </c>
      <c r="U196" s="36">
        <f t="shared" si="47"/>
        <v>0.87979298523206761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22479968</v>
      </c>
      <c r="E198" s="32">
        <f>SUM(E192:E197)</f>
        <v>22107857</v>
      </c>
      <c r="F198" s="32">
        <f>SUM(F192:F197)</f>
        <v>4709123</v>
      </c>
      <c r="G198" s="37">
        <f t="shared" si="40"/>
        <v>0.20948085869161379</v>
      </c>
      <c r="H198" s="32">
        <f>SUM(H192:H197)</f>
        <v>5094233</v>
      </c>
      <c r="I198" s="37">
        <f t="shared" si="41"/>
        <v>0.22661211083574495</v>
      </c>
      <c r="J198" s="32">
        <f>SUM(J192:J197)</f>
        <v>4962125</v>
      </c>
      <c r="K198" s="37">
        <f t="shared" si="42"/>
        <v>0.22445074617589575</v>
      </c>
      <c r="L198" s="32">
        <f>SUM(L192:L197)</f>
        <v>6269049</v>
      </c>
      <c r="M198" s="37">
        <f t="shared" si="43"/>
        <v>0.28356656187888313</v>
      </c>
      <c r="N198" s="32">
        <f t="shared" si="44"/>
        <v>21034530</v>
      </c>
      <c r="O198" s="37">
        <f t="shared" si="45"/>
        <v>0.95145042778230382</v>
      </c>
      <c r="P198" s="32">
        <f>SUM(P192:P197)</f>
        <v>5802034</v>
      </c>
      <c r="Q198" s="32">
        <f>SUM(Q192:Q197)</f>
        <v>20560180</v>
      </c>
      <c r="R198" s="32">
        <f>SUM(R192:R197)</f>
        <v>19226741</v>
      </c>
      <c r="S198" s="32">
        <f>SUM(S192:S197)</f>
        <v>17584192</v>
      </c>
      <c r="T198" s="37">
        <f t="shared" si="46"/>
        <v>0.91456955705597742</v>
      </c>
      <c r="U198" s="37">
        <f t="shared" si="47"/>
        <v>8.0491600014753528E-2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0</v>
      </c>
      <c r="E199" s="31">
        <v>0</v>
      </c>
      <c r="F199" s="31">
        <v>0</v>
      </c>
      <c r="G199" s="36">
        <f t="shared" si="40"/>
        <v>0</v>
      </c>
      <c r="H199" s="31">
        <v>0</v>
      </c>
      <c r="I199" s="36">
        <f t="shared" si="41"/>
        <v>0</v>
      </c>
      <c r="J199" s="31">
        <v>0</v>
      </c>
      <c r="K199" s="36">
        <f t="shared" si="42"/>
        <v>0</v>
      </c>
      <c r="L199" s="31">
        <v>0</v>
      </c>
      <c r="M199" s="36">
        <f t="shared" si="43"/>
        <v>0</v>
      </c>
      <c r="N199" s="31">
        <f t="shared" si="44"/>
        <v>0</v>
      </c>
      <c r="O199" s="36">
        <f t="shared" si="45"/>
        <v>0</v>
      </c>
      <c r="P199" s="31">
        <v>0</v>
      </c>
      <c r="Q199" s="31">
        <v>0</v>
      </c>
      <c r="R199" s="31">
        <v>0</v>
      </c>
      <c r="S199" s="31">
        <v>0</v>
      </c>
      <c r="T199" s="36">
        <f t="shared" si="46"/>
        <v>0</v>
      </c>
      <c r="U199" s="36">
        <f t="shared" si="47"/>
        <v>0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12416139</v>
      </c>
      <c r="E200" s="31">
        <v>14576891</v>
      </c>
      <c r="F200" s="31">
        <v>2408933</v>
      </c>
      <c r="G200" s="36">
        <f t="shared" si="40"/>
        <v>0.19401627188613144</v>
      </c>
      <c r="H200" s="31">
        <v>7069731</v>
      </c>
      <c r="I200" s="36">
        <f t="shared" si="41"/>
        <v>0.56939850625061461</v>
      </c>
      <c r="J200" s="31">
        <v>1562102</v>
      </c>
      <c r="K200" s="36">
        <f t="shared" si="42"/>
        <v>0.10716290599964011</v>
      </c>
      <c r="L200" s="31">
        <v>3080898</v>
      </c>
      <c r="M200" s="36">
        <f t="shared" si="43"/>
        <v>0.21135494530349441</v>
      </c>
      <c r="N200" s="31">
        <f t="shared" si="44"/>
        <v>14121664</v>
      </c>
      <c r="O200" s="36">
        <f t="shared" si="45"/>
        <v>0.9687706384029352</v>
      </c>
      <c r="P200" s="31">
        <v>2136878</v>
      </c>
      <c r="Q200" s="31">
        <v>11472419</v>
      </c>
      <c r="R200" s="31">
        <v>11798164</v>
      </c>
      <c r="S200" s="31">
        <v>11834660</v>
      </c>
      <c r="T200" s="36">
        <f t="shared" si="46"/>
        <v>1.0030933626621905</v>
      </c>
      <c r="U200" s="36">
        <f t="shared" si="47"/>
        <v>0.44177533766551025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4991066</v>
      </c>
      <c r="E201" s="31">
        <v>5071066</v>
      </c>
      <c r="F201" s="31">
        <v>1208573</v>
      </c>
      <c r="G201" s="36">
        <f t="shared" si="40"/>
        <v>0.24214726873978423</v>
      </c>
      <c r="H201" s="31">
        <v>1752023</v>
      </c>
      <c r="I201" s="36">
        <f t="shared" si="41"/>
        <v>0.35103182366252017</v>
      </c>
      <c r="J201" s="31">
        <v>1233160</v>
      </c>
      <c r="K201" s="36">
        <f t="shared" si="42"/>
        <v>0.24317569520885746</v>
      </c>
      <c r="L201" s="31">
        <v>1184219</v>
      </c>
      <c r="M201" s="36">
        <f t="shared" si="43"/>
        <v>0.2335246672001508</v>
      </c>
      <c r="N201" s="31">
        <f t="shared" si="44"/>
        <v>5377975</v>
      </c>
      <c r="O201" s="36">
        <f t="shared" si="45"/>
        <v>1.0605215944734303</v>
      </c>
      <c r="P201" s="31">
        <v>997876</v>
      </c>
      <c r="Q201" s="31">
        <v>5279488</v>
      </c>
      <c r="R201" s="31">
        <v>5775342</v>
      </c>
      <c r="S201" s="31">
        <v>6043529</v>
      </c>
      <c r="T201" s="36">
        <f t="shared" si="46"/>
        <v>1.0464365573501968</v>
      </c>
      <c r="U201" s="36">
        <f t="shared" si="47"/>
        <v>0.18673963498470747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17407205</v>
      </c>
      <c r="E204" s="32">
        <f>SUM(E199:E203)</f>
        <v>19647957</v>
      </c>
      <c r="F204" s="32">
        <f>SUM(F199:F203)</f>
        <v>3617506</v>
      </c>
      <c r="G204" s="37">
        <f t="shared" si="40"/>
        <v>0.20781659088865789</v>
      </c>
      <c r="H204" s="32">
        <f>SUM(H199:H203)</f>
        <v>8821754</v>
      </c>
      <c r="I204" s="37">
        <f t="shared" si="41"/>
        <v>0.50678750551854823</v>
      </c>
      <c r="J204" s="32">
        <f>SUM(J199:J203)</f>
        <v>2795262</v>
      </c>
      <c r="K204" s="37">
        <f t="shared" si="42"/>
        <v>0.14226731054022562</v>
      </c>
      <c r="L204" s="32">
        <f>SUM(L199:L203)</f>
        <v>4265117</v>
      </c>
      <c r="M204" s="37">
        <f t="shared" si="43"/>
        <v>0.21707686962059211</v>
      </c>
      <c r="N204" s="32">
        <f t="shared" si="44"/>
        <v>19499639</v>
      </c>
      <c r="O204" s="37">
        <f t="shared" si="45"/>
        <v>0.9924512253360489</v>
      </c>
      <c r="P204" s="32">
        <f>SUM(P199:P203)</f>
        <v>3134754</v>
      </c>
      <c r="Q204" s="32">
        <f>SUM(Q199:Q203)</f>
        <v>16751907</v>
      </c>
      <c r="R204" s="32">
        <f>SUM(R199:R203)</f>
        <v>17573506</v>
      </c>
      <c r="S204" s="32">
        <f>SUM(S199:S203)</f>
        <v>17878189</v>
      </c>
      <c r="T204" s="37">
        <f t="shared" si="46"/>
        <v>1.0173376331393404</v>
      </c>
      <c r="U204" s="37">
        <f t="shared" si="47"/>
        <v>0.36059065559849346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169804427</v>
      </c>
      <c r="E205" s="32">
        <f>SUM(E173:E178,E180:E184,E186:E190,E192:E197,E199:E203)</f>
        <v>163286536</v>
      </c>
      <c r="F205" s="32">
        <f>SUM(F173:F178,F180:F184,F186:F190,F192:F197,F199:F203)</f>
        <v>31496217</v>
      </c>
      <c r="G205" s="37">
        <f t="shared" si="40"/>
        <v>0.18548525239568694</v>
      </c>
      <c r="H205" s="32">
        <f>SUM(H173:H178,H180:H184,H186:H190,H192:H197,H199:H203)</f>
        <v>43537298</v>
      </c>
      <c r="I205" s="37">
        <f t="shared" si="41"/>
        <v>0.25639671926810248</v>
      </c>
      <c r="J205" s="32">
        <f>SUM(J173:J178,J180:J184,J186:J190,J192:J197,J199:J203)</f>
        <v>31759483</v>
      </c>
      <c r="K205" s="37">
        <f t="shared" si="42"/>
        <v>0.19450154175602083</v>
      </c>
      <c r="L205" s="32">
        <f>SUM(L173:L178,L180:L184,L186:L190,L192:L197,L199:L203)</f>
        <v>35175490</v>
      </c>
      <c r="M205" s="37">
        <f t="shared" si="43"/>
        <v>0.21542186429871965</v>
      </c>
      <c r="N205" s="32">
        <f t="shared" si="44"/>
        <v>141968488</v>
      </c>
      <c r="O205" s="37">
        <f t="shared" si="45"/>
        <v>0.86944393259711261</v>
      </c>
      <c r="P205" s="32">
        <f>SUM(P173:P178,P180:P184,P186:P190,P192:P197,P199:P203)</f>
        <v>36996540</v>
      </c>
      <c r="Q205" s="32">
        <f>SUM(Q173:Q178,Q180:Q184,Q186:Q190,Q192:Q197,Q199:Q203)</f>
        <v>159444063</v>
      </c>
      <c r="R205" s="32">
        <f>SUM(R173:R178,R180:R184,R186:R190,R192:R197,R199:R203)</f>
        <v>154660758</v>
      </c>
      <c r="S205" s="32">
        <f>SUM(S173:S178,S180:S184,S186:S190,S192:S197,S199:S203)</f>
        <v>135171717</v>
      </c>
      <c r="T205" s="37">
        <f t="shared" si="46"/>
        <v>0.8739884554296572</v>
      </c>
      <c r="U205" s="37">
        <f t="shared" si="47"/>
        <v>-4.9222170505674345E-2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5440813</v>
      </c>
      <c r="E208" s="31">
        <v>3168375</v>
      </c>
      <c r="F208" s="31">
        <v>556723</v>
      </c>
      <c r="G208" s="36">
        <f t="shared" ref="G208:G231" si="48">IF(($D208     =0),0,($F208     /$D208     ))</f>
        <v>0.10232349466890334</v>
      </c>
      <c r="H208" s="31">
        <v>422636</v>
      </c>
      <c r="I208" s="36">
        <f t="shared" ref="I208:I231" si="49">IF(($D208     =0),0,($H208     /$D208     ))</f>
        <v>7.7678832189233479E-2</v>
      </c>
      <c r="J208" s="31">
        <v>395030</v>
      </c>
      <c r="K208" s="36">
        <f t="shared" ref="K208:K231" si="50">IF(($E208     =0),0,($J208     /$E208     ))</f>
        <v>0.12467905472047974</v>
      </c>
      <c r="L208" s="31">
        <v>866162</v>
      </c>
      <c r="M208" s="36">
        <f t="shared" ref="M208:M231" si="51">IF(($E208     =0),0,($L208     /$E208     ))</f>
        <v>0.27337736221249065</v>
      </c>
      <c r="N208" s="31">
        <f t="shared" ref="N208:N231" si="52">$F208     +$H208     +$J208     +$L208</f>
        <v>2240551</v>
      </c>
      <c r="O208" s="36">
        <f t="shared" ref="O208:O231" si="53">IF(($E208     =0),0,($N208     /$E208     ))</f>
        <v>0.70716092634236793</v>
      </c>
      <c r="P208" s="31">
        <v>388266</v>
      </c>
      <c r="Q208" s="31">
        <v>2205822</v>
      </c>
      <c r="R208" s="31">
        <v>1719754</v>
      </c>
      <c r="S208" s="31">
        <v>1669211</v>
      </c>
      <c r="T208" s="36">
        <f t="shared" ref="T208:T231" si="54">IF(($R208     =0),0,($S208     /$R208     ))</f>
        <v>0.97061033147764153</v>
      </c>
      <c r="U208" s="36">
        <f t="shared" ref="U208:U231" si="55">IF(($P208     =0),0,(($L208     /$P208     )-1))</f>
        <v>1.2308468936244741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0</v>
      </c>
      <c r="E209" s="31">
        <v>0</v>
      </c>
      <c r="F209" s="31">
        <v>0</v>
      </c>
      <c r="G209" s="36">
        <f t="shared" si="48"/>
        <v>0</v>
      </c>
      <c r="H209" s="31">
        <v>0</v>
      </c>
      <c r="I209" s="36">
        <f t="shared" si="49"/>
        <v>0</v>
      </c>
      <c r="J209" s="31">
        <v>0</v>
      </c>
      <c r="K209" s="36">
        <f t="shared" si="50"/>
        <v>0</v>
      </c>
      <c r="L209" s="31">
        <v>0</v>
      </c>
      <c r="M209" s="36">
        <f t="shared" si="51"/>
        <v>0</v>
      </c>
      <c r="N209" s="31">
        <f t="shared" si="52"/>
        <v>0</v>
      </c>
      <c r="O209" s="36">
        <f t="shared" si="53"/>
        <v>0</v>
      </c>
      <c r="P209" s="31">
        <v>0</v>
      </c>
      <c r="Q209" s="31">
        <v>0</v>
      </c>
      <c r="R209" s="31">
        <v>0</v>
      </c>
      <c r="S209" s="31">
        <v>0</v>
      </c>
      <c r="T209" s="36">
        <f t="shared" si="54"/>
        <v>0</v>
      </c>
      <c r="U209" s="36">
        <f t="shared" si="55"/>
        <v>0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2791785</v>
      </c>
      <c r="E210" s="31">
        <v>473086</v>
      </c>
      <c r="F210" s="31">
        <v>2250</v>
      </c>
      <c r="G210" s="36">
        <f t="shared" si="48"/>
        <v>8.0593598719099066E-4</v>
      </c>
      <c r="H210" s="31">
        <v>12257</v>
      </c>
      <c r="I210" s="36">
        <f t="shared" si="49"/>
        <v>4.3903810644444329E-3</v>
      </c>
      <c r="J210" s="31">
        <v>2250</v>
      </c>
      <c r="K210" s="36">
        <f t="shared" si="50"/>
        <v>4.7560063075212542E-3</v>
      </c>
      <c r="L210" s="31">
        <v>163090</v>
      </c>
      <c r="M210" s="36">
        <f t="shared" si="51"/>
        <v>0.34473647497495169</v>
      </c>
      <c r="N210" s="31">
        <f t="shared" si="52"/>
        <v>179847</v>
      </c>
      <c r="O210" s="36">
        <f t="shared" si="53"/>
        <v>0.38015709617278887</v>
      </c>
      <c r="P210" s="31">
        <v>3000</v>
      </c>
      <c r="Q210" s="31">
        <v>2236032</v>
      </c>
      <c r="R210" s="31">
        <v>1836567</v>
      </c>
      <c r="S210" s="31">
        <v>14021</v>
      </c>
      <c r="T210" s="36">
        <f t="shared" si="54"/>
        <v>7.6343525719453744E-3</v>
      </c>
      <c r="U210" s="36">
        <f t="shared" si="55"/>
        <v>53.363333333333337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0</v>
      </c>
      <c r="E211" s="31">
        <v>0</v>
      </c>
      <c r="F211" s="31">
        <v>0</v>
      </c>
      <c r="G211" s="36">
        <f t="shared" si="48"/>
        <v>0</v>
      </c>
      <c r="H211" s="31">
        <v>0</v>
      </c>
      <c r="I211" s="36">
        <f t="shared" si="49"/>
        <v>0</v>
      </c>
      <c r="J211" s="31">
        <v>0</v>
      </c>
      <c r="K211" s="36">
        <f t="shared" si="50"/>
        <v>0</v>
      </c>
      <c r="L211" s="31">
        <v>0</v>
      </c>
      <c r="M211" s="36">
        <f t="shared" si="51"/>
        <v>0</v>
      </c>
      <c r="N211" s="31">
        <f t="shared" si="52"/>
        <v>0</v>
      </c>
      <c r="O211" s="36">
        <f t="shared" si="53"/>
        <v>0</v>
      </c>
      <c r="P211" s="31">
        <v>0</v>
      </c>
      <c r="Q211" s="31">
        <v>0</v>
      </c>
      <c r="R211" s="31">
        <v>0</v>
      </c>
      <c r="S211" s="31">
        <v>0</v>
      </c>
      <c r="T211" s="36">
        <f t="shared" si="54"/>
        <v>0</v>
      </c>
      <c r="U211" s="36">
        <f t="shared" si="55"/>
        <v>0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0</v>
      </c>
      <c r="E212" s="31">
        <v>0</v>
      </c>
      <c r="F212" s="31">
        <v>0</v>
      </c>
      <c r="G212" s="36">
        <f t="shared" si="48"/>
        <v>0</v>
      </c>
      <c r="H212" s="31">
        <v>0</v>
      </c>
      <c r="I212" s="36">
        <f t="shared" si="49"/>
        <v>0</v>
      </c>
      <c r="J212" s="31">
        <v>0</v>
      </c>
      <c r="K212" s="36">
        <f t="shared" si="50"/>
        <v>0</v>
      </c>
      <c r="L212" s="31">
        <v>0</v>
      </c>
      <c r="M212" s="36">
        <f t="shared" si="51"/>
        <v>0</v>
      </c>
      <c r="N212" s="31">
        <f t="shared" si="52"/>
        <v>0</v>
      </c>
      <c r="O212" s="36">
        <f t="shared" si="53"/>
        <v>0</v>
      </c>
      <c r="P212" s="31">
        <v>0</v>
      </c>
      <c r="Q212" s="31">
        <v>0</v>
      </c>
      <c r="R212" s="31">
        <v>0</v>
      </c>
      <c r="S212" s="31">
        <v>0</v>
      </c>
      <c r="T212" s="36">
        <f t="shared" si="54"/>
        <v>0</v>
      </c>
      <c r="U212" s="36">
        <f t="shared" si="55"/>
        <v>0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0</v>
      </c>
      <c r="E213" s="31">
        <v>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0</v>
      </c>
      <c r="K213" s="36">
        <f t="shared" si="50"/>
        <v>0</v>
      </c>
      <c r="L213" s="31">
        <v>0</v>
      </c>
      <c r="M213" s="36">
        <f t="shared" si="51"/>
        <v>0</v>
      </c>
      <c r="N213" s="31">
        <f t="shared" si="52"/>
        <v>0</v>
      </c>
      <c r="O213" s="36">
        <f t="shared" si="53"/>
        <v>0</v>
      </c>
      <c r="P213" s="31">
        <v>0</v>
      </c>
      <c r="Q213" s="31">
        <v>0</v>
      </c>
      <c r="R213" s="31">
        <v>0</v>
      </c>
      <c r="S213" s="31">
        <v>0</v>
      </c>
      <c r="T213" s="36">
        <f t="shared" si="54"/>
        <v>0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4710895</v>
      </c>
      <c r="E214" s="31">
        <v>3962026</v>
      </c>
      <c r="F214" s="31">
        <v>1250706</v>
      </c>
      <c r="G214" s="36">
        <f t="shared" si="48"/>
        <v>0.26549222599951816</v>
      </c>
      <c r="H214" s="31">
        <v>681885</v>
      </c>
      <c r="I214" s="36">
        <f t="shared" si="49"/>
        <v>0.14474638046485858</v>
      </c>
      <c r="J214" s="31">
        <v>799388</v>
      </c>
      <c r="K214" s="36">
        <f t="shared" si="50"/>
        <v>0.20176243164482011</v>
      </c>
      <c r="L214" s="31">
        <v>1445863</v>
      </c>
      <c r="M214" s="36">
        <f t="shared" si="51"/>
        <v>0.36493021499606515</v>
      </c>
      <c r="N214" s="31">
        <f t="shared" si="52"/>
        <v>4177842</v>
      </c>
      <c r="O214" s="36">
        <f t="shared" si="53"/>
        <v>1.0544711215928417</v>
      </c>
      <c r="P214" s="31">
        <v>749089</v>
      </c>
      <c r="Q214" s="31">
        <v>5065613</v>
      </c>
      <c r="R214" s="31">
        <v>5030778</v>
      </c>
      <c r="S214" s="31">
        <v>4673937</v>
      </c>
      <c r="T214" s="36">
        <f t="shared" si="54"/>
        <v>0.92906842639448606</v>
      </c>
      <c r="U214" s="36">
        <f t="shared" si="55"/>
        <v>0.93016183657749618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12868560</v>
      </c>
      <c r="E215" s="31">
        <v>13021360</v>
      </c>
      <c r="F215" s="31">
        <v>1404300</v>
      </c>
      <c r="G215" s="36">
        <f t="shared" si="48"/>
        <v>0.10912642906432421</v>
      </c>
      <c r="H215" s="31">
        <v>7217360</v>
      </c>
      <c r="I215" s="36">
        <f t="shared" si="49"/>
        <v>0.56085218548151461</v>
      </c>
      <c r="J215" s="31">
        <v>1751338</v>
      </c>
      <c r="K215" s="36">
        <f t="shared" si="50"/>
        <v>0.13449731825247133</v>
      </c>
      <c r="L215" s="31">
        <v>1663735</v>
      </c>
      <c r="M215" s="36">
        <f t="shared" si="51"/>
        <v>0.12776967997198449</v>
      </c>
      <c r="N215" s="31">
        <f t="shared" si="52"/>
        <v>12036733</v>
      </c>
      <c r="O215" s="36">
        <f t="shared" si="53"/>
        <v>0.92438370492790312</v>
      </c>
      <c r="P215" s="31">
        <v>3072171</v>
      </c>
      <c r="Q215" s="31">
        <v>11219670</v>
      </c>
      <c r="R215" s="31">
        <v>12135060</v>
      </c>
      <c r="S215" s="31">
        <v>12785048</v>
      </c>
      <c r="T215" s="36">
        <f t="shared" si="54"/>
        <v>1.0535628171595361</v>
      </c>
      <c r="U215" s="36">
        <f t="shared" si="55"/>
        <v>-0.45844974124161708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25812053</v>
      </c>
      <c r="E216" s="32">
        <f>SUM(E208:E215)</f>
        <v>20624847</v>
      </c>
      <c r="F216" s="32">
        <f>SUM(F208:F215)</f>
        <v>3213979</v>
      </c>
      <c r="G216" s="37">
        <f t="shared" si="48"/>
        <v>0.12451465987614391</v>
      </c>
      <c r="H216" s="32">
        <f>SUM(H208:H215)</f>
        <v>8334138</v>
      </c>
      <c r="I216" s="37">
        <f t="shared" si="49"/>
        <v>0.32287776567016968</v>
      </c>
      <c r="J216" s="32">
        <f>SUM(J208:J215)</f>
        <v>2948006</v>
      </c>
      <c r="K216" s="37">
        <f t="shared" si="50"/>
        <v>0.14293468455790242</v>
      </c>
      <c r="L216" s="32">
        <f>SUM(L208:L215)</f>
        <v>4138850</v>
      </c>
      <c r="M216" s="37">
        <f t="shared" si="51"/>
        <v>0.2006730037803432</v>
      </c>
      <c r="N216" s="32">
        <f t="shared" si="52"/>
        <v>18634973</v>
      </c>
      <c r="O216" s="37">
        <f t="shared" si="53"/>
        <v>0.90352054490392097</v>
      </c>
      <c r="P216" s="32">
        <f>SUM(P208:P215)</f>
        <v>4212526</v>
      </c>
      <c r="Q216" s="32">
        <f>SUM(Q208:Q215)</f>
        <v>20727137</v>
      </c>
      <c r="R216" s="32">
        <f>SUM(R208:R215)</f>
        <v>20722159</v>
      </c>
      <c r="S216" s="32">
        <f>SUM(S208:S215)</f>
        <v>19142217</v>
      </c>
      <c r="T216" s="37">
        <f t="shared" si="54"/>
        <v>0.92375591751805397</v>
      </c>
      <c r="U216" s="37">
        <f t="shared" si="55"/>
        <v>-1.7489743683481107E-2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0</v>
      </c>
      <c r="E217" s="31">
        <v>0</v>
      </c>
      <c r="F217" s="31">
        <v>0</v>
      </c>
      <c r="G217" s="36">
        <f t="shared" si="48"/>
        <v>0</v>
      </c>
      <c r="H217" s="31">
        <v>0</v>
      </c>
      <c r="I217" s="36">
        <f t="shared" si="49"/>
        <v>0</v>
      </c>
      <c r="J217" s="31">
        <v>0</v>
      </c>
      <c r="K217" s="36">
        <f t="shared" si="50"/>
        <v>0</v>
      </c>
      <c r="L217" s="31">
        <v>0</v>
      </c>
      <c r="M217" s="36">
        <f t="shared" si="51"/>
        <v>0</v>
      </c>
      <c r="N217" s="31">
        <f t="shared" si="52"/>
        <v>0</v>
      </c>
      <c r="O217" s="36">
        <f t="shared" si="53"/>
        <v>0</v>
      </c>
      <c r="P217" s="31">
        <v>0</v>
      </c>
      <c r="Q217" s="31">
        <v>0</v>
      </c>
      <c r="R217" s="31">
        <v>0</v>
      </c>
      <c r="S217" s="31">
        <v>5014</v>
      </c>
      <c r="T217" s="36">
        <f t="shared" si="54"/>
        <v>0</v>
      </c>
      <c r="U217" s="36">
        <f t="shared" si="55"/>
        <v>0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11106</v>
      </c>
      <c r="E218" s="31">
        <v>11106</v>
      </c>
      <c r="F218" s="31">
        <v>0</v>
      </c>
      <c r="G218" s="36">
        <f t="shared" si="48"/>
        <v>0</v>
      </c>
      <c r="H218" s="31">
        <v>0</v>
      </c>
      <c r="I218" s="36">
        <f t="shared" si="49"/>
        <v>0</v>
      </c>
      <c r="J218" s="31">
        <v>0</v>
      </c>
      <c r="K218" s="36">
        <f t="shared" si="50"/>
        <v>0</v>
      </c>
      <c r="L218" s="31">
        <v>0</v>
      </c>
      <c r="M218" s="36">
        <f t="shared" si="51"/>
        <v>0</v>
      </c>
      <c r="N218" s="31">
        <f t="shared" si="52"/>
        <v>0</v>
      </c>
      <c r="O218" s="36">
        <f t="shared" si="53"/>
        <v>0</v>
      </c>
      <c r="P218" s="31">
        <v>0</v>
      </c>
      <c r="Q218" s="31">
        <v>11106</v>
      </c>
      <c r="R218" s="31">
        <v>11106</v>
      </c>
      <c r="S218" s="31">
        <v>0</v>
      </c>
      <c r="T218" s="36">
        <f t="shared" si="54"/>
        <v>0</v>
      </c>
      <c r="U218" s="36">
        <f t="shared" si="55"/>
        <v>0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7808817</v>
      </c>
      <c r="E219" s="31">
        <v>10330887</v>
      </c>
      <c r="F219" s="31">
        <v>3334785</v>
      </c>
      <c r="G219" s="36">
        <f t="shared" si="48"/>
        <v>0.42705380341221982</v>
      </c>
      <c r="H219" s="31">
        <v>2381073</v>
      </c>
      <c r="I219" s="36">
        <f t="shared" si="49"/>
        <v>0.3049210911204604</v>
      </c>
      <c r="J219" s="31">
        <v>1855388</v>
      </c>
      <c r="K219" s="36">
        <f t="shared" si="50"/>
        <v>0.17959619537025234</v>
      </c>
      <c r="L219" s="31">
        <v>2206293</v>
      </c>
      <c r="M219" s="36">
        <f t="shared" si="51"/>
        <v>0.21356278507353724</v>
      </c>
      <c r="N219" s="31">
        <f t="shared" si="52"/>
        <v>9777539</v>
      </c>
      <c r="O219" s="36">
        <f t="shared" si="53"/>
        <v>0.94643751306155999</v>
      </c>
      <c r="P219" s="31">
        <v>3689515</v>
      </c>
      <c r="Q219" s="31">
        <v>16474323</v>
      </c>
      <c r="R219" s="31">
        <v>16065311</v>
      </c>
      <c r="S219" s="31">
        <v>12491899</v>
      </c>
      <c r="T219" s="36">
        <f t="shared" si="54"/>
        <v>0.77756969659659869</v>
      </c>
      <c r="U219" s="36">
        <f t="shared" si="55"/>
        <v>-0.40201002028721933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0</v>
      </c>
      <c r="E220" s="31">
        <v>0</v>
      </c>
      <c r="F220" s="31">
        <v>0</v>
      </c>
      <c r="G220" s="36">
        <f t="shared" si="48"/>
        <v>0</v>
      </c>
      <c r="H220" s="31">
        <v>0</v>
      </c>
      <c r="I220" s="36">
        <f t="shared" si="49"/>
        <v>0</v>
      </c>
      <c r="J220" s="31">
        <v>0</v>
      </c>
      <c r="K220" s="36">
        <f t="shared" si="50"/>
        <v>0</v>
      </c>
      <c r="L220" s="31">
        <v>0</v>
      </c>
      <c r="M220" s="36">
        <f t="shared" si="51"/>
        <v>0</v>
      </c>
      <c r="N220" s="31">
        <f t="shared" si="52"/>
        <v>0</v>
      </c>
      <c r="O220" s="36">
        <f t="shared" si="53"/>
        <v>0</v>
      </c>
      <c r="P220" s="31">
        <v>0</v>
      </c>
      <c r="Q220" s="31">
        <v>0</v>
      </c>
      <c r="R220" s="31">
        <v>0</v>
      </c>
      <c r="S220" s="31">
        <v>0</v>
      </c>
      <c r="T220" s="36">
        <f t="shared" si="54"/>
        <v>0</v>
      </c>
      <c r="U220" s="36">
        <f t="shared" si="55"/>
        <v>0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4629141</v>
      </c>
      <c r="E221" s="31">
        <v>4631191</v>
      </c>
      <c r="F221" s="31">
        <v>2368180</v>
      </c>
      <c r="G221" s="36">
        <f t="shared" si="48"/>
        <v>0.51158087429179622</v>
      </c>
      <c r="H221" s="31">
        <v>-569230</v>
      </c>
      <c r="I221" s="36">
        <f t="shared" si="49"/>
        <v>-0.12296665839299344</v>
      </c>
      <c r="J221" s="31">
        <v>626707</v>
      </c>
      <c r="K221" s="36">
        <f t="shared" si="50"/>
        <v>0.13532307348152992</v>
      </c>
      <c r="L221" s="31">
        <v>1919200</v>
      </c>
      <c r="M221" s="36">
        <f t="shared" si="51"/>
        <v>0.41440743860488588</v>
      </c>
      <c r="N221" s="31">
        <f t="shared" si="52"/>
        <v>4344857</v>
      </c>
      <c r="O221" s="36">
        <f t="shared" si="53"/>
        <v>0.93817270762531713</v>
      </c>
      <c r="P221" s="31">
        <v>639326</v>
      </c>
      <c r="Q221" s="31">
        <v>4144288</v>
      </c>
      <c r="R221" s="31">
        <v>4150175</v>
      </c>
      <c r="S221" s="31">
        <v>3985721</v>
      </c>
      <c r="T221" s="36">
        <f t="shared" si="54"/>
        <v>0.96037420108790594</v>
      </c>
      <c r="U221" s="36">
        <f t="shared" si="55"/>
        <v>2.0019113879304142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7911503</v>
      </c>
      <c r="E222" s="31">
        <v>8024521</v>
      </c>
      <c r="F222" s="31">
        <v>1832459</v>
      </c>
      <c r="G222" s="36">
        <f t="shared" si="48"/>
        <v>0.23161957974357084</v>
      </c>
      <c r="H222" s="31">
        <v>2279868</v>
      </c>
      <c r="I222" s="36">
        <f t="shared" si="49"/>
        <v>0.28817128679594761</v>
      </c>
      <c r="J222" s="31">
        <v>1258724</v>
      </c>
      <c r="K222" s="36">
        <f t="shared" si="50"/>
        <v>0.15685970539549962</v>
      </c>
      <c r="L222" s="31">
        <v>2331752</v>
      </c>
      <c r="M222" s="36">
        <f t="shared" si="51"/>
        <v>0.29057834106235125</v>
      </c>
      <c r="N222" s="31">
        <f t="shared" si="52"/>
        <v>7702803</v>
      </c>
      <c r="O222" s="36">
        <f t="shared" si="53"/>
        <v>0.95990813657288698</v>
      </c>
      <c r="P222" s="31">
        <v>914419</v>
      </c>
      <c r="Q222" s="31">
        <v>6186048</v>
      </c>
      <c r="R222" s="31">
        <v>7459348</v>
      </c>
      <c r="S222" s="31">
        <v>5881751</v>
      </c>
      <c r="T222" s="36">
        <f t="shared" si="54"/>
        <v>0.78850738697269518</v>
      </c>
      <c r="U222" s="36">
        <f t="shared" si="55"/>
        <v>1.5499820104350412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12728889</v>
      </c>
      <c r="E223" s="31">
        <v>12712449</v>
      </c>
      <c r="F223" s="31">
        <v>1106345</v>
      </c>
      <c r="G223" s="36">
        <f t="shared" si="48"/>
        <v>8.6916069422869502E-2</v>
      </c>
      <c r="H223" s="31">
        <v>2382572</v>
      </c>
      <c r="I223" s="36">
        <f t="shared" si="49"/>
        <v>0.18717831540521723</v>
      </c>
      <c r="J223" s="31">
        <v>2226525</v>
      </c>
      <c r="K223" s="36">
        <f t="shared" si="50"/>
        <v>0.17514524542045359</v>
      </c>
      <c r="L223" s="31">
        <v>2815395</v>
      </c>
      <c r="M223" s="36">
        <f t="shared" si="51"/>
        <v>0.22146755515007377</v>
      </c>
      <c r="N223" s="31">
        <f t="shared" si="52"/>
        <v>8530837</v>
      </c>
      <c r="O223" s="36">
        <f t="shared" si="53"/>
        <v>0.6710616498835118</v>
      </c>
      <c r="P223" s="31">
        <v>3633605</v>
      </c>
      <c r="Q223" s="31">
        <v>11539770</v>
      </c>
      <c r="R223" s="31">
        <v>12581770</v>
      </c>
      <c r="S223" s="31">
        <v>11421894</v>
      </c>
      <c r="T223" s="36">
        <f t="shared" si="54"/>
        <v>0.90781297067105815</v>
      </c>
      <c r="U223" s="36">
        <f t="shared" si="55"/>
        <v>-0.22517857609729186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33089456</v>
      </c>
      <c r="E224" s="32">
        <f>SUM(E217:E223)</f>
        <v>35710154</v>
      </c>
      <c r="F224" s="32">
        <f>SUM(F217:F223)</f>
        <v>8641769</v>
      </c>
      <c r="G224" s="37">
        <f t="shared" si="48"/>
        <v>0.26116382813909061</v>
      </c>
      <c r="H224" s="32">
        <f>SUM(H217:H223)</f>
        <v>6474283</v>
      </c>
      <c r="I224" s="37">
        <f t="shared" si="49"/>
        <v>0.19566000117983204</v>
      </c>
      <c r="J224" s="32">
        <f>SUM(J217:J223)</f>
        <v>5967344</v>
      </c>
      <c r="K224" s="37">
        <f t="shared" si="50"/>
        <v>0.16710496403907976</v>
      </c>
      <c r="L224" s="32">
        <f>SUM(L217:L223)</f>
        <v>9272640</v>
      </c>
      <c r="M224" s="37">
        <f t="shared" si="51"/>
        <v>0.25966396000420494</v>
      </c>
      <c r="N224" s="32">
        <f t="shared" si="52"/>
        <v>30356036</v>
      </c>
      <c r="O224" s="37">
        <f t="shared" si="53"/>
        <v>0.85006735059165528</v>
      </c>
      <c r="P224" s="32">
        <f>SUM(P217:P223)</f>
        <v>8876865</v>
      </c>
      <c r="Q224" s="32">
        <f>SUM(Q217:Q223)</f>
        <v>38355535</v>
      </c>
      <c r="R224" s="32">
        <f>SUM(R217:R223)</f>
        <v>40267710</v>
      </c>
      <c r="S224" s="32">
        <f>SUM(S217:S223)</f>
        <v>33786279</v>
      </c>
      <c r="T224" s="37">
        <f t="shared" si="54"/>
        <v>0.83904148013383428</v>
      </c>
      <c r="U224" s="37">
        <f t="shared" si="55"/>
        <v>4.4584997068221721E-2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10250000</v>
      </c>
      <c r="E225" s="31">
        <v>10250000</v>
      </c>
      <c r="F225" s="31">
        <v>1564155</v>
      </c>
      <c r="G225" s="36">
        <f t="shared" si="48"/>
        <v>0.15260048780487806</v>
      </c>
      <c r="H225" s="31">
        <v>4360158</v>
      </c>
      <c r="I225" s="36">
        <f t="shared" si="49"/>
        <v>0.42538126829268291</v>
      </c>
      <c r="J225" s="31">
        <v>1750427</v>
      </c>
      <c r="K225" s="36">
        <f t="shared" si="50"/>
        <v>0.17077336585365854</v>
      </c>
      <c r="L225" s="31">
        <v>3355376</v>
      </c>
      <c r="M225" s="36">
        <f t="shared" si="51"/>
        <v>0.32735375609756096</v>
      </c>
      <c r="N225" s="31">
        <f t="shared" si="52"/>
        <v>11030116</v>
      </c>
      <c r="O225" s="36">
        <f t="shared" si="53"/>
        <v>1.0761088780487804</v>
      </c>
      <c r="P225" s="31">
        <v>463117</v>
      </c>
      <c r="Q225" s="31">
        <v>9349992</v>
      </c>
      <c r="R225" s="31">
        <v>10058992</v>
      </c>
      <c r="S225" s="31">
        <v>10048764</v>
      </c>
      <c r="T225" s="36">
        <f t="shared" si="54"/>
        <v>0.99898319831649141</v>
      </c>
      <c r="U225" s="36">
        <f t="shared" si="55"/>
        <v>6.2452015365447604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6829558</v>
      </c>
      <c r="E226" s="31">
        <v>6666989</v>
      </c>
      <c r="F226" s="31">
        <v>1590570</v>
      </c>
      <c r="G226" s="36">
        <f t="shared" si="48"/>
        <v>0.23289501311797922</v>
      </c>
      <c r="H226" s="31">
        <v>1795713</v>
      </c>
      <c r="I226" s="36">
        <f t="shared" si="49"/>
        <v>0.26293253531194843</v>
      </c>
      <c r="J226" s="31">
        <v>1479757</v>
      </c>
      <c r="K226" s="36">
        <f t="shared" si="50"/>
        <v>0.22195281858122159</v>
      </c>
      <c r="L226" s="31">
        <v>1462038</v>
      </c>
      <c r="M226" s="36">
        <f t="shared" si="51"/>
        <v>0.21929509708205608</v>
      </c>
      <c r="N226" s="31">
        <f t="shared" si="52"/>
        <v>6328078</v>
      </c>
      <c r="O226" s="36">
        <f t="shared" si="53"/>
        <v>0.94916580783319127</v>
      </c>
      <c r="P226" s="31">
        <v>1587901</v>
      </c>
      <c r="Q226" s="31">
        <v>7378189</v>
      </c>
      <c r="R226" s="31">
        <v>7378189</v>
      </c>
      <c r="S226" s="31">
        <v>6516120</v>
      </c>
      <c r="T226" s="36">
        <f t="shared" si="54"/>
        <v>0.88315981062561555</v>
      </c>
      <c r="U226" s="36">
        <f t="shared" si="55"/>
        <v>-7.9263757627207276E-2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4476988</v>
      </c>
      <c r="E227" s="31">
        <v>4477598</v>
      </c>
      <c r="F227" s="31">
        <v>424658</v>
      </c>
      <c r="G227" s="36">
        <f t="shared" si="48"/>
        <v>9.4853504186296678E-2</v>
      </c>
      <c r="H227" s="31">
        <v>1958244</v>
      </c>
      <c r="I227" s="36">
        <f t="shared" si="49"/>
        <v>0.43740211052609479</v>
      </c>
      <c r="J227" s="31">
        <v>1185029</v>
      </c>
      <c r="K227" s="36">
        <f t="shared" si="50"/>
        <v>0.26465730063306264</v>
      </c>
      <c r="L227" s="31">
        <v>1089565</v>
      </c>
      <c r="M227" s="36">
        <f t="shared" si="51"/>
        <v>0.24333694092234273</v>
      </c>
      <c r="N227" s="31">
        <f t="shared" si="52"/>
        <v>4657496</v>
      </c>
      <c r="O227" s="36">
        <f t="shared" si="53"/>
        <v>1.0401773450854677</v>
      </c>
      <c r="P227" s="31">
        <v>936615</v>
      </c>
      <c r="Q227" s="31">
        <v>4819308</v>
      </c>
      <c r="R227" s="31">
        <v>4837307</v>
      </c>
      <c r="S227" s="31">
        <v>4302169</v>
      </c>
      <c r="T227" s="36">
        <f t="shared" si="54"/>
        <v>0.88937274396683941</v>
      </c>
      <c r="U227" s="36">
        <f t="shared" si="55"/>
        <v>0.16330082264324197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9578090</v>
      </c>
      <c r="E228" s="31">
        <v>10313698</v>
      </c>
      <c r="F228" s="31">
        <v>2009820</v>
      </c>
      <c r="G228" s="36">
        <f t="shared" si="48"/>
        <v>0.20983515502568884</v>
      </c>
      <c r="H228" s="31">
        <v>3495243</v>
      </c>
      <c r="I228" s="36">
        <f t="shared" si="49"/>
        <v>0.36492066789934108</v>
      </c>
      <c r="J228" s="31">
        <v>3425358</v>
      </c>
      <c r="K228" s="36">
        <f t="shared" si="50"/>
        <v>0.33211734530136522</v>
      </c>
      <c r="L228" s="31">
        <v>4184195</v>
      </c>
      <c r="M228" s="36">
        <f t="shared" si="51"/>
        <v>0.40569299198018016</v>
      </c>
      <c r="N228" s="31">
        <f t="shared" si="52"/>
        <v>13114616</v>
      </c>
      <c r="O228" s="36">
        <f t="shared" si="53"/>
        <v>1.2715726211878611</v>
      </c>
      <c r="P228" s="31">
        <v>2785025</v>
      </c>
      <c r="Q228" s="31">
        <v>13508631</v>
      </c>
      <c r="R228" s="31">
        <v>12302181</v>
      </c>
      <c r="S228" s="31">
        <v>13513305</v>
      </c>
      <c r="T228" s="36">
        <f t="shared" si="54"/>
        <v>1.0984479093585113</v>
      </c>
      <c r="U228" s="36">
        <f t="shared" si="55"/>
        <v>0.50239046328129899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5226190</v>
      </c>
      <c r="E229" s="31">
        <v>4630214</v>
      </c>
      <c r="F229" s="31">
        <v>1258473</v>
      </c>
      <c r="G229" s="36">
        <f t="shared" si="48"/>
        <v>0.24080123378598942</v>
      </c>
      <c r="H229" s="31">
        <v>1361247</v>
      </c>
      <c r="I229" s="36">
        <f t="shared" si="49"/>
        <v>0.26046642008805648</v>
      </c>
      <c r="J229" s="31">
        <v>1361263</v>
      </c>
      <c r="K229" s="36">
        <f t="shared" si="50"/>
        <v>0.29399569868692893</v>
      </c>
      <c r="L229" s="31">
        <v>1360198</v>
      </c>
      <c r="M229" s="36">
        <f t="shared" si="51"/>
        <v>0.29376568771983325</v>
      </c>
      <c r="N229" s="31">
        <f t="shared" si="52"/>
        <v>5341181</v>
      </c>
      <c r="O229" s="36">
        <f t="shared" si="53"/>
        <v>1.1535494903691277</v>
      </c>
      <c r="P229" s="31">
        <v>1347850</v>
      </c>
      <c r="Q229" s="31">
        <v>5801723</v>
      </c>
      <c r="R229" s="31">
        <v>5631723</v>
      </c>
      <c r="S229" s="31">
        <v>5009763</v>
      </c>
      <c r="T229" s="36">
        <f t="shared" si="54"/>
        <v>0.88956132963215695</v>
      </c>
      <c r="U229" s="36">
        <f t="shared" si="55"/>
        <v>9.1612568164112229E-3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36360826</v>
      </c>
      <c r="E230" s="32">
        <f>SUM(E225:E229)</f>
        <v>36338499</v>
      </c>
      <c r="F230" s="32">
        <f>SUM(F225:F229)</f>
        <v>6847676</v>
      </c>
      <c r="G230" s="37">
        <f t="shared" si="48"/>
        <v>0.18832564474745431</v>
      </c>
      <c r="H230" s="32">
        <f>SUM(H225:H229)</f>
        <v>12970605</v>
      </c>
      <c r="I230" s="37">
        <f t="shared" si="49"/>
        <v>0.35671920654387773</v>
      </c>
      <c r="J230" s="32">
        <f>SUM(J225:J229)</f>
        <v>9201834</v>
      </c>
      <c r="K230" s="37">
        <f t="shared" si="50"/>
        <v>0.2532254840795708</v>
      </c>
      <c r="L230" s="32">
        <f>SUM(L225:L229)</f>
        <v>11451372</v>
      </c>
      <c r="M230" s="37">
        <f t="shared" si="51"/>
        <v>0.31513057267445194</v>
      </c>
      <c r="N230" s="32">
        <f t="shared" si="52"/>
        <v>40471487</v>
      </c>
      <c r="O230" s="37">
        <f t="shared" si="53"/>
        <v>1.1137357929946419</v>
      </c>
      <c r="P230" s="32">
        <f>SUM(P225:P229)</f>
        <v>7120508</v>
      </c>
      <c r="Q230" s="32">
        <f>SUM(Q225:Q229)</f>
        <v>40857843</v>
      </c>
      <c r="R230" s="32">
        <f>SUM(R225:R229)</f>
        <v>40208392</v>
      </c>
      <c r="S230" s="32">
        <f>SUM(S225:S229)</f>
        <v>39390121</v>
      </c>
      <c r="T230" s="37">
        <f t="shared" si="54"/>
        <v>0.97964924834596723</v>
      </c>
      <c r="U230" s="37">
        <f t="shared" si="55"/>
        <v>0.60822401997160869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95262335</v>
      </c>
      <c r="E231" s="32">
        <f>SUM(E208:E215,E217:E223,E225:E229)</f>
        <v>92673500</v>
      </c>
      <c r="F231" s="32">
        <f>SUM(F208:F215,F217:F223,F225:F229)</f>
        <v>18703424</v>
      </c>
      <c r="G231" s="37">
        <f t="shared" si="48"/>
        <v>0.19633598105694133</v>
      </c>
      <c r="H231" s="32">
        <f>SUM(H208:H215,H217:H223,H225:H229)</f>
        <v>27779026</v>
      </c>
      <c r="I231" s="37">
        <f t="shared" si="49"/>
        <v>0.29160555428333768</v>
      </c>
      <c r="J231" s="32">
        <f>SUM(J208:J215,J217:J223,J225:J229)</f>
        <v>18117184</v>
      </c>
      <c r="K231" s="37">
        <f t="shared" si="50"/>
        <v>0.19549476387532574</v>
      </c>
      <c r="L231" s="32">
        <f>SUM(L208:L215,L217:L223,L225:L229)</f>
        <v>24862862</v>
      </c>
      <c r="M231" s="37">
        <f t="shared" si="51"/>
        <v>0.26828448261908744</v>
      </c>
      <c r="N231" s="32">
        <f t="shared" si="52"/>
        <v>89462496</v>
      </c>
      <c r="O231" s="37">
        <f t="shared" si="53"/>
        <v>0.96535143271809098</v>
      </c>
      <c r="P231" s="32">
        <f>SUM(P208:P215,P217:P223,P225:P229)</f>
        <v>20209899</v>
      </c>
      <c r="Q231" s="32">
        <f>SUM(Q208:Q215,Q217:Q223,Q225:Q229)</f>
        <v>99940515</v>
      </c>
      <c r="R231" s="32">
        <f>SUM(R208:R215,R217:R223,R225:R229)</f>
        <v>101198261</v>
      </c>
      <c r="S231" s="32">
        <f>SUM(S208:S215,S217:S223,S225:S229)</f>
        <v>92318617</v>
      </c>
      <c r="T231" s="37">
        <f t="shared" si="54"/>
        <v>0.91225497442095371</v>
      </c>
      <c r="U231" s="37">
        <f t="shared" si="55"/>
        <v>0.23023187795248257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7659445</v>
      </c>
      <c r="E234" s="31">
        <v>8663259</v>
      </c>
      <c r="F234" s="31">
        <v>1415854</v>
      </c>
      <c r="G234" s="36">
        <f t="shared" ref="G234:G260" si="56">IF(($D234     =0),0,($F234     /$D234     ))</f>
        <v>0.1848507300463676</v>
      </c>
      <c r="H234" s="31">
        <v>1385345</v>
      </c>
      <c r="I234" s="36">
        <f t="shared" ref="I234:I260" si="57">IF(($D234     =0),0,($H234     /$D234     ))</f>
        <v>0.18086754327500229</v>
      </c>
      <c r="J234" s="31">
        <v>1332805</v>
      </c>
      <c r="K234" s="36">
        <f t="shared" ref="K234:K260" si="58">IF(($E234     =0),0,($J234     /$E234     ))</f>
        <v>0.15384568324691666</v>
      </c>
      <c r="L234" s="31">
        <v>1280577</v>
      </c>
      <c r="M234" s="36">
        <f t="shared" ref="M234:M260" si="59">IF(($E234     =0),0,($L234     /$E234     ))</f>
        <v>0.14781700512474577</v>
      </c>
      <c r="N234" s="31">
        <f t="shared" ref="N234:N260" si="60">$F234     +$H234     +$J234     +$L234</f>
        <v>5414581</v>
      </c>
      <c r="O234" s="36">
        <f t="shared" ref="O234:O260" si="61">IF(($E234     =0),0,($N234     /$E234     ))</f>
        <v>0.62500509334881937</v>
      </c>
      <c r="P234" s="31">
        <v>2556750</v>
      </c>
      <c r="Q234" s="31">
        <v>7302815</v>
      </c>
      <c r="R234" s="31">
        <v>7302815</v>
      </c>
      <c r="S234" s="31">
        <v>6301746</v>
      </c>
      <c r="T234" s="36">
        <f t="shared" ref="T234:T260" si="62">IF(($R234     =0),0,($S234     /$R234     ))</f>
        <v>0.86292012052886458</v>
      </c>
      <c r="U234" s="36">
        <f t="shared" ref="U234:U260" si="63">IF(($P234     =0),0,(($L234     /$P234     )-1))</f>
        <v>-0.49913875036667643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12601870</v>
      </c>
      <c r="E235" s="31">
        <v>12679744</v>
      </c>
      <c r="F235" s="31">
        <v>2065552</v>
      </c>
      <c r="G235" s="36">
        <f t="shared" si="56"/>
        <v>0.16390837232886865</v>
      </c>
      <c r="H235" s="31">
        <v>3043172</v>
      </c>
      <c r="I235" s="36">
        <f t="shared" si="57"/>
        <v>0.24148574775013548</v>
      </c>
      <c r="J235" s="31">
        <v>2156609</v>
      </c>
      <c r="K235" s="36">
        <f t="shared" si="58"/>
        <v>0.17008300798501927</v>
      </c>
      <c r="L235" s="31">
        <v>2197950</v>
      </c>
      <c r="M235" s="36">
        <f t="shared" si="59"/>
        <v>0.17334340504035411</v>
      </c>
      <c r="N235" s="31">
        <f t="shared" si="60"/>
        <v>9463283</v>
      </c>
      <c r="O235" s="36">
        <f t="shared" si="61"/>
        <v>0.74633076188288971</v>
      </c>
      <c r="P235" s="31">
        <v>2317536</v>
      </c>
      <c r="Q235" s="31">
        <v>14761610</v>
      </c>
      <c r="R235" s="31">
        <v>14761610</v>
      </c>
      <c r="S235" s="31">
        <v>9198821</v>
      </c>
      <c r="T235" s="36">
        <f t="shared" si="62"/>
        <v>0.62315838177542959</v>
      </c>
      <c r="U235" s="36">
        <f t="shared" si="63"/>
        <v>-5.1600492937326492E-2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9832797</v>
      </c>
      <c r="E236" s="31">
        <v>8906854</v>
      </c>
      <c r="F236" s="31">
        <v>2246719</v>
      </c>
      <c r="G236" s="36">
        <f t="shared" si="56"/>
        <v>0.22849236082062915</v>
      </c>
      <c r="H236" s="31">
        <v>2198234</v>
      </c>
      <c r="I236" s="36">
        <f t="shared" si="57"/>
        <v>0.22356141390898235</v>
      </c>
      <c r="J236" s="31">
        <v>1614212</v>
      </c>
      <c r="K236" s="36">
        <f t="shared" si="58"/>
        <v>0.18123256539289856</v>
      </c>
      <c r="L236" s="31">
        <v>1463779</v>
      </c>
      <c r="M236" s="36">
        <f t="shared" si="59"/>
        <v>0.16434298799553693</v>
      </c>
      <c r="N236" s="31">
        <f t="shared" si="60"/>
        <v>7522944</v>
      </c>
      <c r="O236" s="36">
        <f t="shared" si="61"/>
        <v>0.84462415124352552</v>
      </c>
      <c r="P236" s="31">
        <v>2485152</v>
      </c>
      <c r="Q236" s="31">
        <v>9164220</v>
      </c>
      <c r="R236" s="31">
        <v>9248289</v>
      </c>
      <c r="S236" s="31">
        <v>8656107</v>
      </c>
      <c r="T236" s="36">
        <f t="shared" si="62"/>
        <v>0.93596848022374735</v>
      </c>
      <c r="U236" s="36">
        <f t="shared" si="63"/>
        <v>-0.41099015271500494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6688588</v>
      </c>
      <c r="E238" s="31">
        <v>6388588</v>
      </c>
      <c r="F238" s="31">
        <v>1465438</v>
      </c>
      <c r="G238" s="36">
        <f t="shared" si="56"/>
        <v>0.21909527093012757</v>
      </c>
      <c r="H238" s="31">
        <v>1436696</v>
      </c>
      <c r="I238" s="36">
        <f t="shared" si="57"/>
        <v>0.21479810088467102</v>
      </c>
      <c r="J238" s="31">
        <v>1729870</v>
      </c>
      <c r="K238" s="36">
        <f t="shared" si="58"/>
        <v>0.27077501319540404</v>
      </c>
      <c r="L238" s="31">
        <v>1436254</v>
      </c>
      <c r="M238" s="36">
        <f t="shared" si="59"/>
        <v>0.22481556174854286</v>
      </c>
      <c r="N238" s="31">
        <f t="shared" si="60"/>
        <v>6068258</v>
      </c>
      <c r="O238" s="36">
        <f t="shared" si="61"/>
        <v>0.94985902988265947</v>
      </c>
      <c r="P238" s="31">
        <v>1365017</v>
      </c>
      <c r="Q238" s="31">
        <v>4801965</v>
      </c>
      <c r="R238" s="31">
        <v>4801965</v>
      </c>
      <c r="S238" s="31">
        <v>5473606</v>
      </c>
      <c r="T238" s="36">
        <f t="shared" si="62"/>
        <v>1.1398679498913467</v>
      </c>
      <c r="U238" s="36">
        <f t="shared" si="63"/>
        <v>5.2187628432466493E-2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36782700</v>
      </c>
      <c r="E240" s="32">
        <f>SUM(E234:E239)</f>
        <v>36638445</v>
      </c>
      <c r="F240" s="32">
        <f>SUM(F234:F239)</f>
        <v>7193563</v>
      </c>
      <c r="G240" s="37">
        <f t="shared" si="56"/>
        <v>0.1955691942135841</v>
      </c>
      <c r="H240" s="32">
        <f>SUM(H234:H239)</f>
        <v>8063447</v>
      </c>
      <c r="I240" s="37">
        <f t="shared" si="57"/>
        <v>0.2192184641149236</v>
      </c>
      <c r="J240" s="32">
        <f>SUM(J234:J239)</f>
        <v>6833496</v>
      </c>
      <c r="K240" s="37">
        <f t="shared" si="58"/>
        <v>0.18651162733571253</v>
      </c>
      <c r="L240" s="32">
        <f>SUM(L234:L239)</f>
        <v>6378560</v>
      </c>
      <c r="M240" s="37">
        <f t="shared" si="59"/>
        <v>0.17409472481706034</v>
      </c>
      <c r="N240" s="32">
        <f t="shared" si="60"/>
        <v>28469066</v>
      </c>
      <c r="O240" s="37">
        <f t="shared" si="61"/>
        <v>0.77702713638638321</v>
      </c>
      <c r="P240" s="32">
        <f>SUM(P234:P239)</f>
        <v>8724455</v>
      </c>
      <c r="Q240" s="32">
        <f>SUM(Q234:Q239)</f>
        <v>36030610</v>
      </c>
      <c r="R240" s="32">
        <f>SUM(R234:R239)</f>
        <v>36114679</v>
      </c>
      <c r="S240" s="32">
        <f>SUM(S234:S239)</f>
        <v>29630280</v>
      </c>
      <c r="T240" s="37">
        <f t="shared" si="62"/>
        <v>0.82044976780771051</v>
      </c>
      <c r="U240" s="37">
        <f t="shared" si="63"/>
        <v>-0.26888728293056696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4835988</v>
      </c>
      <c r="E243" s="31">
        <v>3351402</v>
      </c>
      <c r="F243" s="31">
        <v>552520</v>
      </c>
      <c r="G243" s="36">
        <f t="shared" si="56"/>
        <v>0.11425173098030847</v>
      </c>
      <c r="H243" s="31">
        <v>646670</v>
      </c>
      <c r="I243" s="36">
        <f t="shared" si="57"/>
        <v>0.13372034835487598</v>
      </c>
      <c r="J243" s="31">
        <v>389884</v>
      </c>
      <c r="K243" s="36">
        <f t="shared" si="58"/>
        <v>0.11633459668520817</v>
      </c>
      <c r="L243" s="31">
        <v>389638</v>
      </c>
      <c r="M243" s="36">
        <f t="shared" si="59"/>
        <v>0.11626119456872079</v>
      </c>
      <c r="N243" s="31">
        <f t="shared" si="60"/>
        <v>1978712</v>
      </c>
      <c r="O243" s="36">
        <f t="shared" si="61"/>
        <v>0.59041320617460991</v>
      </c>
      <c r="P243" s="31">
        <v>700726</v>
      </c>
      <c r="Q243" s="31">
        <v>3389039</v>
      </c>
      <c r="R243" s="31">
        <v>5589039</v>
      </c>
      <c r="S243" s="31">
        <v>4132545</v>
      </c>
      <c r="T243" s="36">
        <f t="shared" si="62"/>
        <v>0.73940171109917108</v>
      </c>
      <c r="U243" s="36">
        <f t="shared" si="63"/>
        <v>-0.44395098797532839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0</v>
      </c>
      <c r="E244" s="31">
        <v>0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0</v>
      </c>
      <c r="R244" s="31">
        <v>0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7776420</v>
      </c>
      <c r="E245" s="31">
        <v>11692345</v>
      </c>
      <c r="F245" s="31">
        <v>6107437</v>
      </c>
      <c r="G245" s="36">
        <f t="shared" si="56"/>
        <v>0.78537900473482658</v>
      </c>
      <c r="H245" s="31">
        <v>6147402</v>
      </c>
      <c r="I245" s="36">
        <f t="shared" si="57"/>
        <v>0.79051825904465034</v>
      </c>
      <c r="J245" s="31">
        <v>152680</v>
      </c>
      <c r="K245" s="36">
        <f t="shared" si="58"/>
        <v>1.3058116229037032E-2</v>
      </c>
      <c r="L245" s="31">
        <v>1776524</v>
      </c>
      <c r="M245" s="36">
        <f t="shared" si="59"/>
        <v>0.1519390678260007</v>
      </c>
      <c r="N245" s="31">
        <f t="shared" si="60"/>
        <v>14184043</v>
      </c>
      <c r="O245" s="36">
        <f t="shared" si="61"/>
        <v>1.2131050700265857</v>
      </c>
      <c r="P245" s="31">
        <v>30369134</v>
      </c>
      <c r="Q245" s="31">
        <v>8796684</v>
      </c>
      <c r="R245" s="31">
        <v>11275488</v>
      </c>
      <c r="S245" s="31">
        <v>93983961</v>
      </c>
      <c r="T245" s="36">
        <f t="shared" si="62"/>
        <v>8.3352455343839669</v>
      </c>
      <c r="U245" s="36">
        <f t="shared" si="63"/>
        <v>-0.94150231613453317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10657222</v>
      </c>
      <c r="E246" s="31">
        <v>10456201</v>
      </c>
      <c r="F246" s="31">
        <v>2847575</v>
      </c>
      <c r="G246" s="36">
        <f t="shared" si="56"/>
        <v>0.26719674226547968</v>
      </c>
      <c r="H246" s="31">
        <v>3430267</v>
      </c>
      <c r="I246" s="36">
        <f t="shared" si="57"/>
        <v>0.32187252925762455</v>
      </c>
      <c r="J246" s="31">
        <v>1512504</v>
      </c>
      <c r="K246" s="36">
        <f t="shared" si="58"/>
        <v>0.14465138916132159</v>
      </c>
      <c r="L246" s="31">
        <v>1545606</v>
      </c>
      <c r="M246" s="36">
        <f t="shared" si="59"/>
        <v>0.14781716610076642</v>
      </c>
      <c r="N246" s="31">
        <f t="shared" si="60"/>
        <v>9335952</v>
      </c>
      <c r="O246" s="36">
        <f t="shared" si="61"/>
        <v>0.89286271371409176</v>
      </c>
      <c r="P246" s="31">
        <v>2713384</v>
      </c>
      <c r="Q246" s="31">
        <v>11072299</v>
      </c>
      <c r="R246" s="31">
        <v>11159449</v>
      </c>
      <c r="S246" s="31">
        <v>10590766</v>
      </c>
      <c r="T246" s="36">
        <f t="shared" si="62"/>
        <v>0.9490402259107954</v>
      </c>
      <c r="U246" s="36">
        <f t="shared" si="63"/>
        <v>-0.43037697576163192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23269630</v>
      </c>
      <c r="E247" s="32">
        <f>SUM(E241:E246)</f>
        <v>25499948</v>
      </c>
      <c r="F247" s="32">
        <f>SUM(F241:F246)</f>
        <v>9507532</v>
      </c>
      <c r="G247" s="37">
        <f t="shared" si="56"/>
        <v>0.40858114202933177</v>
      </c>
      <c r="H247" s="32">
        <f>SUM(H241:H246)</f>
        <v>10224339</v>
      </c>
      <c r="I247" s="37">
        <f t="shared" si="57"/>
        <v>0.43938554244308997</v>
      </c>
      <c r="J247" s="32">
        <f>SUM(J241:J246)</f>
        <v>2055068</v>
      </c>
      <c r="K247" s="37">
        <f t="shared" si="58"/>
        <v>8.0591066303350889E-2</v>
      </c>
      <c r="L247" s="32">
        <f>SUM(L241:L246)</f>
        <v>3711768</v>
      </c>
      <c r="M247" s="37">
        <f t="shared" si="59"/>
        <v>0.14555982623964567</v>
      </c>
      <c r="N247" s="32">
        <f t="shared" si="60"/>
        <v>25498707</v>
      </c>
      <c r="O247" s="37">
        <f t="shared" si="61"/>
        <v>0.99995133323409136</v>
      </c>
      <c r="P247" s="32">
        <f>SUM(P241:P246)</f>
        <v>33783244</v>
      </c>
      <c r="Q247" s="32">
        <f>SUM(Q241:Q246)</f>
        <v>23258022</v>
      </c>
      <c r="R247" s="32">
        <f>SUM(R241:R246)</f>
        <v>28023976</v>
      </c>
      <c r="S247" s="32">
        <f>SUM(S241:S246)</f>
        <v>108707272</v>
      </c>
      <c r="T247" s="37">
        <f t="shared" si="62"/>
        <v>3.8790809698095661</v>
      </c>
      <c r="U247" s="37">
        <f t="shared" si="63"/>
        <v>-0.89012991173967781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855368</v>
      </c>
      <c r="E248" s="31">
        <v>945368</v>
      </c>
      <c r="F248" s="31">
        <v>20440</v>
      </c>
      <c r="G248" s="36">
        <f t="shared" si="56"/>
        <v>2.3896147623011382E-2</v>
      </c>
      <c r="H248" s="31">
        <v>95564</v>
      </c>
      <c r="I248" s="36">
        <f t="shared" si="57"/>
        <v>0.11172267374977787</v>
      </c>
      <c r="J248" s="31">
        <v>1360</v>
      </c>
      <c r="K248" s="36">
        <f t="shared" si="58"/>
        <v>1.4385932250721412E-3</v>
      </c>
      <c r="L248" s="31">
        <v>66535</v>
      </c>
      <c r="M248" s="36">
        <f t="shared" si="59"/>
        <v>7.0380000169246268E-2</v>
      </c>
      <c r="N248" s="31">
        <f t="shared" si="60"/>
        <v>183899</v>
      </c>
      <c r="O248" s="36">
        <f t="shared" si="61"/>
        <v>0.19452636433642773</v>
      </c>
      <c r="P248" s="31">
        <v>0</v>
      </c>
      <c r="Q248" s="31">
        <v>211342</v>
      </c>
      <c r="R248" s="31">
        <v>131342</v>
      </c>
      <c r="S248" s="31">
        <v>62707</v>
      </c>
      <c r="T248" s="36">
        <f t="shared" si="62"/>
        <v>0.47743296127666701</v>
      </c>
      <c r="U248" s="36">
        <f t="shared" si="63"/>
        <v>0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0</v>
      </c>
      <c r="E249" s="31">
        <v>0</v>
      </c>
      <c r="F249" s="31">
        <v>0</v>
      </c>
      <c r="G249" s="36">
        <f t="shared" si="56"/>
        <v>0</v>
      </c>
      <c r="H249" s="31">
        <v>0</v>
      </c>
      <c r="I249" s="36">
        <f t="shared" si="57"/>
        <v>0</v>
      </c>
      <c r="J249" s="31">
        <v>0</v>
      </c>
      <c r="K249" s="36">
        <f t="shared" si="58"/>
        <v>0</v>
      </c>
      <c r="L249" s="31">
        <v>0</v>
      </c>
      <c r="M249" s="36">
        <f t="shared" si="59"/>
        <v>0</v>
      </c>
      <c r="N249" s="31">
        <f t="shared" si="60"/>
        <v>0</v>
      </c>
      <c r="O249" s="36">
        <f t="shared" si="61"/>
        <v>0</v>
      </c>
      <c r="P249" s="31">
        <v>0</v>
      </c>
      <c r="Q249" s="31">
        <v>0</v>
      </c>
      <c r="R249" s="31">
        <v>0</v>
      </c>
      <c r="S249" s="31">
        <v>0</v>
      </c>
      <c r="T249" s="36">
        <f t="shared" si="62"/>
        <v>0</v>
      </c>
      <c r="U249" s="36">
        <f t="shared" si="63"/>
        <v>0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0</v>
      </c>
      <c r="E250" s="31">
        <v>0</v>
      </c>
      <c r="F250" s="31">
        <v>0</v>
      </c>
      <c r="G250" s="36">
        <f t="shared" si="56"/>
        <v>0</v>
      </c>
      <c r="H250" s="31">
        <v>0</v>
      </c>
      <c r="I250" s="36">
        <f t="shared" si="57"/>
        <v>0</v>
      </c>
      <c r="J250" s="31">
        <v>0</v>
      </c>
      <c r="K250" s="36">
        <f t="shared" si="58"/>
        <v>0</v>
      </c>
      <c r="L250" s="31">
        <v>0</v>
      </c>
      <c r="M250" s="36">
        <f t="shared" si="59"/>
        <v>0</v>
      </c>
      <c r="N250" s="31">
        <f t="shared" si="60"/>
        <v>0</v>
      </c>
      <c r="O250" s="36">
        <f t="shared" si="61"/>
        <v>0</v>
      </c>
      <c r="P250" s="31">
        <v>0</v>
      </c>
      <c r="Q250" s="31">
        <v>0</v>
      </c>
      <c r="R250" s="31">
        <v>0</v>
      </c>
      <c r="S250" s="31">
        <v>0</v>
      </c>
      <c r="T250" s="36">
        <f t="shared" si="62"/>
        <v>0</v>
      </c>
      <c r="U250" s="36">
        <f t="shared" si="63"/>
        <v>0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0</v>
      </c>
      <c r="E251" s="31">
        <v>0</v>
      </c>
      <c r="F251" s="31">
        <v>0</v>
      </c>
      <c r="G251" s="36">
        <f t="shared" si="56"/>
        <v>0</v>
      </c>
      <c r="H251" s="31">
        <v>0</v>
      </c>
      <c r="I251" s="36">
        <f t="shared" si="57"/>
        <v>0</v>
      </c>
      <c r="J251" s="31">
        <v>0</v>
      </c>
      <c r="K251" s="36">
        <f t="shared" si="58"/>
        <v>0</v>
      </c>
      <c r="L251" s="31">
        <v>0</v>
      </c>
      <c r="M251" s="36">
        <f t="shared" si="59"/>
        <v>0</v>
      </c>
      <c r="N251" s="31">
        <f t="shared" si="60"/>
        <v>0</v>
      </c>
      <c r="O251" s="36">
        <f t="shared" si="61"/>
        <v>0</v>
      </c>
      <c r="P251" s="31">
        <v>0</v>
      </c>
      <c r="Q251" s="31">
        <v>0</v>
      </c>
      <c r="R251" s="31">
        <v>0</v>
      </c>
      <c r="S251" s="31">
        <v>0</v>
      </c>
      <c r="T251" s="36">
        <f t="shared" si="62"/>
        <v>0</v>
      </c>
      <c r="U251" s="36">
        <f t="shared" si="63"/>
        <v>0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22433092</v>
      </c>
      <c r="E253" s="31">
        <v>23708092</v>
      </c>
      <c r="F253" s="31">
        <v>4781207</v>
      </c>
      <c r="G253" s="36">
        <f t="shared" si="56"/>
        <v>0.21313187678274578</v>
      </c>
      <c r="H253" s="31">
        <v>3075226</v>
      </c>
      <c r="I253" s="36">
        <f t="shared" si="57"/>
        <v>0.13708435734137764</v>
      </c>
      <c r="J253" s="31">
        <v>6131188</v>
      </c>
      <c r="K253" s="36">
        <f t="shared" si="58"/>
        <v>0.25861161665814358</v>
      </c>
      <c r="L253" s="31">
        <v>5079177</v>
      </c>
      <c r="M253" s="36">
        <f t="shared" si="59"/>
        <v>0.21423811751700644</v>
      </c>
      <c r="N253" s="31">
        <f t="shared" si="60"/>
        <v>19066798</v>
      </c>
      <c r="O253" s="36">
        <f t="shared" si="61"/>
        <v>0.80423165221393611</v>
      </c>
      <c r="P253" s="31">
        <v>4659682</v>
      </c>
      <c r="Q253" s="31">
        <v>19208445</v>
      </c>
      <c r="R253" s="31">
        <v>20320572</v>
      </c>
      <c r="S253" s="31">
        <v>20329109</v>
      </c>
      <c r="T253" s="36">
        <f t="shared" si="62"/>
        <v>1.0004201161266524</v>
      </c>
      <c r="U253" s="36">
        <f t="shared" si="63"/>
        <v>9.0026529707392111E-2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23288460</v>
      </c>
      <c r="E254" s="32">
        <f>SUM(E248:E253)</f>
        <v>24653460</v>
      </c>
      <c r="F254" s="32">
        <f>SUM(F248:F253)</f>
        <v>4801647</v>
      </c>
      <c r="G254" s="37">
        <f t="shared" si="56"/>
        <v>0.20618138769158631</v>
      </c>
      <c r="H254" s="32">
        <f>SUM(H248:H253)</f>
        <v>3170790</v>
      </c>
      <c r="I254" s="37">
        <f t="shared" si="57"/>
        <v>0.13615284136434955</v>
      </c>
      <c r="J254" s="32">
        <f>SUM(J248:J253)</f>
        <v>6132548</v>
      </c>
      <c r="K254" s="37">
        <f t="shared" si="58"/>
        <v>0.24874999290160488</v>
      </c>
      <c r="L254" s="32">
        <f>SUM(L248:L253)</f>
        <v>5145712</v>
      </c>
      <c r="M254" s="37">
        <f t="shared" si="59"/>
        <v>0.20872169667056875</v>
      </c>
      <c r="N254" s="32">
        <f t="shared" si="60"/>
        <v>19250697</v>
      </c>
      <c r="O254" s="37">
        <f t="shared" si="61"/>
        <v>0.78085173440158095</v>
      </c>
      <c r="P254" s="32">
        <f>SUM(P248:P253)</f>
        <v>4659682</v>
      </c>
      <c r="Q254" s="32">
        <f>SUM(Q248:Q253)</f>
        <v>19419787</v>
      </c>
      <c r="R254" s="32">
        <f>SUM(R248:R253)</f>
        <v>20451914</v>
      </c>
      <c r="S254" s="32">
        <f>SUM(S248:S253)</f>
        <v>20391816</v>
      </c>
      <c r="T254" s="37">
        <f t="shared" si="62"/>
        <v>0.99706149752047657</v>
      </c>
      <c r="U254" s="37">
        <f t="shared" si="63"/>
        <v>0.10430540109818653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6674861</v>
      </c>
      <c r="E255" s="31">
        <v>5650532</v>
      </c>
      <c r="F255" s="31">
        <v>1295981</v>
      </c>
      <c r="G255" s="36">
        <f t="shared" si="56"/>
        <v>0.19415850007962712</v>
      </c>
      <c r="H255" s="31">
        <v>1375127</v>
      </c>
      <c r="I255" s="36">
        <f t="shared" si="57"/>
        <v>0.20601582564790488</v>
      </c>
      <c r="J255" s="31">
        <v>1221816</v>
      </c>
      <c r="K255" s="36">
        <f t="shared" si="58"/>
        <v>0.21623025938088661</v>
      </c>
      <c r="L255" s="31">
        <v>932665</v>
      </c>
      <c r="M255" s="36">
        <f t="shared" si="59"/>
        <v>0.16505790959152164</v>
      </c>
      <c r="N255" s="31">
        <f t="shared" si="60"/>
        <v>4825589</v>
      </c>
      <c r="O255" s="36">
        <f t="shared" si="61"/>
        <v>0.85400613605940112</v>
      </c>
      <c r="P255" s="31">
        <v>1436318</v>
      </c>
      <c r="Q255" s="31">
        <v>6321269</v>
      </c>
      <c r="R255" s="31">
        <v>6319255</v>
      </c>
      <c r="S255" s="31">
        <v>6057641</v>
      </c>
      <c r="T255" s="36">
        <f t="shared" si="62"/>
        <v>0.95860049958420734</v>
      </c>
      <c r="U255" s="36">
        <f t="shared" si="63"/>
        <v>-0.35065563475497763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0</v>
      </c>
      <c r="E256" s="31">
        <v>0</v>
      </c>
      <c r="F256" s="31">
        <v>0</v>
      </c>
      <c r="G256" s="36">
        <f t="shared" si="56"/>
        <v>0</v>
      </c>
      <c r="H256" s="31">
        <v>0</v>
      </c>
      <c r="I256" s="36">
        <f t="shared" si="57"/>
        <v>0</v>
      </c>
      <c r="J256" s="31">
        <v>0</v>
      </c>
      <c r="K256" s="36">
        <f t="shared" si="58"/>
        <v>0</v>
      </c>
      <c r="L256" s="31">
        <v>0</v>
      </c>
      <c r="M256" s="36">
        <f t="shared" si="59"/>
        <v>0</v>
      </c>
      <c r="N256" s="31">
        <f t="shared" si="60"/>
        <v>0</v>
      </c>
      <c r="O256" s="36">
        <f t="shared" si="61"/>
        <v>0</v>
      </c>
      <c r="P256" s="31">
        <v>0</v>
      </c>
      <c r="Q256" s="31">
        <v>0</v>
      </c>
      <c r="R256" s="31">
        <v>0</v>
      </c>
      <c r="S256" s="31">
        <v>0</v>
      </c>
      <c r="T256" s="36">
        <f t="shared" si="62"/>
        <v>0</v>
      </c>
      <c r="U256" s="36">
        <f t="shared" si="63"/>
        <v>0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2668104</v>
      </c>
      <c r="E257" s="31">
        <v>2514592</v>
      </c>
      <c r="F257" s="31">
        <v>518541</v>
      </c>
      <c r="G257" s="36">
        <f t="shared" si="56"/>
        <v>0.19434812136258556</v>
      </c>
      <c r="H257" s="31">
        <v>710429</v>
      </c>
      <c r="I257" s="36">
        <f t="shared" si="57"/>
        <v>0.26626735689463377</v>
      </c>
      <c r="J257" s="31">
        <v>495098</v>
      </c>
      <c r="K257" s="36">
        <f t="shared" si="58"/>
        <v>0.19688999249182373</v>
      </c>
      <c r="L257" s="31">
        <v>688386</v>
      </c>
      <c r="M257" s="36">
        <f t="shared" si="59"/>
        <v>0.27375653783993587</v>
      </c>
      <c r="N257" s="31">
        <f t="shared" si="60"/>
        <v>2412454</v>
      </c>
      <c r="O257" s="36">
        <f t="shared" si="61"/>
        <v>0.95938187984372814</v>
      </c>
      <c r="P257" s="31">
        <v>510741</v>
      </c>
      <c r="Q257" s="31">
        <v>2637956</v>
      </c>
      <c r="R257" s="31">
        <v>2535708</v>
      </c>
      <c r="S257" s="31">
        <v>2085653</v>
      </c>
      <c r="T257" s="36">
        <f t="shared" si="62"/>
        <v>0.82251308115918709</v>
      </c>
      <c r="U257" s="36">
        <f t="shared" si="63"/>
        <v>0.3478181700705445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7930974</v>
      </c>
      <c r="E258" s="31">
        <v>7622256</v>
      </c>
      <c r="F258" s="31">
        <v>2234667</v>
      </c>
      <c r="G258" s="36">
        <f t="shared" si="56"/>
        <v>0.28176450963021693</v>
      </c>
      <c r="H258" s="31">
        <v>3147692</v>
      </c>
      <c r="I258" s="36">
        <f t="shared" si="57"/>
        <v>0.39688593103444797</v>
      </c>
      <c r="J258" s="31">
        <v>1342155</v>
      </c>
      <c r="K258" s="36">
        <f t="shared" si="58"/>
        <v>0.17608369490607506</v>
      </c>
      <c r="L258" s="31">
        <v>2197027</v>
      </c>
      <c r="M258" s="36">
        <f t="shared" si="59"/>
        <v>0.28823841655278964</v>
      </c>
      <c r="N258" s="31">
        <f t="shared" si="60"/>
        <v>8921541</v>
      </c>
      <c r="O258" s="36">
        <f t="shared" si="61"/>
        <v>1.1704593758068478</v>
      </c>
      <c r="P258" s="31">
        <v>1587389</v>
      </c>
      <c r="Q258" s="31">
        <v>6711787</v>
      </c>
      <c r="R258" s="31">
        <v>7276796</v>
      </c>
      <c r="S258" s="31">
        <v>6836607</v>
      </c>
      <c r="T258" s="36">
        <f t="shared" si="62"/>
        <v>0.93950785483061505</v>
      </c>
      <c r="U258" s="36">
        <f t="shared" si="63"/>
        <v>0.38405079032297684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17273939</v>
      </c>
      <c r="E259" s="32">
        <f>SUM(E255:E258)</f>
        <v>15787380</v>
      </c>
      <c r="F259" s="32">
        <f>SUM(F255:F258)</f>
        <v>4049189</v>
      </c>
      <c r="G259" s="37">
        <f t="shared" si="56"/>
        <v>0.23441028708043951</v>
      </c>
      <c r="H259" s="32">
        <f>SUM(H255:H258)</f>
        <v>5233248</v>
      </c>
      <c r="I259" s="37">
        <f t="shared" si="57"/>
        <v>0.30295626261039826</v>
      </c>
      <c r="J259" s="32">
        <f>SUM(J255:J258)</f>
        <v>3059069</v>
      </c>
      <c r="K259" s="37">
        <f t="shared" si="58"/>
        <v>0.19376673013508258</v>
      </c>
      <c r="L259" s="32">
        <f>SUM(L255:L258)</f>
        <v>3818078</v>
      </c>
      <c r="M259" s="37">
        <f t="shared" si="59"/>
        <v>0.24184367513798996</v>
      </c>
      <c r="N259" s="32">
        <f t="shared" si="60"/>
        <v>16159584</v>
      </c>
      <c r="O259" s="37">
        <f t="shared" si="61"/>
        <v>1.023576046183724</v>
      </c>
      <c r="P259" s="32">
        <f>SUM(P255:P258)</f>
        <v>3534448</v>
      </c>
      <c r="Q259" s="32">
        <f>SUM(Q255:Q258)</f>
        <v>15671012</v>
      </c>
      <c r="R259" s="32">
        <f>SUM(R255:R258)</f>
        <v>16131759</v>
      </c>
      <c r="S259" s="32">
        <f>SUM(S255:S258)</f>
        <v>14979901</v>
      </c>
      <c r="T259" s="37">
        <f t="shared" si="62"/>
        <v>0.92859687526946066</v>
      </c>
      <c r="U259" s="37">
        <f t="shared" si="63"/>
        <v>8.0247325749310816E-2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100614729</v>
      </c>
      <c r="E260" s="32">
        <f>SUM(E234:E239,E241:E246,E248:E253,E255:E258)</f>
        <v>102579233</v>
      </c>
      <c r="F260" s="32">
        <f>SUM(F234:F239,F241:F246,F248:F253,F255:F258)</f>
        <v>25551931</v>
      </c>
      <c r="G260" s="37">
        <f t="shared" si="56"/>
        <v>0.25395815556984702</v>
      </c>
      <c r="H260" s="32">
        <f>SUM(H234:H239,H241:H246,H248:H253,H255:H258)</f>
        <v>26691824</v>
      </c>
      <c r="I260" s="37">
        <f t="shared" si="57"/>
        <v>0.26528744116579589</v>
      </c>
      <c r="J260" s="32">
        <f>SUM(J234:J239,J241:J246,J248:J253,J255:J258)</f>
        <v>18080181</v>
      </c>
      <c r="K260" s="37">
        <f t="shared" si="58"/>
        <v>0.17625576319136643</v>
      </c>
      <c r="L260" s="32">
        <f>SUM(L234:L239,L241:L246,L248:L253,L255:L258)</f>
        <v>19054118</v>
      </c>
      <c r="M260" s="37">
        <f t="shared" si="59"/>
        <v>0.18575024829830811</v>
      </c>
      <c r="N260" s="32">
        <f t="shared" si="60"/>
        <v>89378054</v>
      </c>
      <c r="O260" s="37">
        <f t="shared" si="61"/>
        <v>0.87130748969433214</v>
      </c>
      <c r="P260" s="32">
        <f>SUM(P234:P239,P241:P246,P248:P253,P255:P258)</f>
        <v>50701829</v>
      </c>
      <c r="Q260" s="32">
        <f>SUM(Q234:Q239,Q241:Q246,Q248:Q253,Q255:Q258)</f>
        <v>94379431</v>
      </c>
      <c r="R260" s="32">
        <f>SUM(R234:R239,R241:R246,R248:R253,R255:R258)</f>
        <v>100722328</v>
      </c>
      <c r="S260" s="32">
        <f>SUM(S234:S239,S241:S246,S248:S253,S255:S258)</f>
        <v>173709269</v>
      </c>
      <c r="T260" s="37">
        <f t="shared" si="62"/>
        <v>1.724635167288826</v>
      </c>
      <c r="U260" s="37">
        <f t="shared" si="63"/>
        <v>-0.62419268938010108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2671361</v>
      </c>
      <c r="E263" s="31">
        <v>2335482</v>
      </c>
      <c r="F263" s="31">
        <v>448952</v>
      </c>
      <c r="G263" s="36">
        <f t="shared" ref="G263:G299" si="64">IF(($D263     =0),0,($F263     /$D263     ))</f>
        <v>0.1680611493542056</v>
      </c>
      <c r="H263" s="31">
        <v>621418</v>
      </c>
      <c r="I263" s="36">
        <f t="shared" ref="I263:I299" si="65">IF(($D263     =0),0,($H263     /$D263     ))</f>
        <v>0.23262224761086203</v>
      </c>
      <c r="J263" s="31">
        <v>527431</v>
      </c>
      <c r="K263" s="36">
        <f t="shared" ref="K263:K299" si="66">IF(($E263     =0),0,($J263     /$E263     ))</f>
        <v>0.22583389638627058</v>
      </c>
      <c r="L263" s="31">
        <v>403639</v>
      </c>
      <c r="M263" s="36">
        <f t="shared" ref="M263:M299" si="67">IF(($E263     =0),0,($L263     /$E263     ))</f>
        <v>0.17282899204532512</v>
      </c>
      <c r="N263" s="31">
        <f t="shared" ref="N263:N299" si="68">$F263     +$H263     +$J263     +$L263</f>
        <v>2001440</v>
      </c>
      <c r="O263" s="36">
        <f t="shared" ref="O263:O299" si="69">IF(($E263     =0),0,($N263     /$E263     ))</f>
        <v>0.85697085226946734</v>
      </c>
      <c r="P263" s="31">
        <v>426079</v>
      </c>
      <c r="Q263" s="31">
        <v>2829366</v>
      </c>
      <c r="R263" s="31">
        <v>2423446</v>
      </c>
      <c r="S263" s="31">
        <v>2071032</v>
      </c>
      <c r="T263" s="36">
        <f t="shared" ref="T263:T299" si="70">IF(($R263     =0),0,($S263     /$R263     ))</f>
        <v>0.85458145137131181</v>
      </c>
      <c r="U263" s="36">
        <f t="shared" ref="U263:U299" si="71">IF(($P263     =0),0,(($L263     /$P263     )-1))</f>
        <v>-5.2666289584795356E-2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8850054</v>
      </c>
      <c r="E264" s="31">
        <v>9090054</v>
      </c>
      <c r="F264" s="31">
        <v>1085125</v>
      </c>
      <c r="G264" s="36">
        <f t="shared" si="64"/>
        <v>0.12261224620776325</v>
      </c>
      <c r="H264" s="31">
        <v>4154503</v>
      </c>
      <c r="I264" s="36">
        <f t="shared" si="65"/>
        <v>0.46943250289772243</v>
      </c>
      <c r="J264" s="31">
        <v>2890337</v>
      </c>
      <c r="K264" s="36">
        <f t="shared" si="66"/>
        <v>0.31796697797394824</v>
      </c>
      <c r="L264" s="31">
        <v>769848</v>
      </c>
      <c r="M264" s="36">
        <f t="shared" si="67"/>
        <v>8.4691246058604272E-2</v>
      </c>
      <c r="N264" s="31">
        <f t="shared" si="68"/>
        <v>8899813</v>
      </c>
      <c r="O264" s="36">
        <f t="shared" si="69"/>
        <v>0.97907152146730925</v>
      </c>
      <c r="P264" s="31">
        <v>382482</v>
      </c>
      <c r="Q264" s="31">
        <v>8968851</v>
      </c>
      <c r="R264" s="31">
        <v>7468851</v>
      </c>
      <c r="S264" s="31">
        <v>6858340</v>
      </c>
      <c r="T264" s="36">
        <f t="shared" si="70"/>
        <v>0.91825904680653025</v>
      </c>
      <c r="U264" s="36">
        <f t="shared" si="71"/>
        <v>1.012769228355844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0</v>
      </c>
      <c r="E265" s="31">
        <v>0</v>
      </c>
      <c r="F265" s="31">
        <v>0</v>
      </c>
      <c r="G265" s="36">
        <f t="shared" si="64"/>
        <v>0</v>
      </c>
      <c r="H265" s="31">
        <v>0</v>
      </c>
      <c r="I265" s="36">
        <f t="shared" si="65"/>
        <v>0</v>
      </c>
      <c r="J265" s="31">
        <v>0</v>
      </c>
      <c r="K265" s="36">
        <f t="shared" si="66"/>
        <v>0</v>
      </c>
      <c r="L265" s="31">
        <v>0</v>
      </c>
      <c r="M265" s="36">
        <f t="shared" si="67"/>
        <v>0</v>
      </c>
      <c r="N265" s="31">
        <f t="shared" si="68"/>
        <v>0</v>
      </c>
      <c r="O265" s="36">
        <f t="shared" si="69"/>
        <v>0</v>
      </c>
      <c r="P265" s="31">
        <v>0</v>
      </c>
      <c r="Q265" s="31">
        <v>0</v>
      </c>
      <c r="R265" s="31">
        <v>0</v>
      </c>
      <c r="S265" s="31">
        <v>0</v>
      </c>
      <c r="T265" s="36">
        <f t="shared" si="70"/>
        <v>0</v>
      </c>
      <c r="U265" s="36">
        <f t="shared" si="71"/>
        <v>0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4882302</v>
      </c>
      <c r="E266" s="31">
        <v>5294867</v>
      </c>
      <c r="F266" s="31">
        <v>1384885</v>
      </c>
      <c r="G266" s="36">
        <f t="shared" si="64"/>
        <v>0.28365410415005055</v>
      </c>
      <c r="H266" s="31">
        <v>1383661</v>
      </c>
      <c r="I266" s="36">
        <f t="shared" si="65"/>
        <v>0.28340340273911774</v>
      </c>
      <c r="J266" s="31">
        <v>1109091</v>
      </c>
      <c r="K266" s="36">
        <f t="shared" si="66"/>
        <v>0.20946531801459792</v>
      </c>
      <c r="L266" s="31">
        <v>1219085</v>
      </c>
      <c r="M266" s="36">
        <f t="shared" si="67"/>
        <v>0.23023902205664468</v>
      </c>
      <c r="N266" s="31">
        <f t="shared" si="68"/>
        <v>5096722</v>
      </c>
      <c r="O266" s="36">
        <f t="shared" si="69"/>
        <v>0.96257790800033316</v>
      </c>
      <c r="P266" s="31">
        <v>1204910</v>
      </c>
      <c r="Q266" s="31">
        <v>5235200</v>
      </c>
      <c r="R266" s="31">
        <v>5221399</v>
      </c>
      <c r="S266" s="31">
        <v>4703543</v>
      </c>
      <c r="T266" s="36">
        <f t="shared" si="70"/>
        <v>0.90082045061103355</v>
      </c>
      <c r="U266" s="36">
        <f t="shared" si="71"/>
        <v>1.1764364143380002E-2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16403717</v>
      </c>
      <c r="E267" s="32">
        <f>SUM(E263:E266)</f>
        <v>16720403</v>
      </c>
      <c r="F267" s="32">
        <f>SUM(F263:F266)</f>
        <v>2918962</v>
      </c>
      <c r="G267" s="37">
        <f t="shared" si="64"/>
        <v>0.17794515718602069</v>
      </c>
      <c r="H267" s="32">
        <f>SUM(H263:H266)</f>
        <v>6159582</v>
      </c>
      <c r="I267" s="37">
        <f t="shared" si="65"/>
        <v>0.37549916278121598</v>
      </c>
      <c r="J267" s="32">
        <f>SUM(J263:J266)</f>
        <v>4526859</v>
      </c>
      <c r="K267" s="37">
        <f t="shared" si="66"/>
        <v>0.27073862992417108</v>
      </c>
      <c r="L267" s="32">
        <f>SUM(L263:L266)</f>
        <v>2392572</v>
      </c>
      <c r="M267" s="37">
        <f t="shared" si="67"/>
        <v>0.14309296253206338</v>
      </c>
      <c r="N267" s="32">
        <f t="shared" si="68"/>
        <v>15997975</v>
      </c>
      <c r="O267" s="37">
        <f t="shared" si="69"/>
        <v>0.95679362512972921</v>
      </c>
      <c r="P267" s="32">
        <f>SUM(P263:P266)</f>
        <v>2013471</v>
      </c>
      <c r="Q267" s="32">
        <f>SUM(Q263:Q266)</f>
        <v>17033417</v>
      </c>
      <c r="R267" s="32">
        <f>SUM(R263:R266)</f>
        <v>15113696</v>
      </c>
      <c r="S267" s="32">
        <f>SUM(S263:S266)</f>
        <v>13632915</v>
      </c>
      <c r="T267" s="37">
        <f t="shared" si="70"/>
        <v>0.90202389938238803</v>
      </c>
      <c r="U267" s="37">
        <f t="shared" si="71"/>
        <v>0.18828232440397707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1440187</v>
      </c>
      <c r="E268" s="31">
        <v>976067</v>
      </c>
      <c r="F268" s="31">
        <v>364844</v>
      </c>
      <c r="G268" s="36">
        <f t="shared" si="64"/>
        <v>0.25333099104491291</v>
      </c>
      <c r="H268" s="31">
        <v>122857</v>
      </c>
      <c r="I268" s="36">
        <f t="shared" si="65"/>
        <v>8.5306283142397479E-2</v>
      </c>
      <c r="J268" s="31">
        <v>159736</v>
      </c>
      <c r="K268" s="36">
        <f t="shared" si="66"/>
        <v>0.16365270007079433</v>
      </c>
      <c r="L268" s="31">
        <v>1132464</v>
      </c>
      <c r="M268" s="36">
        <f t="shared" si="67"/>
        <v>1.160231828347849</v>
      </c>
      <c r="N268" s="31">
        <f t="shared" si="68"/>
        <v>1779901</v>
      </c>
      <c r="O268" s="36">
        <f t="shared" si="69"/>
        <v>1.8235438755741153</v>
      </c>
      <c r="P268" s="31">
        <v>90159</v>
      </c>
      <c r="Q268" s="31">
        <v>1279858</v>
      </c>
      <c r="R268" s="31">
        <v>510904</v>
      </c>
      <c r="S268" s="31">
        <v>348553</v>
      </c>
      <c r="T268" s="36">
        <f t="shared" si="70"/>
        <v>0.6822279723783724</v>
      </c>
      <c r="U268" s="36">
        <f t="shared" si="71"/>
        <v>11.560742687918012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1592825</v>
      </c>
      <c r="E269" s="31">
        <v>1614993</v>
      </c>
      <c r="F269" s="31">
        <v>404734</v>
      </c>
      <c r="G269" s="36">
        <f t="shared" si="64"/>
        <v>0.25409822171299423</v>
      </c>
      <c r="H269" s="31">
        <v>406743</v>
      </c>
      <c r="I269" s="36">
        <f t="shared" si="65"/>
        <v>0.25535950277023528</v>
      </c>
      <c r="J269" s="31">
        <v>436210</v>
      </c>
      <c r="K269" s="36">
        <f t="shared" si="66"/>
        <v>0.27010024192055321</v>
      </c>
      <c r="L269" s="31">
        <v>496807</v>
      </c>
      <c r="M269" s="36">
        <f t="shared" si="67"/>
        <v>0.30762176678165171</v>
      </c>
      <c r="N269" s="31">
        <f t="shared" si="68"/>
        <v>1744494</v>
      </c>
      <c r="O269" s="36">
        <f t="shared" si="69"/>
        <v>1.0801867252675399</v>
      </c>
      <c r="P269" s="31">
        <v>456895</v>
      </c>
      <c r="Q269" s="31">
        <v>1346544</v>
      </c>
      <c r="R269" s="31">
        <v>687775</v>
      </c>
      <c r="S269" s="31">
        <v>1056345</v>
      </c>
      <c r="T269" s="36">
        <f t="shared" si="70"/>
        <v>1.5358874631965396</v>
      </c>
      <c r="U269" s="36">
        <f t="shared" si="71"/>
        <v>8.7354862714628112E-2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2490064</v>
      </c>
      <c r="E271" s="31">
        <v>2308882</v>
      </c>
      <c r="F271" s="31">
        <v>239615</v>
      </c>
      <c r="G271" s="36">
        <f t="shared" si="64"/>
        <v>9.6228450353083292E-2</v>
      </c>
      <c r="H271" s="31">
        <v>1217819</v>
      </c>
      <c r="I271" s="36">
        <f t="shared" si="65"/>
        <v>0.48907136523398598</v>
      </c>
      <c r="J271" s="31">
        <v>350200</v>
      </c>
      <c r="K271" s="36">
        <f t="shared" si="66"/>
        <v>0.15167513974295785</v>
      </c>
      <c r="L271" s="31">
        <v>367972</v>
      </c>
      <c r="M271" s="36">
        <f t="shared" si="67"/>
        <v>0.15937237156338002</v>
      </c>
      <c r="N271" s="31">
        <f t="shared" si="68"/>
        <v>2175606</v>
      </c>
      <c r="O271" s="36">
        <f t="shared" si="69"/>
        <v>0.94227682488754294</v>
      </c>
      <c r="P271" s="31">
        <v>617560</v>
      </c>
      <c r="Q271" s="31">
        <v>1865936</v>
      </c>
      <c r="R271" s="31">
        <v>1865936</v>
      </c>
      <c r="S271" s="31">
        <v>1815770</v>
      </c>
      <c r="T271" s="36">
        <f t="shared" si="70"/>
        <v>0.9731148335205495</v>
      </c>
      <c r="U271" s="36">
        <f t="shared" si="71"/>
        <v>-0.40415182330461819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0</v>
      </c>
      <c r="E272" s="31">
        <v>0</v>
      </c>
      <c r="F272" s="31">
        <v>0</v>
      </c>
      <c r="G272" s="36">
        <f t="shared" si="64"/>
        <v>0</v>
      </c>
      <c r="H272" s="31">
        <v>0</v>
      </c>
      <c r="I272" s="36">
        <f t="shared" si="65"/>
        <v>0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0</v>
      </c>
      <c r="O272" s="36">
        <f t="shared" si="69"/>
        <v>0</v>
      </c>
      <c r="P272" s="31">
        <v>0</v>
      </c>
      <c r="Q272" s="31">
        <v>0</v>
      </c>
      <c r="R272" s="31">
        <v>0</v>
      </c>
      <c r="S272" s="31">
        <v>0</v>
      </c>
      <c r="T272" s="36">
        <f t="shared" si="70"/>
        <v>0</v>
      </c>
      <c r="U272" s="36">
        <f t="shared" si="71"/>
        <v>0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1502185</v>
      </c>
      <c r="E274" s="31">
        <v>1407185</v>
      </c>
      <c r="F274" s="31">
        <v>230234</v>
      </c>
      <c r="G274" s="36">
        <f t="shared" si="64"/>
        <v>0.153266075749658</v>
      </c>
      <c r="H274" s="31">
        <v>306852</v>
      </c>
      <c r="I274" s="36">
        <f t="shared" si="65"/>
        <v>0.20427044605025346</v>
      </c>
      <c r="J274" s="31">
        <v>267177</v>
      </c>
      <c r="K274" s="36">
        <f t="shared" si="66"/>
        <v>0.18986629334451405</v>
      </c>
      <c r="L274" s="31">
        <v>342321</v>
      </c>
      <c r="M274" s="36">
        <f t="shared" si="67"/>
        <v>0.24326652145950958</v>
      </c>
      <c r="N274" s="31">
        <f t="shared" si="68"/>
        <v>1146584</v>
      </c>
      <c r="O274" s="36">
        <f t="shared" si="69"/>
        <v>0.81480686619030196</v>
      </c>
      <c r="P274" s="31">
        <v>230098</v>
      </c>
      <c r="Q274" s="31">
        <v>1168204</v>
      </c>
      <c r="R274" s="31">
        <v>1161422</v>
      </c>
      <c r="S274" s="31">
        <v>981568</v>
      </c>
      <c r="T274" s="36">
        <f t="shared" si="70"/>
        <v>0.84514328125349791</v>
      </c>
      <c r="U274" s="36">
        <f t="shared" si="71"/>
        <v>0.48771827656042199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7025261</v>
      </c>
      <c r="E275" s="32">
        <f>SUM(E268:E274)</f>
        <v>6307127</v>
      </c>
      <c r="F275" s="32">
        <f>SUM(F268:F274)</f>
        <v>1239427</v>
      </c>
      <c r="G275" s="37">
        <f t="shared" si="64"/>
        <v>0.1764243349820028</v>
      </c>
      <c r="H275" s="32">
        <f>SUM(H268:H274)</f>
        <v>2054271</v>
      </c>
      <c r="I275" s="37">
        <f t="shared" si="65"/>
        <v>0.29241205415713378</v>
      </c>
      <c r="J275" s="32">
        <f>SUM(J268:J274)</f>
        <v>1213323</v>
      </c>
      <c r="K275" s="37">
        <f t="shared" si="66"/>
        <v>0.19237332623871375</v>
      </c>
      <c r="L275" s="32">
        <f>SUM(L268:L274)</f>
        <v>2339564</v>
      </c>
      <c r="M275" s="37">
        <f t="shared" si="67"/>
        <v>0.37093973214745796</v>
      </c>
      <c r="N275" s="32">
        <f t="shared" si="68"/>
        <v>6846585</v>
      </c>
      <c r="O275" s="37">
        <f t="shared" si="69"/>
        <v>1.0855314947677446</v>
      </c>
      <c r="P275" s="32">
        <f>SUM(P268:P274)</f>
        <v>1394712</v>
      </c>
      <c r="Q275" s="32">
        <f>SUM(Q268:Q274)</f>
        <v>5660542</v>
      </c>
      <c r="R275" s="32">
        <f>SUM(R268:R274)</f>
        <v>4226037</v>
      </c>
      <c r="S275" s="32">
        <f>SUM(S268:S274)</f>
        <v>4202236</v>
      </c>
      <c r="T275" s="37">
        <f t="shared" si="70"/>
        <v>0.99436800955599769</v>
      </c>
      <c r="U275" s="37">
        <f t="shared" si="71"/>
        <v>0.67745312293864246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1116278</v>
      </c>
      <c r="F278" s="31">
        <v>9842</v>
      </c>
      <c r="G278" s="36">
        <f t="shared" si="64"/>
        <v>0</v>
      </c>
      <c r="H278" s="31">
        <v>0</v>
      </c>
      <c r="I278" s="36">
        <f t="shared" si="65"/>
        <v>0</v>
      </c>
      <c r="J278" s="31">
        <v>4446</v>
      </c>
      <c r="K278" s="36">
        <f t="shared" si="66"/>
        <v>3.9828788169255329E-3</v>
      </c>
      <c r="L278" s="31">
        <v>44319</v>
      </c>
      <c r="M278" s="36">
        <f t="shared" si="67"/>
        <v>3.9702475548205732E-2</v>
      </c>
      <c r="N278" s="31">
        <f t="shared" si="68"/>
        <v>58607</v>
      </c>
      <c r="O278" s="36">
        <f t="shared" si="69"/>
        <v>5.2502154481231376E-2</v>
      </c>
      <c r="P278" s="31">
        <v>0</v>
      </c>
      <c r="Q278" s="31">
        <v>1076853</v>
      </c>
      <c r="R278" s="31">
        <v>1069539</v>
      </c>
      <c r="S278" s="31">
        <v>234085</v>
      </c>
      <c r="T278" s="36">
        <f t="shared" si="70"/>
        <v>0.21886532421912619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0</v>
      </c>
      <c r="E279" s="31">
        <v>0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0</v>
      </c>
      <c r="K279" s="36">
        <f t="shared" si="66"/>
        <v>0</v>
      </c>
      <c r="L279" s="31">
        <v>0</v>
      </c>
      <c r="M279" s="36">
        <f t="shared" si="67"/>
        <v>0</v>
      </c>
      <c r="N279" s="31">
        <f t="shared" si="68"/>
        <v>0</v>
      </c>
      <c r="O279" s="36">
        <f t="shared" si="69"/>
        <v>0</v>
      </c>
      <c r="P279" s="31">
        <v>0</v>
      </c>
      <c r="Q279" s="31">
        <v>0</v>
      </c>
      <c r="R279" s="31">
        <v>0</v>
      </c>
      <c r="S279" s="31">
        <v>0</v>
      </c>
      <c r="T279" s="36">
        <f t="shared" si="70"/>
        <v>0</v>
      </c>
      <c r="U279" s="36">
        <f t="shared" si="71"/>
        <v>0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0</v>
      </c>
      <c r="E282" s="31">
        <v>0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0</v>
      </c>
      <c r="Q282" s="31">
        <v>0</v>
      </c>
      <c r="R282" s="31">
        <v>0</v>
      </c>
      <c r="S282" s="31">
        <v>0</v>
      </c>
      <c r="T282" s="36">
        <f t="shared" si="70"/>
        <v>0</v>
      </c>
      <c r="U282" s="36">
        <f t="shared" si="71"/>
        <v>0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0</v>
      </c>
      <c r="E283" s="31">
        <v>0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0</v>
      </c>
      <c r="R283" s="31">
        <v>0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6869764</v>
      </c>
      <c r="E284" s="31">
        <v>7392477</v>
      </c>
      <c r="F284" s="31">
        <v>2048917</v>
      </c>
      <c r="G284" s="36">
        <f t="shared" si="64"/>
        <v>0.29825143920518959</v>
      </c>
      <c r="H284" s="31">
        <v>1888200</v>
      </c>
      <c r="I284" s="36">
        <f t="shared" si="65"/>
        <v>0.27485660351651092</v>
      </c>
      <c r="J284" s="31">
        <v>1270373</v>
      </c>
      <c r="K284" s="36">
        <f t="shared" si="66"/>
        <v>0.17184673012848062</v>
      </c>
      <c r="L284" s="31">
        <v>2577254</v>
      </c>
      <c r="M284" s="36">
        <f t="shared" si="67"/>
        <v>0.34863199439105458</v>
      </c>
      <c r="N284" s="31">
        <f t="shared" si="68"/>
        <v>7784744</v>
      </c>
      <c r="O284" s="36">
        <f t="shared" si="69"/>
        <v>1.0530629990461926</v>
      </c>
      <c r="P284" s="31">
        <v>2190540</v>
      </c>
      <c r="Q284" s="31">
        <v>7428692</v>
      </c>
      <c r="R284" s="31">
        <v>7462060</v>
      </c>
      <c r="S284" s="31">
        <v>7387453</v>
      </c>
      <c r="T284" s="36">
        <f t="shared" si="70"/>
        <v>0.9900018225530216</v>
      </c>
      <c r="U284" s="36">
        <f t="shared" si="71"/>
        <v>0.17653820519141394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6869764</v>
      </c>
      <c r="E285" s="32">
        <f>SUM(E276:E284)</f>
        <v>8508755</v>
      </c>
      <c r="F285" s="32">
        <f>SUM(F276:F284)</f>
        <v>2058759</v>
      </c>
      <c r="G285" s="37">
        <f t="shared" si="64"/>
        <v>0.29968409395140794</v>
      </c>
      <c r="H285" s="32">
        <f>SUM(H276:H284)</f>
        <v>1888200</v>
      </c>
      <c r="I285" s="37">
        <f t="shared" si="65"/>
        <v>0.27485660351651092</v>
      </c>
      <c r="J285" s="32">
        <f>SUM(J276:J284)</f>
        <v>1274819</v>
      </c>
      <c r="K285" s="37">
        <f t="shared" si="66"/>
        <v>0.14982438676398604</v>
      </c>
      <c r="L285" s="32">
        <f>SUM(L276:L284)</f>
        <v>2621573</v>
      </c>
      <c r="M285" s="37">
        <f t="shared" si="67"/>
        <v>0.308103006844127</v>
      </c>
      <c r="N285" s="32">
        <f t="shared" si="68"/>
        <v>7843351</v>
      </c>
      <c r="O285" s="37">
        <f t="shared" si="69"/>
        <v>0.92179772481402977</v>
      </c>
      <c r="P285" s="32">
        <f>SUM(P276:P284)</f>
        <v>2190540</v>
      </c>
      <c r="Q285" s="32">
        <f>SUM(Q276:Q284)</f>
        <v>8505545</v>
      </c>
      <c r="R285" s="32">
        <f>SUM(R276:R284)</f>
        <v>8531599</v>
      </c>
      <c r="S285" s="32">
        <f>SUM(S276:S284)</f>
        <v>7621538</v>
      </c>
      <c r="T285" s="37">
        <f t="shared" si="70"/>
        <v>0.8933305468294982</v>
      </c>
      <c r="U285" s="37">
        <f t="shared" si="71"/>
        <v>0.1967702027810494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1838383</v>
      </c>
      <c r="E286" s="31">
        <v>1838383</v>
      </c>
      <c r="F286" s="31">
        <v>214200</v>
      </c>
      <c r="G286" s="36">
        <f t="shared" si="64"/>
        <v>0.11651543775154578</v>
      </c>
      <c r="H286" s="31">
        <v>520912</v>
      </c>
      <c r="I286" s="36">
        <f t="shared" si="65"/>
        <v>0.28335335999081801</v>
      </c>
      <c r="J286" s="31">
        <v>171317</v>
      </c>
      <c r="K286" s="36">
        <f t="shared" si="66"/>
        <v>9.3188960080679603E-2</v>
      </c>
      <c r="L286" s="31">
        <v>346992</v>
      </c>
      <c r="M286" s="36">
        <f t="shared" si="67"/>
        <v>0.1887484816819999</v>
      </c>
      <c r="N286" s="31">
        <f t="shared" si="68"/>
        <v>1253421</v>
      </c>
      <c r="O286" s="36">
        <f t="shared" si="69"/>
        <v>0.68180623950504327</v>
      </c>
      <c r="P286" s="31">
        <v>557183</v>
      </c>
      <c r="Q286" s="31">
        <v>1753170</v>
      </c>
      <c r="R286" s="31">
        <v>1753170</v>
      </c>
      <c r="S286" s="31">
        <v>1605395</v>
      </c>
      <c r="T286" s="36">
        <f t="shared" si="70"/>
        <v>0.91570982848212101</v>
      </c>
      <c r="U286" s="36">
        <f t="shared" si="71"/>
        <v>-0.37723871690270516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1021052</v>
      </c>
      <c r="E288" s="31">
        <v>1116369</v>
      </c>
      <c r="F288" s="31">
        <v>329686</v>
      </c>
      <c r="G288" s="36">
        <f t="shared" si="64"/>
        <v>0.32288855024034036</v>
      </c>
      <c r="H288" s="31">
        <v>345141</v>
      </c>
      <c r="I288" s="36">
        <f t="shared" si="65"/>
        <v>0.33802489980921635</v>
      </c>
      <c r="J288" s="31">
        <v>308788</v>
      </c>
      <c r="K288" s="36">
        <f t="shared" si="66"/>
        <v>0.27660029972168698</v>
      </c>
      <c r="L288" s="31">
        <v>330612</v>
      </c>
      <c r="M288" s="36">
        <f t="shared" si="67"/>
        <v>0.29614939146465014</v>
      </c>
      <c r="N288" s="31">
        <f t="shared" si="68"/>
        <v>1314227</v>
      </c>
      <c r="O288" s="36">
        <f t="shared" si="69"/>
        <v>1.1772335132917522</v>
      </c>
      <c r="P288" s="31">
        <v>232908</v>
      </c>
      <c r="Q288" s="31">
        <v>732332</v>
      </c>
      <c r="R288" s="31">
        <v>722332</v>
      </c>
      <c r="S288" s="31">
        <v>876800</v>
      </c>
      <c r="T288" s="36">
        <f t="shared" si="70"/>
        <v>1.2138462645985502</v>
      </c>
      <c r="U288" s="36">
        <f t="shared" si="71"/>
        <v>0.4194961100520378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2246315</v>
      </c>
      <c r="E289" s="31">
        <v>2131315</v>
      </c>
      <c r="F289" s="31">
        <v>100178</v>
      </c>
      <c r="G289" s="36">
        <f t="shared" si="64"/>
        <v>4.4596594867594257E-2</v>
      </c>
      <c r="H289" s="31">
        <v>171740</v>
      </c>
      <c r="I289" s="36">
        <f t="shared" si="65"/>
        <v>7.6454103720983033E-2</v>
      </c>
      <c r="J289" s="31">
        <v>236062</v>
      </c>
      <c r="K289" s="36">
        <f t="shared" si="66"/>
        <v>0.11075885075645787</v>
      </c>
      <c r="L289" s="31">
        <v>204283</v>
      </c>
      <c r="M289" s="36">
        <f t="shared" si="67"/>
        <v>9.5848337763305758E-2</v>
      </c>
      <c r="N289" s="31">
        <f t="shared" si="68"/>
        <v>712263</v>
      </c>
      <c r="O289" s="36">
        <f t="shared" si="69"/>
        <v>0.33418945580545345</v>
      </c>
      <c r="P289" s="31">
        <v>292114</v>
      </c>
      <c r="Q289" s="31">
        <v>2016770</v>
      </c>
      <c r="R289" s="31">
        <v>1928428</v>
      </c>
      <c r="S289" s="31">
        <v>1044540</v>
      </c>
      <c r="T289" s="36">
        <f t="shared" si="70"/>
        <v>0.54165361631339104</v>
      </c>
      <c r="U289" s="36">
        <f t="shared" si="71"/>
        <v>-0.30067370957913686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4106371</v>
      </c>
      <c r="E290" s="31">
        <v>4106371</v>
      </c>
      <c r="F290" s="31">
        <v>984476</v>
      </c>
      <c r="G290" s="36">
        <f t="shared" si="64"/>
        <v>0.2397435594591916</v>
      </c>
      <c r="H290" s="31">
        <v>951696</v>
      </c>
      <c r="I290" s="36">
        <f t="shared" si="65"/>
        <v>0.23176084187230039</v>
      </c>
      <c r="J290" s="31">
        <v>937726</v>
      </c>
      <c r="K290" s="36">
        <f t="shared" si="66"/>
        <v>0.22835881122285345</v>
      </c>
      <c r="L290" s="31">
        <v>990762</v>
      </c>
      <c r="M290" s="36">
        <f t="shared" si="67"/>
        <v>0.24127435148942947</v>
      </c>
      <c r="N290" s="31">
        <f t="shared" si="68"/>
        <v>3864660</v>
      </c>
      <c r="O290" s="36">
        <f t="shared" si="69"/>
        <v>0.94113756404377491</v>
      </c>
      <c r="P290" s="31">
        <v>914435</v>
      </c>
      <c r="Q290" s="31">
        <v>4486447</v>
      </c>
      <c r="R290" s="31">
        <v>3989288</v>
      </c>
      <c r="S290" s="31">
        <v>3697940</v>
      </c>
      <c r="T290" s="36">
        <f t="shared" si="70"/>
        <v>0.92696741874740551</v>
      </c>
      <c r="U290" s="36">
        <f t="shared" si="71"/>
        <v>8.3469027322882416E-2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3956965</v>
      </c>
      <c r="E291" s="31">
        <v>3918901</v>
      </c>
      <c r="F291" s="31">
        <v>901069</v>
      </c>
      <c r="G291" s="36">
        <f t="shared" si="64"/>
        <v>0.22771720245187915</v>
      </c>
      <c r="H291" s="31">
        <v>1137774</v>
      </c>
      <c r="I291" s="36">
        <f t="shared" si="65"/>
        <v>0.2875370391196283</v>
      </c>
      <c r="J291" s="31">
        <v>923072</v>
      </c>
      <c r="K291" s="36">
        <f t="shared" si="66"/>
        <v>0.23554358734757525</v>
      </c>
      <c r="L291" s="31">
        <v>942458</v>
      </c>
      <c r="M291" s="36">
        <f t="shared" si="67"/>
        <v>0.24049038238016218</v>
      </c>
      <c r="N291" s="31">
        <f t="shared" si="68"/>
        <v>3904373</v>
      </c>
      <c r="O291" s="36">
        <f t="shared" si="69"/>
        <v>0.9962928382217362</v>
      </c>
      <c r="P291" s="31">
        <v>1043324</v>
      </c>
      <c r="Q291" s="31">
        <v>4377654</v>
      </c>
      <c r="R291" s="31">
        <v>4217219</v>
      </c>
      <c r="S291" s="31">
        <v>3356643</v>
      </c>
      <c r="T291" s="36">
        <f t="shared" si="70"/>
        <v>0.79593755979947922</v>
      </c>
      <c r="U291" s="36">
        <f t="shared" si="71"/>
        <v>-9.6677542163316477E-2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13169086</v>
      </c>
      <c r="E292" s="32">
        <f>SUM(E286:E291)</f>
        <v>13111339</v>
      </c>
      <c r="F292" s="32">
        <f>SUM(F286:F291)</f>
        <v>2529609</v>
      </c>
      <c r="G292" s="37">
        <f t="shared" si="64"/>
        <v>0.19208690717032298</v>
      </c>
      <c r="H292" s="32">
        <f>SUM(H286:H291)</f>
        <v>3127263</v>
      </c>
      <c r="I292" s="37">
        <f t="shared" si="65"/>
        <v>0.23747001120654843</v>
      </c>
      <c r="J292" s="32">
        <f>SUM(J286:J291)</f>
        <v>2576965</v>
      </c>
      <c r="K292" s="37">
        <f t="shared" si="66"/>
        <v>0.19654476175164107</v>
      </c>
      <c r="L292" s="32">
        <f>SUM(L286:L291)</f>
        <v>2815107</v>
      </c>
      <c r="M292" s="37">
        <f t="shared" si="67"/>
        <v>0.2147078189344353</v>
      </c>
      <c r="N292" s="32">
        <f t="shared" si="68"/>
        <v>11048944</v>
      </c>
      <c r="O292" s="37">
        <f t="shared" si="69"/>
        <v>0.84270142050327579</v>
      </c>
      <c r="P292" s="32">
        <f>SUM(P286:P291)</f>
        <v>3039964</v>
      </c>
      <c r="Q292" s="32">
        <f>SUM(Q286:Q291)</f>
        <v>13366373</v>
      </c>
      <c r="R292" s="32">
        <f>SUM(R286:R291)</f>
        <v>12610437</v>
      </c>
      <c r="S292" s="32">
        <f>SUM(S286:S291)</f>
        <v>10581318</v>
      </c>
      <c r="T292" s="37">
        <f t="shared" si="70"/>
        <v>0.83909209490519643</v>
      </c>
      <c r="U292" s="37">
        <f t="shared" si="71"/>
        <v>-7.3966994345985637E-2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7123031</v>
      </c>
      <c r="E293" s="31">
        <v>7153031</v>
      </c>
      <c r="F293" s="31">
        <v>1188318</v>
      </c>
      <c r="G293" s="36">
        <f t="shared" si="64"/>
        <v>0.16682757663135259</v>
      </c>
      <c r="H293" s="31">
        <v>1230162</v>
      </c>
      <c r="I293" s="36">
        <f t="shared" si="65"/>
        <v>0.17270204215031495</v>
      </c>
      <c r="J293" s="31">
        <v>967894</v>
      </c>
      <c r="K293" s="36">
        <f t="shared" si="66"/>
        <v>0.1353124290947432</v>
      </c>
      <c r="L293" s="31">
        <v>1108129</v>
      </c>
      <c r="M293" s="36">
        <f t="shared" si="67"/>
        <v>0.15491740494344286</v>
      </c>
      <c r="N293" s="31">
        <f t="shared" si="68"/>
        <v>4494503</v>
      </c>
      <c r="O293" s="36">
        <f t="shared" si="69"/>
        <v>0.62833545667563862</v>
      </c>
      <c r="P293" s="31">
        <v>1405810</v>
      </c>
      <c r="Q293" s="31">
        <v>6675918</v>
      </c>
      <c r="R293" s="31">
        <v>6675918</v>
      </c>
      <c r="S293" s="31">
        <v>5544986</v>
      </c>
      <c r="T293" s="36">
        <f t="shared" si="70"/>
        <v>0.8305952829258838</v>
      </c>
      <c r="U293" s="36">
        <f t="shared" si="71"/>
        <v>-0.21175052105192027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0</v>
      </c>
      <c r="E295" s="31">
        <v>0</v>
      </c>
      <c r="F295" s="31">
        <v>0</v>
      </c>
      <c r="G295" s="36">
        <f t="shared" si="64"/>
        <v>0</v>
      </c>
      <c r="H295" s="31">
        <v>0</v>
      </c>
      <c r="I295" s="36">
        <f t="shared" si="65"/>
        <v>0</v>
      </c>
      <c r="J295" s="31">
        <v>0</v>
      </c>
      <c r="K295" s="36">
        <f t="shared" si="66"/>
        <v>0</v>
      </c>
      <c r="L295" s="31">
        <v>0</v>
      </c>
      <c r="M295" s="36">
        <f t="shared" si="67"/>
        <v>0</v>
      </c>
      <c r="N295" s="31">
        <f t="shared" si="68"/>
        <v>0</v>
      </c>
      <c r="O295" s="36">
        <f t="shared" si="69"/>
        <v>0</v>
      </c>
      <c r="P295" s="31">
        <v>0</v>
      </c>
      <c r="Q295" s="31">
        <v>0</v>
      </c>
      <c r="R295" s="31">
        <v>0</v>
      </c>
      <c r="S295" s="31">
        <v>0</v>
      </c>
      <c r="T295" s="36">
        <f t="shared" si="70"/>
        <v>0</v>
      </c>
      <c r="U295" s="36">
        <f t="shared" si="71"/>
        <v>0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0</v>
      </c>
      <c r="E296" s="31">
        <v>0</v>
      </c>
      <c r="F296" s="31">
        <v>0</v>
      </c>
      <c r="G296" s="36">
        <f t="shared" si="64"/>
        <v>0</v>
      </c>
      <c r="H296" s="31">
        <v>0</v>
      </c>
      <c r="I296" s="36">
        <f t="shared" si="65"/>
        <v>0</v>
      </c>
      <c r="J296" s="31">
        <v>0</v>
      </c>
      <c r="K296" s="36">
        <f t="shared" si="66"/>
        <v>0</v>
      </c>
      <c r="L296" s="31">
        <v>0</v>
      </c>
      <c r="M296" s="36">
        <f t="shared" si="67"/>
        <v>0</v>
      </c>
      <c r="N296" s="31">
        <f t="shared" si="68"/>
        <v>0</v>
      </c>
      <c r="O296" s="36">
        <f t="shared" si="69"/>
        <v>0</v>
      </c>
      <c r="P296" s="31">
        <v>0</v>
      </c>
      <c r="Q296" s="31">
        <v>0</v>
      </c>
      <c r="R296" s="31">
        <v>0</v>
      </c>
      <c r="S296" s="31">
        <v>0</v>
      </c>
      <c r="T296" s="36">
        <f t="shared" si="70"/>
        <v>0</v>
      </c>
      <c r="U296" s="36">
        <f t="shared" si="71"/>
        <v>0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4691242</v>
      </c>
      <c r="E297" s="31">
        <v>3687044</v>
      </c>
      <c r="F297" s="31">
        <v>451730</v>
      </c>
      <c r="G297" s="36">
        <f t="shared" si="64"/>
        <v>9.6292197247551933E-2</v>
      </c>
      <c r="H297" s="31">
        <v>605640</v>
      </c>
      <c r="I297" s="36">
        <f t="shared" si="65"/>
        <v>0.12910014021873098</v>
      </c>
      <c r="J297" s="31">
        <v>406635</v>
      </c>
      <c r="K297" s="36">
        <f t="shared" si="66"/>
        <v>0.1102875365740143</v>
      </c>
      <c r="L297" s="31">
        <v>917903</v>
      </c>
      <c r="M297" s="36">
        <f t="shared" si="67"/>
        <v>0.2489536333170963</v>
      </c>
      <c r="N297" s="31">
        <f t="shared" si="68"/>
        <v>2381908</v>
      </c>
      <c r="O297" s="36">
        <f t="shared" si="69"/>
        <v>0.64602104016116979</v>
      </c>
      <c r="P297" s="31">
        <v>187182</v>
      </c>
      <c r="Q297" s="31">
        <v>3998404</v>
      </c>
      <c r="R297" s="31">
        <v>3246372</v>
      </c>
      <c r="S297" s="31">
        <v>1160583</v>
      </c>
      <c r="T297" s="36">
        <f t="shared" si="70"/>
        <v>0.35750154326121591</v>
      </c>
      <c r="U297" s="36">
        <f t="shared" si="71"/>
        <v>3.9037995106367065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11814273</v>
      </c>
      <c r="E298" s="32">
        <f>SUM(E293:E297)</f>
        <v>10840075</v>
      </c>
      <c r="F298" s="32">
        <f>SUM(F293:F297)</f>
        <v>1640048</v>
      </c>
      <c r="G298" s="37">
        <f t="shared" si="64"/>
        <v>0.13881920622623162</v>
      </c>
      <c r="H298" s="32">
        <f>SUM(H293:H297)</f>
        <v>1835802</v>
      </c>
      <c r="I298" s="37">
        <f t="shared" si="65"/>
        <v>0.15538848645193826</v>
      </c>
      <c r="J298" s="32">
        <f>SUM(J293:J297)</f>
        <v>1374529</v>
      </c>
      <c r="K298" s="37">
        <f t="shared" si="66"/>
        <v>0.12680069095462901</v>
      </c>
      <c r="L298" s="32">
        <f>SUM(L293:L297)</f>
        <v>2026032</v>
      </c>
      <c r="M298" s="37">
        <f t="shared" si="67"/>
        <v>0.18690202789187343</v>
      </c>
      <c r="N298" s="32">
        <f t="shared" si="68"/>
        <v>6876411</v>
      </c>
      <c r="O298" s="37">
        <f t="shared" si="69"/>
        <v>0.63435086934361617</v>
      </c>
      <c r="P298" s="32">
        <f>SUM(P293:P297)</f>
        <v>1592992</v>
      </c>
      <c r="Q298" s="32">
        <f>SUM(Q293:Q297)</f>
        <v>10674322</v>
      </c>
      <c r="R298" s="32">
        <f>SUM(R293:R297)</f>
        <v>9922290</v>
      </c>
      <c r="S298" s="32">
        <f>SUM(S293:S297)</f>
        <v>6705569</v>
      </c>
      <c r="T298" s="37">
        <f t="shared" si="70"/>
        <v>0.6758086086981937</v>
      </c>
      <c r="U298" s="37">
        <f t="shared" si="71"/>
        <v>0.27184066209999802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55282101</v>
      </c>
      <c r="E299" s="32">
        <f>SUM(E263:E266,E268:E274,E276:E284,E286:E291,E293:E297)</f>
        <v>55487699</v>
      </c>
      <c r="F299" s="32">
        <f>SUM(F263:F266,F268:F274,F276:F284,F286:F291,F293:F297)</f>
        <v>10386805</v>
      </c>
      <c r="G299" s="37">
        <f t="shared" si="64"/>
        <v>0.18788730551322569</v>
      </c>
      <c r="H299" s="32">
        <f>SUM(H263:H266,H268:H274,H276:H284,H286:H291,H293:H297)</f>
        <v>15065118</v>
      </c>
      <c r="I299" s="37">
        <f t="shared" si="65"/>
        <v>0.27251348497047895</v>
      </c>
      <c r="J299" s="32">
        <f>SUM(J263:J266,J268:J274,J276:J284,J286:J291,J293:J297)</f>
        <v>10966495</v>
      </c>
      <c r="K299" s="37">
        <f t="shared" si="66"/>
        <v>0.19763830898808762</v>
      </c>
      <c r="L299" s="32">
        <f>SUM(L263:L266,L268:L274,L276:L284,L286:L291,L293:L297)</f>
        <v>12194848</v>
      </c>
      <c r="M299" s="37">
        <f t="shared" si="67"/>
        <v>0.21977570199838345</v>
      </c>
      <c r="N299" s="32">
        <f t="shared" si="68"/>
        <v>48613266</v>
      </c>
      <c r="O299" s="37">
        <f t="shared" si="69"/>
        <v>0.87610888315985136</v>
      </c>
      <c r="P299" s="32">
        <f>SUM(P263:P266,P268:P274,P276:P284,P286:P291,P293:P297)</f>
        <v>10231679</v>
      </c>
      <c r="Q299" s="32">
        <f>SUM(Q263:Q266,Q268:Q274,Q276:Q284,Q286:Q291,Q293:Q297)</f>
        <v>55240199</v>
      </c>
      <c r="R299" s="32">
        <f>SUM(R263:R266,R268:R274,R276:R284,R286:R291,R293:R297)</f>
        <v>50404059</v>
      </c>
      <c r="S299" s="32">
        <f>SUM(S263:S266,S268:S274,S276:S284,S286:S291,S293:S297)</f>
        <v>42743576</v>
      </c>
      <c r="T299" s="37">
        <f t="shared" si="70"/>
        <v>0.84801852961881508</v>
      </c>
      <c r="U299" s="37">
        <f t="shared" si="71"/>
        <v>0.19187163709885735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65978496</v>
      </c>
      <c r="E302" s="31">
        <v>64648019</v>
      </c>
      <c r="F302" s="31">
        <v>15049210</v>
      </c>
      <c r="G302" s="36">
        <f t="shared" ref="G302:G339" si="72">IF(($D302     =0),0,($F302     /$D302     ))</f>
        <v>0.22809265006586388</v>
      </c>
      <c r="H302" s="31">
        <v>17508141</v>
      </c>
      <c r="I302" s="36">
        <f t="shared" ref="I302:I339" si="73">IF(($D302     =0),0,($H302     /$D302     ))</f>
        <v>0.26536132318020705</v>
      </c>
      <c r="J302" s="31">
        <v>15889709</v>
      </c>
      <c r="K302" s="36">
        <f t="shared" ref="K302:K339" si="74">IF(($E302     =0),0,($J302     /$E302     ))</f>
        <v>0.24578802638948613</v>
      </c>
      <c r="L302" s="31">
        <v>15939166</v>
      </c>
      <c r="M302" s="36">
        <f t="shared" ref="M302:M339" si="75">IF(($E302     =0),0,($L302     /$E302     ))</f>
        <v>0.24655304596417718</v>
      </c>
      <c r="N302" s="31">
        <f t="shared" ref="N302:N339" si="76">$F302     +$H302     +$J302     +$L302</f>
        <v>64386226</v>
      </c>
      <c r="O302" s="36">
        <f t="shared" ref="O302:O339" si="77">IF(($E302     =0),0,($N302     /$E302     ))</f>
        <v>0.99595048689736343</v>
      </c>
      <c r="P302" s="31">
        <v>15315284</v>
      </c>
      <c r="Q302" s="31">
        <v>61987313</v>
      </c>
      <c r="R302" s="31">
        <v>63740238</v>
      </c>
      <c r="S302" s="31">
        <v>62522883</v>
      </c>
      <c r="T302" s="36">
        <f t="shared" ref="T302:T339" si="78">IF(($R302     =0),0,($S302     /$R302     ))</f>
        <v>0.98090131072306319</v>
      </c>
      <c r="U302" s="36">
        <f t="shared" ref="U302:U339" si="79">IF(($P302     =0),0,(($L302     /$P302     )-1))</f>
        <v>4.0735907998832976E-2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65978496</v>
      </c>
      <c r="E303" s="32">
        <f>E302</f>
        <v>64648019</v>
      </c>
      <c r="F303" s="32">
        <f>F302</f>
        <v>15049210</v>
      </c>
      <c r="G303" s="37">
        <f t="shared" si="72"/>
        <v>0.22809265006586388</v>
      </c>
      <c r="H303" s="32">
        <f>H302</f>
        <v>17508141</v>
      </c>
      <c r="I303" s="37">
        <f t="shared" si="73"/>
        <v>0.26536132318020705</v>
      </c>
      <c r="J303" s="32">
        <f>J302</f>
        <v>15889709</v>
      </c>
      <c r="K303" s="37">
        <f t="shared" si="74"/>
        <v>0.24578802638948613</v>
      </c>
      <c r="L303" s="32">
        <f>L302</f>
        <v>15939166</v>
      </c>
      <c r="M303" s="37">
        <f t="shared" si="75"/>
        <v>0.24655304596417718</v>
      </c>
      <c r="N303" s="32">
        <f t="shared" si="76"/>
        <v>64386226</v>
      </c>
      <c r="O303" s="37">
        <f t="shared" si="77"/>
        <v>0.99595048689736343</v>
      </c>
      <c r="P303" s="32">
        <f>P302</f>
        <v>15315284</v>
      </c>
      <c r="Q303" s="32">
        <f>Q302</f>
        <v>61987313</v>
      </c>
      <c r="R303" s="32">
        <f>R302</f>
        <v>63740238</v>
      </c>
      <c r="S303" s="32">
        <f>S302</f>
        <v>62522883</v>
      </c>
      <c r="T303" s="37">
        <f t="shared" si="78"/>
        <v>0.98090131072306319</v>
      </c>
      <c r="U303" s="37">
        <f t="shared" si="79"/>
        <v>4.0735907998832976E-2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0</v>
      </c>
      <c r="E304" s="31">
        <v>0</v>
      </c>
      <c r="F304" s="31">
        <v>0</v>
      </c>
      <c r="G304" s="36">
        <f t="shared" si="72"/>
        <v>0</v>
      </c>
      <c r="H304" s="31">
        <v>0</v>
      </c>
      <c r="I304" s="36">
        <f t="shared" si="73"/>
        <v>0</v>
      </c>
      <c r="J304" s="31">
        <v>0</v>
      </c>
      <c r="K304" s="36">
        <f t="shared" si="74"/>
        <v>0</v>
      </c>
      <c r="L304" s="31">
        <v>0</v>
      </c>
      <c r="M304" s="36">
        <f t="shared" si="75"/>
        <v>0</v>
      </c>
      <c r="N304" s="31">
        <f t="shared" si="76"/>
        <v>0</v>
      </c>
      <c r="O304" s="36">
        <f t="shared" si="77"/>
        <v>0</v>
      </c>
      <c r="P304" s="31">
        <v>0</v>
      </c>
      <c r="Q304" s="31">
        <v>0</v>
      </c>
      <c r="R304" s="31">
        <v>0</v>
      </c>
      <c r="S304" s="31">
        <v>0</v>
      </c>
      <c r="T304" s="36">
        <f t="shared" si="78"/>
        <v>0</v>
      </c>
      <c r="U304" s="36">
        <f t="shared" si="79"/>
        <v>0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1214853</v>
      </c>
      <c r="E305" s="31">
        <v>1205970</v>
      </c>
      <c r="F305" s="31">
        <v>270042</v>
      </c>
      <c r="G305" s="36">
        <f t="shared" si="72"/>
        <v>0.22228368370494209</v>
      </c>
      <c r="H305" s="31">
        <v>347345</v>
      </c>
      <c r="I305" s="36">
        <f t="shared" si="73"/>
        <v>0.28591525065172496</v>
      </c>
      <c r="J305" s="31">
        <v>277071</v>
      </c>
      <c r="K305" s="36">
        <f t="shared" si="74"/>
        <v>0.22974949625612578</v>
      </c>
      <c r="L305" s="31">
        <v>284972</v>
      </c>
      <c r="M305" s="36">
        <f t="shared" si="75"/>
        <v>0.23630106884914218</v>
      </c>
      <c r="N305" s="31">
        <f t="shared" si="76"/>
        <v>1179430</v>
      </c>
      <c r="O305" s="36">
        <f t="shared" si="77"/>
        <v>0.9779928190585172</v>
      </c>
      <c r="P305" s="31">
        <v>260200</v>
      </c>
      <c r="Q305" s="31">
        <v>1206734</v>
      </c>
      <c r="R305" s="31">
        <v>1192827</v>
      </c>
      <c r="S305" s="31">
        <v>1100408</v>
      </c>
      <c r="T305" s="36">
        <f t="shared" si="78"/>
        <v>0.922521036160315</v>
      </c>
      <c r="U305" s="36">
        <f t="shared" si="79"/>
        <v>9.5203689469638642E-2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2142429</v>
      </c>
      <c r="E306" s="31">
        <v>1948500</v>
      </c>
      <c r="F306" s="31">
        <v>330796</v>
      </c>
      <c r="G306" s="36">
        <f t="shared" si="72"/>
        <v>0.1544023162494533</v>
      </c>
      <c r="H306" s="31">
        <v>541237</v>
      </c>
      <c r="I306" s="36">
        <f t="shared" si="73"/>
        <v>0.25262774168945623</v>
      </c>
      <c r="J306" s="31">
        <v>500073</v>
      </c>
      <c r="K306" s="36">
        <f t="shared" si="74"/>
        <v>0.25664511162432641</v>
      </c>
      <c r="L306" s="31">
        <v>498996</v>
      </c>
      <c r="M306" s="36">
        <f t="shared" si="75"/>
        <v>0.25609237875288682</v>
      </c>
      <c r="N306" s="31">
        <f t="shared" si="76"/>
        <v>1871102</v>
      </c>
      <c r="O306" s="36">
        <f t="shared" si="77"/>
        <v>0.96027816268924815</v>
      </c>
      <c r="P306" s="31">
        <v>297958</v>
      </c>
      <c r="Q306" s="31">
        <v>1576972</v>
      </c>
      <c r="R306" s="31">
        <v>1231400</v>
      </c>
      <c r="S306" s="31">
        <v>1080975</v>
      </c>
      <c r="T306" s="36">
        <f t="shared" si="78"/>
        <v>0.87784229332467112</v>
      </c>
      <c r="U306" s="36">
        <f t="shared" si="79"/>
        <v>0.67471925573402958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5234120</v>
      </c>
      <c r="E307" s="31">
        <v>4843040</v>
      </c>
      <c r="F307" s="31">
        <v>505298</v>
      </c>
      <c r="G307" s="36">
        <f t="shared" si="72"/>
        <v>9.6539246329851058E-2</v>
      </c>
      <c r="H307" s="31">
        <v>515305</v>
      </c>
      <c r="I307" s="36">
        <f t="shared" si="73"/>
        <v>9.8451124544336008E-2</v>
      </c>
      <c r="J307" s="31">
        <v>604108</v>
      </c>
      <c r="K307" s="36">
        <f t="shared" si="74"/>
        <v>0.12473735504972083</v>
      </c>
      <c r="L307" s="31">
        <v>861299</v>
      </c>
      <c r="M307" s="36">
        <f t="shared" si="75"/>
        <v>0.17784263603026199</v>
      </c>
      <c r="N307" s="31">
        <f t="shared" si="76"/>
        <v>2486010</v>
      </c>
      <c r="O307" s="36">
        <f t="shared" si="77"/>
        <v>0.5133160163864019</v>
      </c>
      <c r="P307" s="31">
        <v>930931</v>
      </c>
      <c r="Q307" s="31">
        <v>4160556</v>
      </c>
      <c r="R307" s="31">
        <v>4339282</v>
      </c>
      <c r="S307" s="31">
        <v>3767747</v>
      </c>
      <c r="T307" s="36">
        <f t="shared" si="78"/>
        <v>0.86828811771163983</v>
      </c>
      <c r="U307" s="36">
        <f t="shared" si="79"/>
        <v>-7.4798239611743478E-2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2711482</v>
      </c>
      <c r="E308" s="31">
        <v>2691909</v>
      </c>
      <c r="F308" s="31">
        <v>626657</v>
      </c>
      <c r="G308" s="36">
        <f t="shared" si="72"/>
        <v>0.23111235848145037</v>
      </c>
      <c r="H308" s="31">
        <v>753777</v>
      </c>
      <c r="I308" s="36">
        <f t="shared" si="73"/>
        <v>0.27799446944512263</v>
      </c>
      <c r="J308" s="31">
        <v>471255</v>
      </c>
      <c r="K308" s="36">
        <f t="shared" si="74"/>
        <v>0.17506349583139696</v>
      </c>
      <c r="L308" s="31">
        <v>540134</v>
      </c>
      <c r="M308" s="36">
        <f t="shared" si="75"/>
        <v>0.20065091353385275</v>
      </c>
      <c r="N308" s="31">
        <f t="shared" si="76"/>
        <v>2391823</v>
      </c>
      <c r="O308" s="36">
        <f t="shared" si="77"/>
        <v>0.88852297755979126</v>
      </c>
      <c r="P308" s="31">
        <v>381488</v>
      </c>
      <c r="Q308" s="31">
        <v>3152478</v>
      </c>
      <c r="R308" s="31">
        <v>3574509</v>
      </c>
      <c r="S308" s="31">
        <v>1832692</v>
      </c>
      <c r="T308" s="36">
        <f t="shared" si="78"/>
        <v>0.51271153604592967</v>
      </c>
      <c r="U308" s="36">
        <f t="shared" si="79"/>
        <v>0.41586104936459334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2746113</v>
      </c>
      <c r="E309" s="31">
        <v>3525113</v>
      </c>
      <c r="F309" s="31">
        <v>347144</v>
      </c>
      <c r="G309" s="36">
        <f t="shared" si="72"/>
        <v>0.12641286065067242</v>
      </c>
      <c r="H309" s="31">
        <v>1324186</v>
      </c>
      <c r="I309" s="36">
        <f t="shared" si="73"/>
        <v>0.48220375490739092</v>
      </c>
      <c r="J309" s="31">
        <v>517917</v>
      </c>
      <c r="K309" s="36">
        <f t="shared" si="74"/>
        <v>0.14692209866747535</v>
      </c>
      <c r="L309" s="31">
        <v>529044</v>
      </c>
      <c r="M309" s="36">
        <f t="shared" si="75"/>
        <v>0.15007859322523845</v>
      </c>
      <c r="N309" s="31">
        <f t="shared" si="76"/>
        <v>2718291</v>
      </c>
      <c r="O309" s="36">
        <f t="shared" si="77"/>
        <v>0.77112166333391297</v>
      </c>
      <c r="P309" s="31">
        <v>362378</v>
      </c>
      <c r="Q309" s="31">
        <v>2461841</v>
      </c>
      <c r="R309" s="31">
        <v>3246841</v>
      </c>
      <c r="S309" s="31">
        <v>1456463</v>
      </c>
      <c r="T309" s="36">
        <f t="shared" si="78"/>
        <v>0.44857847982084742</v>
      </c>
      <c r="U309" s="36">
        <f t="shared" si="79"/>
        <v>0.45992306376214898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14048997</v>
      </c>
      <c r="E310" s="32">
        <f>SUM(E304:E309)</f>
        <v>14214532</v>
      </c>
      <c r="F310" s="32">
        <f>SUM(F304:F309)</f>
        <v>2079937</v>
      </c>
      <c r="G310" s="37">
        <f t="shared" si="72"/>
        <v>0.14804878953280437</v>
      </c>
      <c r="H310" s="32">
        <f>SUM(H304:H309)</f>
        <v>3481850</v>
      </c>
      <c r="I310" s="37">
        <f t="shared" si="73"/>
        <v>0.24783619784387456</v>
      </c>
      <c r="J310" s="32">
        <f>SUM(J304:J309)</f>
        <v>2370424</v>
      </c>
      <c r="K310" s="37">
        <f t="shared" si="74"/>
        <v>0.16676060808755433</v>
      </c>
      <c r="L310" s="32">
        <f>SUM(L304:L309)</f>
        <v>2714445</v>
      </c>
      <c r="M310" s="37">
        <f t="shared" si="75"/>
        <v>0.19096267115934595</v>
      </c>
      <c r="N310" s="32">
        <f t="shared" si="76"/>
        <v>10646656</v>
      </c>
      <c r="O310" s="37">
        <f t="shared" si="77"/>
        <v>0.74899799726083138</v>
      </c>
      <c r="P310" s="32">
        <f>SUM(P304:P309)</f>
        <v>2232955</v>
      </c>
      <c r="Q310" s="32">
        <f>SUM(Q304:Q309)</f>
        <v>12558581</v>
      </c>
      <c r="R310" s="32">
        <f>SUM(R304:R309)</f>
        <v>13584859</v>
      </c>
      <c r="S310" s="32">
        <f>SUM(S304:S309)</f>
        <v>9238285</v>
      </c>
      <c r="T310" s="37">
        <f t="shared" si="78"/>
        <v>0.68004275936908876</v>
      </c>
      <c r="U310" s="37">
        <f t="shared" si="79"/>
        <v>0.21562906552080086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5078022</v>
      </c>
      <c r="E311" s="31">
        <v>5078022</v>
      </c>
      <c r="F311" s="31">
        <v>949601</v>
      </c>
      <c r="G311" s="36">
        <f t="shared" si="72"/>
        <v>0.1870021437480972</v>
      </c>
      <c r="H311" s="31">
        <v>838784</v>
      </c>
      <c r="I311" s="36">
        <f t="shared" si="73"/>
        <v>0.16517927649781747</v>
      </c>
      <c r="J311" s="31">
        <v>862801</v>
      </c>
      <c r="K311" s="36">
        <f t="shared" si="74"/>
        <v>0.16990887396706827</v>
      </c>
      <c r="L311" s="31">
        <v>842144</v>
      </c>
      <c r="M311" s="36">
        <f t="shared" si="75"/>
        <v>0.16584095145708308</v>
      </c>
      <c r="N311" s="31">
        <f t="shared" si="76"/>
        <v>3493330</v>
      </c>
      <c r="O311" s="36">
        <f t="shared" si="77"/>
        <v>0.68793124567006603</v>
      </c>
      <c r="P311" s="31">
        <v>776172</v>
      </c>
      <c r="Q311" s="31">
        <v>3002372</v>
      </c>
      <c r="R311" s="31">
        <v>3002372</v>
      </c>
      <c r="S311" s="31">
        <v>4002101</v>
      </c>
      <c r="T311" s="36">
        <f t="shared" si="78"/>
        <v>1.3329797240315324</v>
      </c>
      <c r="U311" s="36">
        <f t="shared" si="79"/>
        <v>8.4996624459527048E-2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11230739</v>
      </c>
      <c r="E312" s="31">
        <v>11579125</v>
      </c>
      <c r="F312" s="31">
        <v>2531553</v>
      </c>
      <c r="G312" s="36">
        <f t="shared" si="72"/>
        <v>0.22541286018667159</v>
      </c>
      <c r="H312" s="31">
        <v>3021921</v>
      </c>
      <c r="I312" s="36">
        <f t="shared" si="73"/>
        <v>0.26907588182754494</v>
      </c>
      <c r="J312" s="31">
        <v>2815489</v>
      </c>
      <c r="K312" s="36">
        <f t="shared" si="74"/>
        <v>0.24315213800697374</v>
      </c>
      <c r="L312" s="31">
        <v>2666450</v>
      </c>
      <c r="M312" s="36">
        <f t="shared" si="75"/>
        <v>0.23028078546522299</v>
      </c>
      <c r="N312" s="31">
        <f t="shared" si="76"/>
        <v>11035413</v>
      </c>
      <c r="O312" s="36">
        <f t="shared" si="77"/>
        <v>0.95304377489663505</v>
      </c>
      <c r="P312" s="31">
        <v>2612632</v>
      </c>
      <c r="Q312" s="31">
        <v>10435982</v>
      </c>
      <c r="R312" s="31">
        <v>10597400</v>
      </c>
      <c r="S312" s="31">
        <v>10518137</v>
      </c>
      <c r="T312" s="36">
        <f t="shared" si="78"/>
        <v>0.99252052390208922</v>
      </c>
      <c r="U312" s="36">
        <f t="shared" si="79"/>
        <v>2.059915058837225E-2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5590610</v>
      </c>
      <c r="E313" s="31">
        <v>5504316</v>
      </c>
      <c r="F313" s="31">
        <v>150930</v>
      </c>
      <c r="G313" s="36">
        <f t="shared" si="72"/>
        <v>2.6997053988741838E-2</v>
      </c>
      <c r="H313" s="31">
        <v>45861</v>
      </c>
      <c r="I313" s="36">
        <f t="shared" si="73"/>
        <v>8.2032193266924364E-3</v>
      </c>
      <c r="J313" s="31">
        <v>4018628</v>
      </c>
      <c r="K313" s="36">
        <f t="shared" si="74"/>
        <v>0.73008671740503273</v>
      </c>
      <c r="L313" s="31">
        <v>1045431</v>
      </c>
      <c r="M313" s="36">
        <f t="shared" si="75"/>
        <v>0.18992932091834844</v>
      </c>
      <c r="N313" s="31">
        <f t="shared" si="76"/>
        <v>5260850</v>
      </c>
      <c r="O313" s="36">
        <f t="shared" si="77"/>
        <v>0.9557681644731153</v>
      </c>
      <c r="P313" s="31">
        <v>1403642</v>
      </c>
      <c r="Q313" s="31">
        <v>5803947</v>
      </c>
      <c r="R313" s="31">
        <v>5508620</v>
      </c>
      <c r="S313" s="31">
        <v>6116128</v>
      </c>
      <c r="T313" s="36">
        <f t="shared" si="78"/>
        <v>1.1102831562169835</v>
      </c>
      <c r="U313" s="36">
        <f t="shared" si="79"/>
        <v>-0.2552011125343927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5326939</v>
      </c>
      <c r="E314" s="31">
        <v>5326939</v>
      </c>
      <c r="F314" s="31">
        <v>1128834</v>
      </c>
      <c r="G314" s="36">
        <f t="shared" si="72"/>
        <v>0.21191044237600618</v>
      </c>
      <c r="H314" s="31">
        <v>1214577</v>
      </c>
      <c r="I314" s="36">
        <f t="shared" si="73"/>
        <v>0.22800655310676543</v>
      </c>
      <c r="J314" s="31">
        <v>1025586</v>
      </c>
      <c r="K314" s="36">
        <f t="shared" si="74"/>
        <v>0.19252820428392364</v>
      </c>
      <c r="L314" s="31">
        <v>1159563</v>
      </c>
      <c r="M314" s="36">
        <f t="shared" si="75"/>
        <v>0.21767904607129912</v>
      </c>
      <c r="N314" s="31">
        <f t="shared" si="76"/>
        <v>4528560</v>
      </c>
      <c r="O314" s="36">
        <f t="shared" si="77"/>
        <v>0.8501242458379944</v>
      </c>
      <c r="P314" s="31">
        <v>1031071</v>
      </c>
      <c r="Q314" s="31">
        <v>4615705</v>
      </c>
      <c r="R314" s="31">
        <v>4651315</v>
      </c>
      <c r="S314" s="31">
        <v>4164065</v>
      </c>
      <c r="T314" s="36">
        <f t="shared" si="78"/>
        <v>0.89524467811790864</v>
      </c>
      <c r="U314" s="36">
        <f t="shared" si="79"/>
        <v>0.12461993402976135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3946302</v>
      </c>
      <c r="E315" s="31">
        <v>4100938</v>
      </c>
      <c r="F315" s="31">
        <v>804424</v>
      </c>
      <c r="G315" s="36">
        <f t="shared" si="72"/>
        <v>0.20384248341865371</v>
      </c>
      <c r="H315" s="31">
        <v>923562</v>
      </c>
      <c r="I315" s="36">
        <f t="shared" si="73"/>
        <v>0.23403226615702499</v>
      </c>
      <c r="J315" s="31">
        <v>805764</v>
      </c>
      <c r="K315" s="36">
        <f t="shared" si="74"/>
        <v>0.19648285343499464</v>
      </c>
      <c r="L315" s="31">
        <v>877805</v>
      </c>
      <c r="M315" s="36">
        <f t="shared" si="75"/>
        <v>0.21404981006784302</v>
      </c>
      <c r="N315" s="31">
        <f t="shared" si="76"/>
        <v>3411555</v>
      </c>
      <c r="O315" s="36">
        <f t="shared" si="77"/>
        <v>0.83189626373283376</v>
      </c>
      <c r="P315" s="31">
        <v>835745</v>
      </c>
      <c r="Q315" s="31">
        <v>4603806</v>
      </c>
      <c r="R315" s="31">
        <v>4227170</v>
      </c>
      <c r="S315" s="31">
        <v>3026512</v>
      </c>
      <c r="T315" s="36">
        <f t="shared" si="78"/>
        <v>0.71596647402399238</v>
      </c>
      <c r="U315" s="36">
        <f t="shared" si="79"/>
        <v>5.0326355527104516E-2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3972686</v>
      </c>
      <c r="E316" s="31">
        <v>3567181</v>
      </c>
      <c r="F316" s="31">
        <v>757090</v>
      </c>
      <c r="G316" s="36">
        <f t="shared" si="72"/>
        <v>0.19057383342151885</v>
      </c>
      <c r="H316" s="31">
        <v>1032883</v>
      </c>
      <c r="I316" s="36">
        <f t="shared" si="73"/>
        <v>0.25999613359827584</v>
      </c>
      <c r="J316" s="31">
        <v>738439</v>
      </c>
      <c r="K316" s="36">
        <f t="shared" si="74"/>
        <v>0.20700912008670153</v>
      </c>
      <c r="L316" s="31">
        <v>784355</v>
      </c>
      <c r="M316" s="36">
        <f t="shared" si="75"/>
        <v>0.21988090876240932</v>
      </c>
      <c r="N316" s="31">
        <f t="shared" si="76"/>
        <v>3312767</v>
      </c>
      <c r="O316" s="36">
        <f t="shared" si="77"/>
        <v>0.92867925681371366</v>
      </c>
      <c r="P316" s="31">
        <v>846956</v>
      </c>
      <c r="Q316" s="31">
        <v>3223481</v>
      </c>
      <c r="R316" s="31">
        <v>3218155</v>
      </c>
      <c r="S316" s="31">
        <v>3134184</v>
      </c>
      <c r="T316" s="36">
        <f t="shared" si="78"/>
        <v>0.9739070989433386</v>
      </c>
      <c r="U316" s="36">
        <f t="shared" si="79"/>
        <v>-7.3912930541846333E-2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35145298</v>
      </c>
      <c r="E317" s="32">
        <f>SUM(E311:E316)</f>
        <v>35156521</v>
      </c>
      <c r="F317" s="32">
        <f>SUM(F311:F316)</f>
        <v>6322432</v>
      </c>
      <c r="G317" s="37">
        <f t="shared" si="72"/>
        <v>0.17989410702962313</v>
      </c>
      <c r="H317" s="32">
        <f>SUM(H311:H316)</f>
        <v>7077588</v>
      </c>
      <c r="I317" s="37">
        <f t="shared" si="73"/>
        <v>0.20138079352748695</v>
      </c>
      <c r="J317" s="32">
        <f>SUM(J311:J316)</f>
        <v>10266707</v>
      </c>
      <c r="K317" s="37">
        <f t="shared" si="74"/>
        <v>0.29202852580322153</v>
      </c>
      <c r="L317" s="32">
        <f>SUM(L311:L316)</f>
        <v>7375748</v>
      </c>
      <c r="M317" s="37">
        <f t="shared" si="75"/>
        <v>0.20979743701033443</v>
      </c>
      <c r="N317" s="32">
        <f t="shared" si="76"/>
        <v>31042475</v>
      </c>
      <c r="O317" s="37">
        <f t="shared" si="77"/>
        <v>0.88297914915983866</v>
      </c>
      <c r="P317" s="32">
        <f>SUM(P311:P316)</f>
        <v>7506218</v>
      </c>
      <c r="Q317" s="32">
        <f>SUM(Q311:Q316)</f>
        <v>31685293</v>
      </c>
      <c r="R317" s="32">
        <f>SUM(R311:R316)</f>
        <v>31205032</v>
      </c>
      <c r="S317" s="32">
        <f>SUM(S311:S316)</f>
        <v>30961127</v>
      </c>
      <c r="T317" s="37">
        <f t="shared" si="78"/>
        <v>0.99218379266523427</v>
      </c>
      <c r="U317" s="37">
        <f t="shared" si="79"/>
        <v>-1.7381589503528971E-2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3582012</v>
      </c>
      <c r="E318" s="31">
        <v>3158289</v>
      </c>
      <c r="F318" s="31">
        <v>871461</v>
      </c>
      <c r="G318" s="36">
        <f t="shared" si="72"/>
        <v>0.24328812968800775</v>
      </c>
      <c r="H318" s="31">
        <v>705119</v>
      </c>
      <c r="I318" s="36">
        <f t="shared" si="73"/>
        <v>0.19684998263545739</v>
      </c>
      <c r="J318" s="31">
        <v>715935</v>
      </c>
      <c r="K318" s="36">
        <f t="shared" si="74"/>
        <v>0.22668444844661145</v>
      </c>
      <c r="L318" s="31">
        <v>754869</v>
      </c>
      <c r="M318" s="36">
        <f t="shared" si="75"/>
        <v>0.23901200935063258</v>
      </c>
      <c r="N318" s="31">
        <f t="shared" si="76"/>
        <v>3047384</v>
      </c>
      <c r="O318" s="36">
        <f t="shared" si="77"/>
        <v>0.96488446750756507</v>
      </c>
      <c r="P318" s="31">
        <v>704672</v>
      </c>
      <c r="Q318" s="31">
        <v>3053795</v>
      </c>
      <c r="R318" s="31">
        <v>2894898</v>
      </c>
      <c r="S318" s="31">
        <v>2830264</v>
      </c>
      <c r="T318" s="36">
        <f t="shared" si="78"/>
        <v>0.97767313390661781</v>
      </c>
      <c r="U318" s="36">
        <f t="shared" si="79"/>
        <v>7.1234560192543483E-2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5145327</v>
      </c>
      <c r="E319" s="31">
        <v>4516834</v>
      </c>
      <c r="F319" s="31">
        <v>906338</v>
      </c>
      <c r="G319" s="36">
        <f t="shared" si="72"/>
        <v>0.17614779391086319</v>
      </c>
      <c r="H319" s="31">
        <v>1096362</v>
      </c>
      <c r="I319" s="36">
        <f t="shared" si="73"/>
        <v>0.21307916872921778</v>
      </c>
      <c r="J319" s="31">
        <v>945745</v>
      </c>
      <c r="K319" s="36">
        <f t="shared" si="74"/>
        <v>0.20938227971185128</v>
      </c>
      <c r="L319" s="31">
        <v>640169</v>
      </c>
      <c r="M319" s="36">
        <f t="shared" si="75"/>
        <v>0.14172958315492665</v>
      </c>
      <c r="N319" s="31">
        <f t="shared" si="76"/>
        <v>3588614</v>
      </c>
      <c r="O319" s="36">
        <f t="shared" si="77"/>
        <v>0.79449765034535247</v>
      </c>
      <c r="P319" s="31">
        <v>792600</v>
      </c>
      <c r="Q319" s="31">
        <v>4365852</v>
      </c>
      <c r="R319" s="31">
        <v>4354452</v>
      </c>
      <c r="S319" s="31">
        <v>3321383</v>
      </c>
      <c r="T319" s="36">
        <f t="shared" si="78"/>
        <v>0.76275568085260781</v>
      </c>
      <c r="U319" s="36">
        <f t="shared" si="79"/>
        <v>-0.19231768861973253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1979706</v>
      </c>
      <c r="E320" s="31">
        <v>1931427</v>
      </c>
      <c r="F320" s="31">
        <v>497354</v>
      </c>
      <c r="G320" s="36">
        <f t="shared" si="72"/>
        <v>0.25122619217196895</v>
      </c>
      <c r="H320" s="31">
        <v>586629</v>
      </c>
      <c r="I320" s="36">
        <f t="shared" si="73"/>
        <v>0.29632127194644053</v>
      </c>
      <c r="J320" s="31">
        <v>462472</v>
      </c>
      <c r="K320" s="36">
        <f t="shared" si="74"/>
        <v>0.23944575694551232</v>
      </c>
      <c r="L320" s="31">
        <v>487154</v>
      </c>
      <c r="M320" s="36">
        <f t="shared" si="75"/>
        <v>0.25222490935458602</v>
      </c>
      <c r="N320" s="31">
        <f t="shared" si="76"/>
        <v>2033609</v>
      </c>
      <c r="O320" s="36">
        <f t="shared" si="77"/>
        <v>1.0529049247007523</v>
      </c>
      <c r="P320" s="31">
        <v>460347</v>
      </c>
      <c r="Q320" s="31">
        <v>1887900</v>
      </c>
      <c r="R320" s="31">
        <v>1662900</v>
      </c>
      <c r="S320" s="31">
        <v>1694577</v>
      </c>
      <c r="T320" s="36">
        <f t="shared" si="78"/>
        <v>1.0190492513079559</v>
      </c>
      <c r="U320" s="36">
        <f t="shared" si="79"/>
        <v>5.8232159653478721E-2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1497298</v>
      </c>
      <c r="E321" s="31">
        <v>1487338</v>
      </c>
      <c r="F321" s="31">
        <v>289206</v>
      </c>
      <c r="G321" s="36">
        <f t="shared" si="72"/>
        <v>0.19315193101172912</v>
      </c>
      <c r="H321" s="31">
        <v>351652</v>
      </c>
      <c r="I321" s="36">
        <f t="shared" si="73"/>
        <v>0.23485772371298166</v>
      </c>
      <c r="J321" s="31">
        <v>311601</v>
      </c>
      <c r="K321" s="36">
        <f t="shared" si="74"/>
        <v>0.20950248027012017</v>
      </c>
      <c r="L321" s="31">
        <v>307160</v>
      </c>
      <c r="M321" s="36">
        <f t="shared" si="75"/>
        <v>0.20651660886765483</v>
      </c>
      <c r="N321" s="31">
        <f t="shared" si="76"/>
        <v>1259619</v>
      </c>
      <c r="O321" s="36">
        <f t="shared" si="77"/>
        <v>0.84689492233776054</v>
      </c>
      <c r="P321" s="31">
        <v>278287</v>
      </c>
      <c r="Q321" s="31">
        <v>1504758</v>
      </c>
      <c r="R321" s="31">
        <v>1318070</v>
      </c>
      <c r="S321" s="31">
        <v>1080722</v>
      </c>
      <c r="T321" s="36">
        <f t="shared" si="78"/>
        <v>0.81992762144650888</v>
      </c>
      <c r="U321" s="36">
        <f t="shared" si="79"/>
        <v>0.1037526007323375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2200907</v>
      </c>
      <c r="E322" s="31">
        <v>2208879</v>
      </c>
      <c r="F322" s="31">
        <v>472621</v>
      </c>
      <c r="G322" s="36">
        <f t="shared" si="72"/>
        <v>0.21473919615867459</v>
      </c>
      <c r="H322" s="31">
        <v>579314</v>
      </c>
      <c r="I322" s="36">
        <f t="shared" si="73"/>
        <v>0.26321602866454602</v>
      </c>
      <c r="J322" s="31">
        <v>494779</v>
      </c>
      <c r="K322" s="36">
        <f t="shared" si="74"/>
        <v>0.22399551989946032</v>
      </c>
      <c r="L322" s="31">
        <v>545888</v>
      </c>
      <c r="M322" s="36">
        <f t="shared" si="75"/>
        <v>0.24713350074856974</v>
      </c>
      <c r="N322" s="31">
        <f t="shared" si="76"/>
        <v>2092602</v>
      </c>
      <c r="O322" s="36">
        <f t="shared" si="77"/>
        <v>0.9473592713770197</v>
      </c>
      <c r="P322" s="31">
        <v>500245</v>
      </c>
      <c r="Q322" s="31">
        <v>1983954</v>
      </c>
      <c r="R322" s="31">
        <v>1981209</v>
      </c>
      <c r="S322" s="31">
        <v>1987758</v>
      </c>
      <c r="T322" s="36">
        <f t="shared" si="78"/>
        <v>1.0033055573642156</v>
      </c>
      <c r="U322" s="36">
        <f t="shared" si="79"/>
        <v>9.1241291767034216E-2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14405250</v>
      </c>
      <c r="E323" s="32">
        <f>SUM(E318:E322)</f>
        <v>13302767</v>
      </c>
      <c r="F323" s="32">
        <f>SUM(F318:F322)</f>
        <v>3036980</v>
      </c>
      <c r="G323" s="37">
        <f t="shared" si="72"/>
        <v>0.2108245257805314</v>
      </c>
      <c r="H323" s="32">
        <f>SUM(H318:H322)</f>
        <v>3319076</v>
      </c>
      <c r="I323" s="37">
        <f t="shared" si="73"/>
        <v>0.23040738619600493</v>
      </c>
      <c r="J323" s="32">
        <f>SUM(J318:J322)</f>
        <v>2930532</v>
      </c>
      <c r="K323" s="37">
        <f t="shared" si="74"/>
        <v>0.22029492059809813</v>
      </c>
      <c r="L323" s="32">
        <f>SUM(L318:L322)</f>
        <v>2735240</v>
      </c>
      <c r="M323" s="37">
        <f t="shared" si="75"/>
        <v>0.20561436579322181</v>
      </c>
      <c r="N323" s="32">
        <f t="shared" si="76"/>
        <v>12021828</v>
      </c>
      <c r="O323" s="37">
        <f t="shared" si="77"/>
        <v>0.90370882989982459</v>
      </c>
      <c r="P323" s="32">
        <f>SUM(P318:P322)</f>
        <v>2736151</v>
      </c>
      <c r="Q323" s="32">
        <f>SUM(Q318:Q322)</f>
        <v>12796259</v>
      </c>
      <c r="R323" s="32">
        <f>SUM(R318:R322)</f>
        <v>12211529</v>
      </c>
      <c r="S323" s="32">
        <f>SUM(S318:S322)</f>
        <v>10914704</v>
      </c>
      <c r="T323" s="37">
        <f t="shared" si="78"/>
        <v>0.89380322480501828</v>
      </c>
      <c r="U323" s="37">
        <f t="shared" si="79"/>
        <v>-3.3294946075712595E-4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0</v>
      </c>
      <c r="E324" s="31">
        <v>0</v>
      </c>
      <c r="F324" s="31">
        <v>0</v>
      </c>
      <c r="G324" s="36">
        <f t="shared" si="72"/>
        <v>0</v>
      </c>
      <c r="H324" s="31">
        <v>0</v>
      </c>
      <c r="I324" s="36">
        <f t="shared" si="73"/>
        <v>0</v>
      </c>
      <c r="J324" s="31">
        <v>0</v>
      </c>
      <c r="K324" s="36">
        <f t="shared" si="74"/>
        <v>0</v>
      </c>
      <c r="L324" s="31">
        <v>0</v>
      </c>
      <c r="M324" s="36">
        <f t="shared" si="75"/>
        <v>0</v>
      </c>
      <c r="N324" s="31">
        <f t="shared" si="76"/>
        <v>0</v>
      </c>
      <c r="O324" s="36">
        <f t="shared" si="77"/>
        <v>0</v>
      </c>
      <c r="P324" s="31">
        <v>0</v>
      </c>
      <c r="Q324" s="31">
        <v>0</v>
      </c>
      <c r="R324" s="31">
        <v>0</v>
      </c>
      <c r="S324" s="31">
        <v>0</v>
      </c>
      <c r="T324" s="36">
        <f t="shared" si="78"/>
        <v>0</v>
      </c>
      <c r="U324" s="36">
        <f t="shared" si="79"/>
        <v>0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2296472</v>
      </c>
      <c r="E325" s="31">
        <v>2207470</v>
      </c>
      <c r="F325" s="31">
        <v>312711</v>
      </c>
      <c r="G325" s="36">
        <f t="shared" si="72"/>
        <v>0.13617017755931707</v>
      </c>
      <c r="H325" s="31">
        <v>755092</v>
      </c>
      <c r="I325" s="36">
        <f t="shared" si="73"/>
        <v>0.32880522819350727</v>
      </c>
      <c r="J325" s="31">
        <v>475120</v>
      </c>
      <c r="K325" s="36">
        <f t="shared" si="74"/>
        <v>0.21523282309612363</v>
      </c>
      <c r="L325" s="31">
        <v>494979</v>
      </c>
      <c r="M325" s="36">
        <f t="shared" si="75"/>
        <v>0.22422909484613607</v>
      </c>
      <c r="N325" s="31">
        <f t="shared" si="76"/>
        <v>2037902</v>
      </c>
      <c r="O325" s="36">
        <f t="shared" si="77"/>
        <v>0.92318446003796206</v>
      </c>
      <c r="P325" s="31">
        <v>469077</v>
      </c>
      <c r="Q325" s="31">
        <v>2226167</v>
      </c>
      <c r="R325" s="31">
        <v>2341624</v>
      </c>
      <c r="S325" s="31">
        <v>1927756</v>
      </c>
      <c r="T325" s="36">
        <f t="shared" si="78"/>
        <v>0.82325599669289351</v>
      </c>
      <c r="U325" s="36">
        <f t="shared" si="79"/>
        <v>5.5219079170370833E-2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8988778</v>
      </c>
      <c r="E326" s="31">
        <v>8894731</v>
      </c>
      <c r="F326" s="31">
        <v>343147</v>
      </c>
      <c r="G326" s="36">
        <f t="shared" si="72"/>
        <v>3.8175044483243437E-2</v>
      </c>
      <c r="H326" s="31">
        <v>5482653</v>
      </c>
      <c r="I326" s="36">
        <f t="shared" si="73"/>
        <v>0.60994419931163057</v>
      </c>
      <c r="J326" s="31">
        <v>1814750</v>
      </c>
      <c r="K326" s="36">
        <f t="shared" si="74"/>
        <v>0.20402528193376507</v>
      </c>
      <c r="L326" s="31">
        <v>792225</v>
      </c>
      <c r="M326" s="36">
        <f t="shared" si="75"/>
        <v>8.9066774475810448E-2</v>
      </c>
      <c r="N326" s="31">
        <f t="shared" si="76"/>
        <v>8432775</v>
      </c>
      <c r="O326" s="36">
        <f t="shared" si="77"/>
        <v>0.94806408423143995</v>
      </c>
      <c r="P326" s="31">
        <v>566276</v>
      </c>
      <c r="Q326" s="31">
        <v>9347276</v>
      </c>
      <c r="R326" s="31">
        <v>8379586</v>
      </c>
      <c r="S326" s="31">
        <v>7190547</v>
      </c>
      <c r="T326" s="36">
        <f t="shared" si="78"/>
        <v>0.85810289434346754</v>
      </c>
      <c r="U326" s="36">
        <f t="shared" si="79"/>
        <v>0.39900861064216042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46373190</v>
      </c>
      <c r="E327" s="31">
        <v>46273190</v>
      </c>
      <c r="F327" s="31">
        <v>2455444</v>
      </c>
      <c r="G327" s="36">
        <f t="shared" si="72"/>
        <v>5.2949646120959114E-2</v>
      </c>
      <c r="H327" s="31">
        <v>9881082</v>
      </c>
      <c r="I327" s="36">
        <f t="shared" si="73"/>
        <v>0.213077469977804</v>
      </c>
      <c r="J327" s="31">
        <v>5089858</v>
      </c>
      <c r="K327" s="36">
        <f t="shared" si="74"/>
        <v>0.10999583127940822</v>
      </c>
      <c r="L327" s="31">
        <v>4915045</v>
      </c>
      <c r="M327" s="36">
        <f t="shared" si="75"/>
        <v>0.1062179849714273</v>
      </c>
      <c r="N327" s="31">
        <f t="shared" si="76"/>
        <v>22341429</v>
      </c>
      <c r="O327" s="36">
        <f t="shared" si="77"/>
        <v>0.48281583785340926</v>
      </c>
      <c r="P327" s="31">
        <v>2772878</v>
      </c>
      <c r="Q327" s="31">
        <v>18948780</v>
      </c>
      <c r="R327" s="31">
        <v>20619460</v>
      </c>
      <c r="S327" s="31">
        <v>16072205</v>
      </c>
      <c r="T327" s="36">
        <f t="shared" si="78"/>
        <v>0.77946779401594413</v>
      </c>
      <c r="U327" s="36">
        <f t="shared" si="79"/>
        <v>0.77254282373764727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3000100</v>
      </c>
      <c r="E328" s="31">
        <v>3096400</v>
      </c>
      <c r="F328" s="31">
        <v>935333</v>
      </c>
      <c r="G328" s="36">
        <f t="shared" si="72"/>
        <v>0.31176727442418584</v>
      </c>
      <c r="H328" s="31">
        <v>817697</v>
      </c>
      <c r="I328" s="36">
        <f t="shared" si="73"/>
        <v>0.27255658144728512</v>
      </c>
      <c r="J328" s="31">
        <v>715757</v>
      </c>
      <c r="K328" s="36">
        <f t="shared" si="74"/>
        <v>0.23115779615036816</v>
      </c>
      <c r="L328" s="31">
        <v>665121</v>
      </c>
      <c r="M328" s="36">
        <f t="shared" si="75"/>
        <v>0.21480461180726004</v>
      </c>
      <c r="N328" s="31">
        <f t="shared" si="76"/>
        <v>3133908</v>
      </c>
      <c r="O328" s="36">
        <f t="shared" si="77"/>
        <v>1.0121134220384964</v>
      </c>
      <c r="P328" s="31">
        <v>925472</v>
      </c>
      <c r="Q328" s="31">
        <v>2830400</v>
      </c>
      <c r="R328" s="31">
        <v>2843900</v>
      </c>
      <c r="S328" s="31">
        <v>2837076</v>
      </c>
      <c r="T328" s="36">
        <f t="shared" si="78"/>
        <v>0.99760047821653364</v>
      </c>
      <c r="U328" s="36">
        <f t="shared" si="79"/>
        <v>-0.28131699284257117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8017631</v>
      </c>
      <c r="E329" s="31">
        <v>6409240</v>
      </c>
      <c r="F329" s="31">
        <v>1101969</v>
      </c>
      <c r="G329" s="36">
        <f t="shared" si="72"/>
        <v>0.13744321732940815</v>
      </c>
      <c r="H329" s="31">
        <v>1877369</v>
      </c>
      <c r="I329" s="36">
        <f t="shared" si="73"/>
        <v>0.23415507648082082</v>
      </c>
      <c r="J329" s="31">
        <v>936806</v>
      </c>
      <c r="K329" s="36">
        <f t="shared" si="74"/>
        <v>0.1461649119084322</v>
      </c>
      <c r="L329" s="31">
        <v>1969310</v>
      </c>
      <c r="M329" s="36">
        <f t="shared" si="75"/>
        <v>0.30726107931673646</v>
      </c>
      <c r="N329" s="31">
        <f t="shared" si="76"/>
        <v>5885454</v>
      </c>
      <c r="O329" s="36">
        <f t="shared" si="77"/>
        <v>0.91827642591009229</v>
      </c>
      <c r="P329" s="31">
        <v>1145377</v>
      </c>
      <c r="Q329" s="31">
        <v>5975732</v>
      </c>
      <c r="R329" s="31">
        <v>5654909</v>
      </c>
      <c r="S329" s="31">
        <v>5076570</v>
      </c>
      <c r="T329" s="36">
        <f t="shared" si="78"/>
        <v>0.89772797404874238</v>
      </c>
      <c r="U329" s="36">
        <f t="shared" si="79"/>
        <v>0.71935528651265046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7695499</v>
      </c>
      <c r="E330" s="31">
        <v>7202610</v>
      </c>
      <c r="F330" s="31">
        <v>1382655</v>
      </c>
      <c r="G330" s="36">
        <f t="shared" si="72"/>
        <v>0.17967061005400689</v>
      </c>
      <c r="H330" s="31">
        <v>1307928</v>
      </c>
      <c r="I330" s="36">
        <f t="shared" si="73"/>
        <v>0.16996012864143054</v>
      </c>
      <c r="J330" s="31">
        <v>1319711</v>
      </c>
      <c r="K330" s="36">
        <f t="shared" si="74"/>
        <v>0.18322677473860169</v>
      </c>
      <c r="L330" s="31">
        <v>1178440</v>
      </c>
      <c r="M330" s="36">
        <f t="shared" si="75"/>
        <v>0.16361291254142596</v>
      </c>
      <c r="N330" s="31">
        <f t="shared" si="76"/>
        <v>5188734</v>
      </c>
      <c r="O330" s="36">
        <f t="shared" si="77"/>
        <v>0.72039635632083365</v>
      </c>
      <c r="P330" s="31">
        <v>805334</v>
      </c>
      <c r="Q330" s="31">
        <v>5004819</v>
      </c>
      <c r="R330" s="31">
        <v>5277820</v>
      </c>
      <c r="S330" s="31">
        <v>4172976</v>
      </c>
      <c r="T330" s="36">
        <f t="shared" si="78"/>
        <v>0.79066281153961293</v>
      </c>
      <c r="U330" s="36">
        <f t="shared" si="79"/>
        <v>0.46329349065108394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3309863</v>
      </c>
      <c r="E331" s="31">
        <v>3768312</v>
      </c>
      <c r="F331" s="31">
        <v>883259</v>
      </c>
      <c r="G331" s="36">
        <f t="shared" si="72"/>
        <v>0.26685666446013023</v>
      </c>
      <c r="H331" s="31">
        <v>1088565</v>
      </c>
      <c r="I331" s="36">
        <f t="shared" si="73"/>
        <v>0.32888521367802837</v>
      </c>
      <c r="J331" s="31">
        <v>891426</v>
      </c>
      <c r="K331" s="36">
        <f t="shared" si="74"/>
        <v>0.23655843783635749</v>
      </c>
      <c r="L331" s="31">
        <v>991252</v>
      </c>
      <c r="M331" s="36">
        <f t="shared" si="75"/>
        <v>0.26304934410951109</v>
      </c>
      <c r="N331" s="31">
        <f t="shared" si="76"/>
        <v>3854502</v>
      </c>
      <c r="O331" s="36">
        <f t="shared" si="77"/>
        <v>1.0228723099361199</v>
      </c>
      <c r="P331" s="31">
        <v>717970</v>
      </c>
      <c r="Q331" s="31">
        <v>3185880</v>
      </c>
      <c r="R331" s="31">
        <v>3123231</v>
      </c>
      <c r="S331" s="31">
        <v>3076709</v>
      </c>
      <c r="T331" s="36">
        <f t="shared" si="78"/>
        <v>0.98510452797119397</v>
      </c>
      <c r="U331" s="36">
        <f t="shared" si="79"/>
        <v>0.38063150270902679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79681533</v>
      </c>
      <c r="E332" s="32">
        <f>SUM(E324:E331)</f>
        <v>77851953</v>
      </c>
      <c r="F332" s="32">
        <f>SUM(F324:F331)</f>
        <v>7414518</v>
      </c>
      <c r="G332" s="37">
        <f t="shared" si="72"/>
        <v>9.3051899490939768E-2</v>
      </c>
      <c r="H332" s="32">
        <f>SUM(H324:H331)</f>
        <v>21210386</v>
      </c>
      <c r="I332" s="37">
        <f t="shared" si="73"/>
        <v>0.26618948207233917</v>
      </c>
      <c r="J332" s="32">
        <f>SUM(J324:J331)</f>
        <v>11243428</v>
      </c>
      <c r="K332" s="37">
        <f t="shared" si="74"/>
        <v>0.14442062872847905</v>
      </c>
      <c r="L332" s="32">
        <f>SUM(L324:L331)</f>
        <v>11006372</v>
      </c>
      <c r="M332" s="37">
        <f t="shared" si="75"/>
        <v>0.14137566979212454</v>
      </c>
      <c r="N332" s="32">
        <f t="shared" si="76"/>
        <v>50874704</v>
      </c>
      <c r="O332" s="37">
        <f t="shared" si="77"/>
        <v>0.6534801252834338</v>
      </c>
      <c r="P332" s="32">
        <f>SUM(P324:P331)</f>
        <v>7402384</v>
      </c>
      <c r="Q332" s="32">
        <f>SUM(Q324:Q331)</f>
        <v>47519054</v>
      </c>
      <c r="R332" s="32">
        <f>SUM(R324:R331)</f>
        <v>48240530</v>
      </c>
      <c r="S332" s="32">
        <f>SUM(S324:S331)</f>
        <v>40353839</v>
      </c>
      <c r="T332" s="37">
        <f t="shared" si="78"/>
        <v>0.83651317678309089</v>
      </c>
      <c r="U332" s="37">
        <f t="shared" si="79"/>
        <v>0.48686855477910895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0</v>
      </c>
      <c r="E333" s="31">
        <v>0</v>
      </c>
      <c r="F333" s="31">
        <v>0</v>
      </c>
      <c r="G333" s="36">
        <f t="shared" si="72"/>
        <v>0</v>
      </c>
      <c r="H333" s="31">
        <v>0</v>
      </c>
      <c r="I333" s="36">
        <f t="shared" si="73"/>
        <v>0</v>
      </c>
      <c r="J333" s="31">
        <v>0</v>
      </c>
      <c r="K333" s="36">
        <f t="shared" si="74"/>
        <v>0</v>
      </c>
      <c r="L333" s="31">
        <v>0</v>
      </c>
      <c r="M333" s="36">
        <f t="shared" si="75"/>
        <v>0</v>
      </c>
      <c r="N333" s="31">
        <f t="shared" si="76"/>
        <v>0</v>
      </c>
      <c r="O333" s="36">
        <f t="shared" si="77"/>
        <v>0</v>
      </c>
      <c r="P333" s="31">
        <v>0</v>
      </c>
      <c r="Q333" s="31">
        <v>0</v>
      </c>
      <c r="R333" s="31">
        <v>0</v>
      </c>
      <c r="S333" s="31">
        <v>0</v>
      </c>
      <c r="T333" s="36">
        <f t="shared" si="78"/>
        <v>0</v>
      </c>
      <c r="U333" s="36">
        <f t="shared" si="79"/>
        <v>0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0</v>
      </c>
      <c r="E334" s="31">
        <v>0</v>
      </c>
      <c r="F334" s="31">
        <v>0</v>
      </c>
      <c r="G334" s="36">
        <f t="shared" si="72"/>
        <v>0</v>
      </c>
      <c r="H334" s="31">
        <v>0</v>
      </c>
      <c r="I334" s="36">
        <f t="shared" si="73"/>
        <v>0</v>
      </c>
      <c r="J334" s="31">
        <v>0</v>
      </c>
      <c r="K334" s="36">
        <f t="shared" si="74"/>
        <v>0</v>
      </c>
      <c r="L334" s="31">
        <v>0</v>
      </c>
      <c r="M334" s="36">
        <f t="shared" si="75"/>
        <v>0</v>
      </c>
      <c r="N334" s="31">
        <f t="shared" si="76"/>
        <v>0</v>
      </c>
      <c r="O334" s="36">
        <f t="shared" si="77"/>
        <v>0</v>
      </c>
      <c r="P334" s="31">
        <v>0</v>
      </c>
      <c r="Q334" s="31">
        <v>0</v>
      </c>
      <c r="R334" s="31">
        <v>0</v>
      </c>
      <c r="S334" s="31">
        <v>0</v>
      </c>
      <c r="T334" s="36">
        <f t="shared" si="78"/>
        <v>0</v>
      </c>
      <c r="U334" s="36">
        <f t="shared" si="79"/>
        <v>0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1448816</v>
      </c>
      <c r="E335" s="31">
        <v>1625551</v>
      </c>
      <c r="F335" s="31">
        <v>289011</v>
      </c>
      <c r="G335" s="36">
        <f t="shared" si="72"/>
        <v>0.19948081743989574</v>
      </c>
      <c r="H335" s="31">
        <v>514362</v>
      </c>
      <c r="I335" s="36">
        <f t="shared" si="73"/>
        <v>0.35502230787070271</v>
      </c>
      <c r="J335" s="31">
        <v>298539</v>
      </c>
      <c r="K335" s="36">
        <f t="shared" si="74"/>
        <v>0.18365403484726103</v>
      </c>
      <c r="L335" s="31">
        <v>523684</v>
      </c>
      <c r="M335" s="36">
        <f t="shared" si="75"/>
        <v>0.32215784063372971</v>
      </c>
      <c r="N335" s="31">
        <f t="shared" si="76"/>
        <v>1625596</v>
      </c>
      <c r="O335" s="36">
        <f t="shared" si="77"/>
        <v>1.0000276829210526</v>
      </c>
      <c r="P335" s="31">
        <v>355230</v>
      </c>
      <c r="Q335" s="31">
        <v>1218762</v>
      </c>
      <c r="R335" s="31">
        <v>1190365</v>
      </c>
      <c r="S335" s="31">
        <v>1368437</v>
      </c>
      <c r="T335" s="36">
        <f t="shared" si="78"/>
        <v>1.1495944521218282</v>
      </c>
      <c r="U335" s="36">
        <f t="shared" si="79"/>
        <v>0.47421107451510291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1642610</v>
      </c>
      <c r="E336" s="31">
        <v>1690391</v>
      </c>
      <c r="F336" s="31">
        <v>195051</v>
      </c>
      <c r="G336" s="36">
        <f t="shared" si="72"/>
        <v>0.11874455896408764</v>
      </c>
      <c r="H336" s="31">
        <v>725820</v>
      </c>
      <c r="I336" s="36">
        <f t="shared" si="73"/>
        <v>0.44186995087087017</v>
      </c>
      <c r="J336" s="31">
        <v>182660</v>
      </c>
      <c r="K336" s="36">
        <f t="shared" si="74"/>
        <v>0.1080578398725502</v>
      </c>
      <c r="L336" s="31">
        <v>508431</v>
      </c>
      <c r="M336" s="36">
        <f t="shared" si="75"/>
        <v>0.30077715747421752</v>
      </c>
      <c r="N336" s="31">
        <f t="shared" si="76"/>
        <v>1611962</v>
      </c>
      <c r="O336" s="36">
        <f t="shared" si="77"/>
        <v>0.95360304213640512</v>
      </c>
      <c r="P336" s="31">
        <v>305786</v>
      </c>
      <c r="Q336" s="31">
        <v>1135196</v>
      </c>
      <c r="R336" s="31">
        <v>1125196</v>
      </c>
      <c r="S336" s="31">
        <v>1160534</v>
      </c>
      <c r="T336" s="36">
        <f t="shared" si="78"/>
        <v>1.0314060839178241</v>
      </c>
      <c r="U336" s="36">
        <f t="shared" si="79"/>
        <v>0.66270202036718495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3091426</v>
      </c>
      <c r="E337" s="32">
        <f>SUM(E333:E336)</f>
        <v>3315942</v>
      </c>
      <c r="F337" s="32">
        <f>SUM(F333:F336)</f>
        <v>484062</v>
      </c>
      <c r="G337" s="37">
        <f t="shared" si="72"/>
        <v>0.15658210806275163</v>
      </c>
      <c r="H337" s="32">
        <f>SUM(H333:H336)</f>
        <v>1240182</v>
      </c>
      <c r="I337" s="37">
        <f t="shared" si="73"/>
        <v>0.40116826344864798</v>
      </c>
      <c r="J337" s="32">
        <f>SUM(J333:J336)</f>
        <v>481199</v>
      </c>
      <c r="K337" s="37">
        <f t="shared" si="74"/>
        <v>0.14511683256221009</v>
      </c>
      <c r="L337" s="32">
        <f>SUM(L333:L336)</f>
        <v>1032115</v>
      </c>
      <c r="M337" s="37">
        <f t="shared" si="75"/>
        <v>0.31125845988862288</v>
      </c>
      <c r="N337" s="32">
        <f t="shared" si="76"/>
        <v>3237558</v>
      </c>
      <c r="O337" s="37">
        <f t="shared" si="77"/>
        <v>0.97636146832483806</v>
      </c>
      <c r="P337" s="32">
        <f>SUM(P333:P336)</f>
        <v>661016</v>
      </c>
      <c r="Q337" s="32">
        <f>SUM(Q333:Q336)</f>
        <v>2353958</v>
      </c>
      <c r="R337" s="32">
        <f>SUM(R333:R336)</f>
        <v>2315561</v>
      </c>
      <c r="S337" s="32">
        <f>SUM(S333:S336)</f>
        <v>2528971</v>
      </c>
      <c r="T337" s="37">
        <f t="shared" si="78"/>
        <v>1.0921634109401566</v>
      </c>
      <c r="U337" s="37">
        <f t="shared" si="79"/>
        <v>0.56140698561003055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212351000</v>
      </c>
      <c r="E338" s="32">
        <f>SUM(E302,E304:E309,E311:E316,E318:E322,E324:E331,E333:E336)</f>
        <v>208489734</v>
      </c>
      <c r="F338" s="32">
        <f>SUM(F302,F304:F309,F311:F316,F318:F322,F324:F331,F333:F336)</f>
        <v>34387139</v>
      </c>
      <c r="G338" s="37">
        <f t="shared" si="72"/>
        <v>0.16193537586354667</v>
      </c>
      <c r="H338" s="32">
        <f>SUM(H302,H304:H309,H311:H316,H318:H322,H324:H331,H333:H336)</f>
        <v>53837223</v>
      </c>
      <c r="I338" s="37">
        <f t="shared" si="73"/>
        <v>0.25352940650149985</v>
      </c>
      <c r="J338" s="32">
        <f>SUM(J302,J304:J309,J311:J316,J318:J322,J324:J331,J333:J336)</f>
        <v>43181999</v>
      </c>
      <c r="K338" s="37">
        <f t="shared" si="74"/>
        <v>0.20711810683206108</v>
      </c>
      <c r="L338" s="32">
        <f>SUM(L302,L304:L309,L311:L316,L318:L322,L324:L331,L333:L336)</f>
        <v>40803086</v>
      </c>
      <c r="M338" s="37">
        <f t="shared" si="75"/>
        <v>0.19570789034629399</v>
      </c>
      <c r="N338" s="32">
        <f t="shared" si="76"/>
        <v>172209447</v>
      </c>
      <c r="O338" s="37">
        <f t="shared" si="77"/>
        <v>0.82598525930298328</v>
      </c>
      <c r="P338" s="32">
        <f>SUM(P302,P304:P309,P311:P316,P318:P322,P324:P331,P333:P336)</f>
        <v>35854008</v>
      </c>
      <c r="Q338" s="32">
        <f>SUM(Q302,Q304:Q309,Q311:Q316,Q318:Q322,Q324:Q331,Q333:Q336)</f>
        <v>168900458</v>
      </c>
      <c r="R338" s="32">
        <f>SUM(R302,R304:R309,R311:R316,R318:R322,R324:R331,R333:R336)</f>
        <v>171297749</v>
      </c>
      <c r="S338" s="32">
        <f>SUM(S302,S304:S309,S311:S316,S318:S322,S324:S331,S333:S336)</f>
        <v>156519809</v>
      </c>
      <c r="T338" s="37">
        <f t="shared" si="78"/>
        <v>0.91372951433238037</v>
      </c>
      <c r="U338" s="37">
        <f t="shared" si="79"/>
        <v>0.13803416343299757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1697510998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1733717061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331003021</v>
      </c>
      <c r="G339" s="39">
        <f t="shared" si="72"/>
        <v>0.19499315255688257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497035691</v>
      </c>
      <c r="I339" s="39">
        <f t="shared" si="73"/>
        <v>0.292802633729976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367639483</v>
      </c>
      <c r="K339" s="39">
        <f t="shared" si="74"/>
        <v>0.21205275720592334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379556065</v>
      </c>
      <c r="M339" s="39">
        <f t="shared" si="75"/>
        <v>0.21892618671069305</v>
      </c>
      <c r="N339" s="34">
        <f t="shared" si="76"/>
        <v>1575234260</v>
      </c>
      <c r="O339" s="39">
        <f t="shared" si="77"/>
        <v>0.9085878517521262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396648874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1619286936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1614306171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1494146007</v>
      </c>
      <c r="T339" s="39">
        <f t="shared" si="78"/>
        <v>0.9255654434340882</v>
      </c>
      <c r="U339" s="39">
        <f t="shared" si="79"/>
        <v>-4.3093048084639207E-2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605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168002919</v>
      </c>
      <c r="E8" s="31">
        <v>150304243</v>
      </c>
      <c r="F8" s="31">
        <v>44011415</v>
      </c>
      <c r="G8" s="36">
        <f>IF(($D8       =0),0,($F8       /$D8       ))</f>
        <v>0.26196815663661177</v>
      </c>
      <c r="H8" s="31">
        <v>55978701</v>
      </c>
      <c r="I8" s="36">
        <f>IF(($D8       =0),0,($H8       /$D8       ))</f>
        <v>0.33320076420815048</v>
      </c>
      <c r="J8" s="31">
        <v>56494727</v>
      </c>
      <c r="K8" s="36">
        <f>IF(($E8       =0),0,($J8       /$E8       ))</f>
        <v>0.37586914296225155</v>
      </c>
      <c r="L8" s="31">
        <v>57711646</v>
      </c>
      <c r="M8" s="36">
        <f>IF(($E8       =0),0,($L8       /$E8       ))</f>
        <v>0.38396551453307942</v>
      </c>
      <c r="N8" s="31">
        <f>$F8       +$H8       +$J8       +$L8</f>
        <v>214196489</v>
      </c>
      <c r="O8" s="36">
        <f>IF(($E8       =0),0,($N8       /$E8       ))</f>
        <v>1.425086110177209</v>
      </c>
      <c r="P8" s="31">
        <v>37962162</v>
      </c>
      <c r="Q8" s="31">
        <v>217896695</v>
      </c>
      <c r="R8" s="31">
        <v>166308936</v>
      </c>
      <c r="S8" s="31">
        <v>165564616</v>
      </c>
      <c r="T8" s="36">
        <f>IF(($R8       =0),0,($S8       /$R8       ))</f>
        <v>0.99552447380217746</v>
      </c>
      <c r="U8" s="36">
        <f>IF(($P8       =0),0,(($L8       /$P8       )-1))</f>
        <v>0.52024128657372049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404322710</v>
      </c>
      <c r="E9" s="31">
        <v>428645450</v>
      </c>
      <c r="F9" s="31">
        <v>66869076</v>
      </c>
      <c r="G9" s="36">
        <f>IF(($D9       =0),0,($F9       /$D9       ))</f>
        <v>0.16538540711700314</v>
      </c>
      <c r="H9" s="31">
        <v>80339495</v>
      </c>
      <c r="I9" s="36">
        <f>IF(($D9       =0),0,($H9       /$D9       ))</f>
        <v>0.19870141600505201</v>
      </c>
      <c r="J9" s="31">
        <v>91544245</v>
      </c>
      <c r="K9" s="36">
        <f>IF(($E9       =0),0,($J9       /$E9       ))</f>
        <v>0.21356635186492706</v>
      </c>
      <c r="L9" s="31">
        <v>78252091</v>
      </c>
      <c r="M9" s="36">
        <f>IF(($E9       =0),0,($L9       /$E9       ))</f>
        <v>0.18255668175178344</v>
      </c>
      <c r="N9" s="31">
        <f>$F9       +$H9       +$J9       +$L9</f>
        <v>317004907</v>
      </c>
      <c r="O9" s="36">
        <f>IF(($E9       =0),0,($N9       /$E9       ))</f>
        <v>0.73955038365623615</v>
      </c>
      <c r="P9" s="31">
        <v>70562040</v>
      </c>
      <c r="Q9" s="31">
        <v>430194530</v>
      </c>
      <c r="R9" s="31">
        <v>409639140</v>
      </c>
      <c r="S9" s="31">
        <v>281477256</v>
      </c>
      <c r="T9" s="36">
        <f>IF(($R9       =0),0,($S9       /$R9       ))</f>
        <v>0.68713467175036058</v>
      </c>
      <c r="U9" s="36">
        <f>IF(($P9       =0),0,(($L9       /$P9       )-1))</f>
        <v>0.10898283269588016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572325629</v>
      </c>
      <c r="E10" s="32">
        <f>SUM(E8:E9)</f>
        <v>578949693</v>
      </c>
      <c r="F10" s="32">
        <f>SUM(F8:F9)</f>
        <v>110880491</v>
      </c>
      <c r="G10" s="37">
        <f t="shared" ref="G10:G54" si="0">IF(($D10      =0),0,($F10      /$D10      ))</f>
        <v>0.19373672151243118</v>
      </c>
      <c r="H10" s="32">
        <f>SUM(H8:H9)</f>
        <v>136318196</v>
      </c>
      <c r="I10" s="37">
        <f t="shared" ref="I10:I54" si="1">IF(($D10      =0),0,($H10      /$D10      ))</f>
        <v>0.23818293134658836</v>
      </c>
      <c r="J10" s="32">
        <f>SUM(J8:J9)</f>
        <v>148038972</v>
      </c>
      <c r="K10" s="37">
        <f t="shared" ref="K10:K54" si="2">IF(($E10      =0),0,($J10      /$E10      ))</f>
        <v>0.25570265221645089</v>
      </c>
      <c r="L10" s="32">
        <f>SUM(L8:L9)</f>
        <v>135963737</v>
      </c>
      <c r="M10" s="37">
        <f t="shared" ref="M10:M54" si="3">IF(($E10      =0),0,($L10      /$E10      ))</f>
        <v>0.23484551187075248</v>
      </c>
      <c r="N10" s="32">
        <f t="shared" ref="N10:N54" si="4">$F10      +$H10      +$J10      +$L10</f>
        <v>531201396</v>
      </c>
      <c r="O10" s="37">
        <f t="shared" ref="O10:O54" si="5">IF(($E10      =0),0,($N10      /$E10      ))</f>
        <v>0.91752599996628725</v>
      </c>
      <c r="P10" s="32">
        <f>SUM(P8:P9)</f>
        <v>108524202</v>
      </c>
      <c r="Q10" s="32">
        <f>SUM(Q8:Q9)</f>
        <v>648091225</v>
      </c>
      <c r="R10" s="32">
        <f>SUM(R8:R9)</f>
        <v>575948076</v>
      </c>
      <c r="S10" s="32">
        <f>SUM(S8:S9)</f>
        <v>447041872</v>
      </c>
      <c r="T10" s="37">
        <f t="shared" ref="T10:T54" si="6">IF(($R10      =0),0,($S10      /$R10      ))</f>
        <v>0.77618433089443983</v>
      </c>
      <c r="U10" s="37">
        <f t="shared" ref="U10:U54" si="7">IF(($P10      =0),0,(($L10      /$P10      )-1))</f>
        <v>0.25284254105826087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7485379</v>
      </c>
      <c r="E11" s="31">
        <v>7070379</v>
      </c>
      <c r="F11" s="31">
        <v>489981</v>
      </c>
      <c r="G11" s="36">
        <f t="shared" si="0"/>
        <v>6.5458408986371966E-2</v>
      </c>
      <c r="H11" s="31">
        <v>1527159</v>
      </c>
      <c r="I11" s="36">
        <f t="shared" si="1"/>
        <v>0.20401892809969943</v>
      </c>
      <c r="J11" s="31">
        <v>1248603</v>
      </c>
      <c r="K11" s="36">
        <f t="shared" si="2"/>
        <v>0.17659633238897093</v>
      </c>
      <c r="L11" s="31">
        <v>903324</v>
      </c>
      <c r="M11" s="36">
        <f t="shared" si="3"/>
        <v>0.1277617508198641</v>
      </c>
      <c r="N11" s="31">
        <f t="shared" si="4"/>
        <v>4169067</v>
      </c>
      <c r="O11" s="36">
        <f t="shared" si="5"/>
        <v>0.58965254903591446</v>
      </c>
      <c r="P11" s="31">
        <v>816439</v>
      </c>
      <c r="Q11" s="31">
        <v>7211094</v>
      </c>
      <c r="R11" s="31">
        <v>7785372</v>
      </c>
      <c r="S11" s="31">
        <v>5443572</v>
      </c>
      <c r="T11" s="36">
        <f t="shared" si="6"/>
        <v>0.69920512468768348</v>
      </c>
      <c r="U11" s="36">
        <f t="shared" si="7"/>
        <v>0.10641946305847716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8763340</v>
      </c>
      <c r="E12" s="31">
        <v>11148035</v>
      </c>
      <c r="F12" s="31">
        <v>1636450</v>
      </c>
      <c r="G12" s="36">
        <f t="shared" si="0"/>
        <v>0.18673816147724498</v>
      </c>
      <c r="H12" s="31">
        <v>2256873</v>
      </c>
      <c r="I12" s="36">
        <f t="shared" si="1"/>
        <v>0.25753571126990393</v>
      </c>
      <c r="J12" s="31">
        <v>1141828</v>
      </c>
      <c r="K12" s="36">
        <f t="shared" si="2"/>
        <v>0.10242414918862383</v>
      </c>
      <c r="L12" s="31">
        <v>2204320</v>
      </c>
      <c r="M12" s="36">
        <f t="shared" si="3"/>
        <v>0.19773170787497527</v>
      </c>
      <c r="N12" s="31">
        <f t="shared" si="4"/>
        <v>7239471</v>
      </c>
      <c r="O12" s="36">
        <f t="shared" si="5"/>
        <v>0.6493943551486876</v>
      </c>
      <c r="P12" s="31">
        <v>1688808</v>
      </c>
      <c r="Q12" s="31">
        <v>8731317</v>
      </c>
      <c r="R12" s="31">
        <v>8540194</v>
      </c>
      <c r="S12" s="31">
        <v>7289292</v>
      </c>
      <c r="T12" s="36">
        <f t="shared" si="6"/>
        <v>0.85352768332897355</v>
      </c>
      <c r="U12" s="36">
        <f t="shared" si="7"/>
        <v>0.30525198838470691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17013756</v>
      </c>
      <c r="E13" s="31">
        <v>16661050</v>
      </c>
      <c r="F13" s="31">
        <v>2466838</v>
      </c>
      <c r="G13" s="36">
        <f t="shared" si="0"/>
        <v>0.14499079450769131</v>
      </c>
      <c r="H13" s="31">
        <v>4416219</v>
      </c>
      <c r="I13" s="36">
        <f t="shared" si="1"/>
        <v>0.25956755227946138</v>
      </c>
      <c r="J13" s="31">
        <v>3782857</v>
      </c>
      <c r="K13" s="36">
        <f t="shared" si="2"/>
        <v>0.22704793515414695</v>
      </c>
      <c r="L13" s="31">
        <v>3566262</v>
      </c>
      <c r="M13" s="36">
        <f t="shared" si="3"/>
        <v>0.21404785412684074</v>
      </c>
      <c r="N13" s="31">
        <f t="shared" si="4"/>
        <v>14232176</v>
      </c>
      <c r="O13" s="36">
        <f t="shared" si="5"/>
        <v>0.85421843161145306</v>
      </c>
      <c r="P13" s="31">
        <v>3522607</v>
      </c>
      <c r="Q13" s="31">
        <v>18117393</v>
      </c>
      <c r="R13" s="31">
        <v>19013098</v>
      </c>
      <c r="S13" s="31">
        <v>15645097</v>
      </c>
      <c r="T13" s="36">
        <f t="shared" si="6"/>
        <v>0.82285890495068192</v>
      </c>
      <c r="U13" s="36">
        <f t="shared" si="7"/>
        <v>1.2392810211300898E-2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16672813</v>
      </c>
      <c r="E14" s="31">
        <v>17333042</v>
      </c>
      <c r="F14" s="31">
        <v>3242630</v>
      </c>
      <c r="G14" s="36">
        <f t="shared" si="0"/>
        <v>0.19448607742436744</v>
      </c>
      <c r="H14" s="31">
        <v>3110633</v>
      </c>
      <c r="I14" s="36">
        <f t="shared" si="1"/>
        <v>0.18656917701889897</v>
      </c>
      <c r="J14" s="31">
        <v>2595170</v>
      </c>
      <c r="K14" s="36">
        <f t="shared" si="2"/>
        <v>0.14972386266646098</v>
      </c>
      <c r="L14" s="31">
        <v>5744768</v>
      </c>
      <c r="M14" s="36">
        <f t="shared" si="3"/>
        <v>0.33143449372591377</v>
      </c>
      <c r="N14" s="31">
        <f t="shared" si="4"/>
        <v>14693201</v>
      </c>
      <c r="O14" s="36">
        <f t="shared" si="5"/>
        <v>0.84769892093955579</v>
      </c>
      <c r="P14" s="31">
        <v>3119713</v>
      </c>
      <c r="Q14" s="31">
        <v>12170314</v>
      </c>
      <c r="R14" s="31">
        <v>13319108</v>
      </c>
      <c r="S14" s="31">
        <v>11177256</v>
      </c>
      <c r="T14" s="36">
        <f t="shared" si="6"/>
        <v>0.83918953131095564</v>
      </c>
      <c r="U14" s="36">
        <f t="shared" si="7"/>
        <v>0.84144118385248889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20239201</v>
      </c>
      <c r="E15" s="31">
        <v>21215005</v>
      </c>
      <c r="F15" s="31">
        <v>7687829</v>
      </c>
      <c r="G15" s="36">
        <f t="shared" si="0"/>
        <v>0.37984844362186038</v>
      </c>
      <c r="H15" s="31">
        <v>5003587</v>
      </c>
      <c r="I15" s="36">
        <f t="shared" si="1"/>
        <v>0.24722255587065911</v>
      </c>
      <c r="J15" s="31">
        <v>6766557</v>
      </c>
      <c r="K15" s="36">
        <f t="shared" si="2"/>
        <v>0.31895146854785095</v>
      </c>
      <c r="L15" s="31">
        <v>-3597329</v>
      </c>
      <c r="M15" s="36">
        <f t="shared" si="3"/>
        <v>-0.16956531473831846</v>
      </c>
      <c r="N15" s="31">
        <f t="shared" si="4"/>
        <v>15860644</v>
      </c>
      <c r="O15" s="36">
        <f t="shared" si="5"/>
        <v>0.74761443610312606</v>
      </c>
      <c r="P15" s="31">
        <v>9445003</v>
      </c>
      <c r="Q15" s="31">
        <v>21093047</v>
      </c>
      <c r="R15" s="31">
        <v>20449643</v>
      </c>
      <c r="S15" s="31">
        <v>24809394</v>
      </c>
      <c r="T15" s="36">
        <f t="shared" si="6"/>
        <v>1.2131944797275922</v>
      </c>
      <c r="U15" s="36">
        <f t="shared" si="7"/>
        <v>-1.3808711336566013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13952043</v>
      </c>
      <c r="E16" s="31">
        <v>13795882</v>
      </c>
      <c r="F16" s="31">
        <v>2245583</v>
      </c>
      <c r="G16" s="36">
        <f t="shared" si="0"/>
        <v>0.16095012035154996</v>
      </c>
      <c r="H16" s="31">
        <v>2726135</v>
      </c>
      <c r="I16" s="36">
        <f t="shared" si="1"/>
        <v>0.19539324814294223</v>
      </c>
      <c r="J16" s="31">
        <v>2162321</v>
      </c>
      <c r="K16" s="36">
        <f t="shared" si="2"/>
        <v>0.15673669867573525</v>
      </c>
      <c r="L16" s="31">
        <v>2153460</v>
      </c>
      <c r="M16" s="36">
        <f t="shared" si="3"/>
        <v>0.15609440556247148</v>
      </c>
      <c r="N16" s="31">
        <f t="shared" si="4"/>
        <v>9287499</v>
      </c>
      <c r="O16" s="36">
        <f t="shared" si="5"/>
        <v>0.67320806310172843</v>
      </c>
      <c r="P16" s="31">
        <v>2144046</v>
      </c>
      <c r="Q16" s="31">
        <v>12896757</v>
      </c>
      <c r="R16" s="31">
        <v>13557613</v>
      </c>
      <c r="S16" s="31">
        <v>9240017</v>
      </c>
      <c r="T16" s="36">
        <f t="shared" si="6"/>
        <v>0.68153715554500638</v>
      </c>
      <c r="U16" s="36">
        <f t="shared" si="7"/>
        <v>4.3907640041305207E-3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9697975</v>
      </c>
      <c r="E17" s="31">
        <v>9092875</v>
      </c>
      <c r="F17" s="31">
        <v>1632246</v>
      </c>
      <c r="G17" s="36">
        <f t="shared" si="0"/>
        <v>0.16830791995236119</v>
      </c>
      <c r="H17" s="31">
        <v>2798841</v>
      </c>
      <c r="I17" s="36">
        <f t="shared" si="1"/>
        <v>0.28860055836398835</v>
      </c>
      <c r="J17" s="31">
        <v>2361237</v>
      </c>
      <c r="K17" s="36">
        <f t="shared" si="2"/>
        <v>0.25967991421855025</v>
      </c>
      <c r="L17" s="31">
        <v>2215883</v>
      </c>
      <c r="M17" s="36">
        <f t="shared" si="3"/>
        <v>0.2436944310792791</v>
      </c>
      <c r="N17" s="31">
        <f t="shared" si="4"/>
        <v>9008207</v>
      </c>
      <c r="O17" s="36">
        <f t="shared" si="5"/>
        <v>0.99068853360460796</v>
      </c>
      <c r="P17" s="31">
        <v>-23475145</v>
      </c>
      <c r="Q17" s="31">
        <v>7741319</v>
      </c>
      <c r="R17" s="31">
        <v>9515731</v>
      </c>
      <c r="S17" s="31">
        <v>-18341045</v>
      </c>
      <c r="T17" s="36">
        <f t="shared" si="6"/>
        <v>-1.9274446703043624</v>
      </c>
      <c r="U17" s="36">
        <f t="shared" si="7"/>
        <v>-1.0943927289905984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9158682</v>
      </c>
      <c r="E18" s="31">
        <v>9164856</v>
      </c>
      <c r="F18" s="31">
        <v>2255481</v>
      </c>
      <c r="G18" s="36">
        <f t="shared" si="0"/>
        <v>0.24626698470369426</v>
      </c>
      <c r="H18" s="31">
        <v>1865493</v>
      </c>
      <c r="I18" s="36">
        <f t="shared" si="1"/>
        <v>0.20368574866995054</v>
      </c>
      <c r="J18" s="31">
        <v>1901461</v>
      </c>
      <c r="K18" s="36">
        <f t="shared" si="2"/>
        <v>0.20747309068467634</v>
      </c>
      <c r="L18" s="31">
        <v>2047237</v>
      </c>
      <c r="M18" s="36">
        <f t="shared" si="3"/>
        <v>0.22337906891281217</v>
      </c>
      <c r="N18" s="31">
        <f t="shared" si="4"/>
        <v>8069672</v>
      </c>
      <c r="O18" s="36">
        <f t="shared" si="5"/>
        <v>0.8805017776602273</v>
      </c>
      <c r="P18" s="31">
        <v>1957107</v>
      </c>
      <c r="Q18" s="31">
        <v>8458114</v>
      </c>
      <c r="R18" s="31">
        <v>8545796</v>
      </c>
      <c r="S18" s="31">
        <v>7833673</v>
      </c>
      <c r="T18" s="36">
        <f t="shared" si="6"/>
        <v>0.91666978710935765</v>
      </c>
      <c r="U18" s="36">
        <f t="shared" si="7"/>
        <v>4.605266855619039E-2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102983189</v>
      </c>
      <c r="E19" s="32">
        <f>SUM(E11:E18)</f>
        <v>105481124</v>
      </c>
      <c r="F19" s="32">
        <f>SUM(F11:F18)</f>
        <v>21657038</v>
      </c>
      <c r="G19" s="37">
        <f t="shared" si="0"/>
        <v>0.21029682815512735</v>
      </c>
      <c r="H19" s="32">
        <f>SUM(H11:H18)</f>
        <v>23704940</v>
      </c>
      <c r="I19" s="37">
        <f t="shared" si="1"/>
        <v>0.2301826174755571</v>
      </c>
      <c r="J19" s="32">
        <f>SUM(J11:J18)</f>
        <v>21960034</v>
      </c>
      <c r="K19" s="37">
        <f t="shared" si="2"/>
        <v>0.20818923014130947</v>
      </c>
      <c r="L19" s="32">
        <f>SUM(L11:L18)</f>
        <v>15237925</v>
      </c>
      <c r="M19" s="37">
        <f t="shared" si="3"/>
        <v>0.1444611549645603</v>
      </c>
      <c r="N19" s="32">
        <f t="shared" si="4"/>
        <v>82559937</v>
      </c>
      <c r="O19" s="37">
        <f t="shared" si="5"/>
        <v>0.78269868455326663</v>
      </c>
      <c r="P19" s="32">
        <f>SUM(P11:P18)</f>
        <v>-781422</v>
      </c>
      <c r="Q19" s="32">
        <f>SUM(Q11:Q18)</f>
        <v>96419355</v>
      </c>
      <c r="R19" s="32">
        <f>SUM(R11:R18)</f>
        <v>100726555</v>
      </c>
      <c r="S19" s="32">
        <f>SUM(S11:S18)</f>
        <v>63097256</v>
      </c>
      <c r="T19" s="37">
        <f t="shared" si="6"/>
        <v>0.62642126497823736</v>
      </c>
      <c r="U19" s="37">
        <f t="shared" si="7"/>
        <v>-20.500250824778416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54758490</v>
      </c>
      <c r="E20" s="31">
        <v>63810092</v>
      </c>
      <c r="F20" s="31">
        <v>1463439</v>
      </c>
      <c r="G20" s="36">
        <f t="shared" si="0"/>
        <v>2.672533519459722E-2</v>
      </c>
      <c r="H20" s="31">
        <v>2117702</v>
      </c>
      <c r="I20" s="36">
        <f t="shared" si="1"/>
        <v>3.8673491544416218E-2</v>
      </c>
      <c r="J20" s="31">
        <v>5590420</v>
      </c>
      <c r="K20" s="36">
        <f t="shared" si="2"/>
        <v>8.7610279577719455E-2</v>
      </c>
      <c r="L20" s="31">
        <v>8953215</v>
      </c>
      <c r="M20" s="36">
        <f t="shared" si="3"/>
        <v>0.14031032896802595</v>
      </c>
      <c r="N20" s="31">
        <f t="shared" si="4"/>
        <v>18124776</v>
      </c>
      <c r="O20" s="36">
        <f t="shared" si="5"/>
        <v>0.28404246776513031</v>
      </c>
      <c r="P20" s="31">
        <v>4706219</v>
      </c>
      <c r="Q20" s="31">
        <v>52116348</v>
      </c>
      <c r="R20" s="31">
        <v>56234595</v>
      </c>
      <c r="S20" s="31">
        <v>10359607</v>
      </c>
      <c r="T20" s="36">
        <f t="shared" si="6"/>
        <v>0.18422124316890698</v>
      </c>
      <c r="U20" s="36">
        <f t="shared" si="7"/>
        <v>0.90242209297952347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30446340</v>
      </c>
      <c r="E21" s="31">
        <v>30175883</v>
      </c>
      <c r="F21" s="31">
        <v>6607092</v>
      </c>
      <c r="G21" s="36">
        <f t="shared" si="0"/>
        <v>0.21700775856802493</v>
      </c>
      <c r="H21" s="31">
        <v>7471965</v>
      </c>
      <c r="I21" s="36">
        <f t="shared" si="1"/>
        <v>0.24541422712877803</v>
      </c>
      <c r="J21" s="31">
        <v>7049866</v>
      </c>
      <c r="K21" s="36">
        <f t="shared" si="2"/>
        <v>0.23362583954875488</v>
      </c>
      <c r="L21" s="31">
        <v>7256258</v>
      </c>
      <c r="M21" s="36">
        <f t="shared" si="3"/>
        <v>0.24046547370295676</v>
      </c>
      <c r="N21" s="31">
        <f t="shared" si="4"/>
        <v>28385181</v>
      </c>
      <c r="O21" s="36">
        <f t="shared" si="5"/>
        <v>0.94065784255592455</v>
      </c>
      <c r="P21" s="31">
        <v>6204550</v>
      </c>
      <c r="Q21" s="31">
        <v>27786383</v>
      </c>
      <c r="R21" s="31">
        <v>29954012</v>
      </c>
      <c r="S21" s="31">
        <v>25801776</v>
      </c>
      <c r="T21" s="36">
        <f t="shared" si="6"/>
        <v>0.86137963755906888</v>
      </c>
      <c r="U21" s="36">
        <f t="shared" si="7"/>
        <v>0.16950592710188483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1295228</v>
      </c>
      <c r="E22" s="31">
        <v>1295228</v>
      </c>
      <c r="F22" s="31">
        <v>759189</v>
      </c>
      <c r="G22" s="36">
        <f t="shared" si="0"/>
        <v>0.58614313464501999</v>
      </c>
      <c r="H22" s="31">
        <v>1060529</v>
      </c>
      <c r="I22" s="36">
        <f t="shared" si="1"/>
        <v>0.81879715386016982</v>
      </c>
      <c r="J22" s="31">
        <v>1143048</v>
      </c>
      <c r="K22" s="36">
        <f t="shared" si="2"/>
        <v>0.88250717248237376</v>
      </c>
      <c r="L22" s="31">
        <v>1044352</v>
      </c>
      <c r="M22" s="36">
        <f t="shared" si="3"/>
        <v>0.80630746092579841</v>
      </c>
      <c r="N22" s="31">
        <f t="shared" si="4"/>
        <v>4007118</v>
      </c>
      <c r="O22" s="36">
        <f t="shared" si="5"/>
        <v>3.0937549219133618</v>
      </c>
      <c r="P22" s="31">
        <v>995339</v>
      </c>
      <c r="Q22" s="31">
        <v>450000</v>
      </c>
      <c r="R22" s="31">
        <v>450000</v>
      </c>
      <c r="S22" s="31">
        <v>3995725</v>
      </c>
      <c r="T22" s="36">
        <f t="shared" si="6"/>
        <v>8.8793888888888883</v>
      </c>
      <c r="U22" s="36">
        <f t="shared" si="7"/>
        <v>4.9242519382843408E-2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8369216</v>
      </c>
      <c r="E23" s="31">
        <v>7939162</v>
      </c>
      <c r="F23" s="31">
        <v>1184334</v>
      </c>
      <c r="G23" s="36">
        <f t="shared" si="0"/>
        <v>0.14151074604837538</v>
      </c>
      <c r="H23" s="31">
        <v>766357</v>
      </c>
      <c r="I23" s="36">
        <f t="shared" si="1"/>
        <v>9.1568553135682004E-2</v>
      </c>
      <c r="J23" s="31">
        <v>1254529</v>
      </c>
      <c r="K23" s="36">
        <f t="shared" si="2"/>
        <v>0.15801781094780532</v>
      </c>
      <c r="L23" s="31">
        <v>1042757</v>
      </c>
      <c r="M23" s="36">
        <f t="shared" si="3"/>
        <v>0.13134345917113166</v>
      </c>
      <c r="N23" s="31">
        <f t="shared" si="4"/>
        <v>4247977</v>
      </c>
      <c r="O23" s="36">
        <f t="shared" si="5"/>
        <v>0.53506616945214114</v>
      </c>
      <c r="P23" s="31">
        <v>1095019</v>
      </c>
      <c r="Q23" s="31">
        <v>8077262</v>
      </c>
      <c r="R23" s="31">
        <v>7862411</v>
      </c>
      <c r="S23" s="31">
        <v>4517860</v>
      </c>
      <c r="T23" s="36">
        <f t="shared" si="6"/>
        <v>0.57461508944266582</v>
      </c>
      <c r="U23" s="36">
        <f t="shared" si="7"/>
        <v>-4.7727025741105877E-2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1303566</v>
      </c>
      <c r="E24" s="31">
        <v>1316366</v>
      </c>
      <c r="F24" s="31">
        <v>236942</v>
      </c>
      <c r="G24" s="36">
        <f t="shared" si="0"/>
        <v>0.18176448296442221</v>
      </c>
      <c r="H24" s="31">
        <v>226050</v>
      </c>
      <c r="I24" s="36">
        <f t="shared" si="1"/>
        <v>0.17340894131942686</v>
      </c>
      <c r="J24" s="31">
        <v>326766</v>
      </c>
      <c r="K24" s="36">
        <f t="shared" si="2"/>
        <v>0.2482333940560604</v>
      </c>
      <c r="L24" s="31">
        <v>453734</v>
      </c>
      <c r="M24" s="36">
        <f t="shared" si="3"/>
        <v>0.34468681202644247</v>
      </c>
      <c r="N24" s="31">
        <f t="shared" si="4"/>
        <v>1243492</v>
      </c>
      <c r="O24" s="36">
        <f t="shared" si="5"/>
        <v>0.94464001653035701</v>
      </c>
      <c r="P24" s="31">
        <v>585320</v>
      </c>
      <c r="Q24" s="31">
        <v>1706438</v>
      </c>
      <c r="R24" s="31">
        <v>1836438</v>
      </c>
      <c r="S24" s="31">
        <v>1115225</v>
      </c>
      <c r="T24" s="36">
        <f t="shared" si="6"/>
        <v>0.6072761508964637</v>
      </c>
      <c r="U24" s="36">
        <f t="shared" si="7"/>
        <v>-0.22481036014487799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5991889</v>
      </c>
      <c r="E25" s="31">
        <v>6770489</v>
      </c>
      <c r="F25" s="31">
        <v>1552877</v>
      </c>
      <c r="G25" s="36">
        <f t="shared" si="0"/>
        <v>0.25916317875714989</v>
      </c>
      <c r="H25" s="31">
        <v>1562047</v>
      </c>
      <c r="I25" s="36">
        <f t="shared" si="1"/>
        <v>0.26069358093916628</v>
      </c>
      <c r="J25" s="31">
        <v>1371830</v>
      </c>
      <c r="K25" s="36">
        <f t="shared" si="2"/>
        <v>0.20261904273088693</v>
      </c>
      <c r="L25" s="31">
        <v>647412</v>
      </c>
      <c r="M25" s="36">
        <f t="shared" si="3"/>
        <v>9.5622635233585052E-2</v>
      </c>
      <c r="N25" s="31">
        <f t="shared" si="4"/>
        <v>5134166</v>
      </c>
      <c r="O25" s="36">
        <f t="shared" si="5"/>
        <v>0.75831538903615381</v>
      </c>
      <c r="P25" s="31">
        <v>1381942</v>
      </c>
      <c r="Q25" s="31">
        <v>5471812</v>
      </c>
      <c r="R25" s="31">
        <v>5471812</v>
      </c>
      <c r="S25" s="31">
        <v>4191200</v>
      </c>
      <c r="T25" s="36">
        <f t="shared" si="6"/>
        <v>0.76596198846012986</v>
      </c>
      <c r="U25" s="36">
        <f t="shared" si="7"/>
        <v>-0.53152013615622073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9120324</v>
      </c>
      <c r="E26" s="31">
        <v>9113956</v>
      </c>
      <c r="F26" s="31">
        <v>1918640</v>
      </c>
      <c r="G26" s="36">
        <f t="shared" si="0"/>
        <v>0.21036971932137499</v>
      </c>
      <c r="H26" s="31">
        <v>2614720</v>
      </c>
      <c r="I26" s="36">
        <f t="shared" si="1"/>
        <v>0.28669156929074013</v>
      </c>
      <c r="J26" s="31">
        <v>2683088</v>
      </c>
      <c r="K26" s="36">
        <f t="shared" si="2"/>
        <v>0.29439334576554899</v>
      </c>
      <c r="L26" s="31">
        <v>9402288</v>
      </c>
      <c r="M26" s="36">
        <f t="shared" si="3"/>
        <v>1.0316363168749114</v>
      </c>
      <c r="N26" s="31">
        <f t="shared" si="4"/>
        <v>16618736</v>
      </c>
      <c r="O26" s="36">
        <f t="shared" si="5"/>
        <v>1.8234382522803489</v>
      </c>
      <c r="P26" s="31">
        <v>1436897</v>
      </c>
      <c r="Q26" s="31">
        <v>8895123</v>
      </c>
      <c r="R26" s="31">
        <v>8055852</v>
      </c>
      <c r="S26" s="31">
        <v>5898715</v>
      </c>
      <c r="T26" s="36">
        <f t="shared" si="6"/>
        <v>0.73222732989632877</v>
      </c>
      <c r="U26" s="36">
        <f t="shared" si="7"/>
        <v>5.5434669290839915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111285053</v>
      </c>
      <c r="E27" s="32">
        <f>SUM(E20:E26)</f>
        <v>120421176</v>
      </c>
      <c r="F27" s="32">
        <f>SUM(F20:F26)</f>
        <v>13722513</v>
      </c>
      <c r="G27" s="37">
        <f t="shared" si="0"/>
        <v>0.12330957869068004</v>
      </c>
      <c r="H27" s="32">
        <f>SUM(H20:H26)</f>
        <v>15819370</v>
      </c>
      <c r="I27" s="37">
        <f t="shared" si="1"/>
        <v>0.1421517946349902</v>
      </c>
      <c r="J27" s="32">
        <f>SUM(J20:J26)</f>
        <v>19419547</v>
      </c>
      <c r="K27" s="37">
        <f t="shared" si="2"/>
        <v>0.1612635555062176</v>
      </c>
      <c r="L27" s="32">
        <f>SUM(L20:L26)</f>
        <v>28800016</v>
      </c>
      <c r="M27" s="37">
        <f t="shared" si="3"/>
        <v>0.23916072701366078</v>
      </c>
      <c r="N27" s="32">
        <f t="shared" si="4"/>
        <v>77761446</v>
      </c>
      <c r="O27" s="37">
        <f t="shared" si="5"/>
        <v>0.64574561205082404</v>
      </c>
      <c r="P27" s="32">
        <f>SUM(P20:P26)</f>
        <v>16405286</v>
      </c>
      <c r="Q27" s="32">
        <f>SUM(Q20:Q26)</f>
        <v>104503366</v>
      </c>
      <c r="R27" s="32">
        <f>SUM(R20:R26)</f>
        <v>109865120</v>
      </c>
      <c r="S27" s="32">
        <f>SUM(S20:S26)</f>
        <v>55880108</v>
      </c>
      <c r="T27" s="37">
        <f t="shared" si="6"/>
        <v>0.50862464811397834</v>
      </c>
      <c r="U27" s="37">
        <f t="shared" si="7"/>
        <v>0.75553269842415416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16162901</v>
      </c>
      <c r="E28" s="31">
        <v>19640612</v>
      </c>
      <c r="F28" s="31">
        <v>2744560</v>
      </c>
      <c r="G28" s="36">
        <f t="shared" si="0"/>
        <v>0.16980615051716272</v>
      </c>
      <c r="H28" s="31">
        <v>3401041</v>
      </c>
      <c r="I28" s="36">
        <f t="shared" si="1"/>
        <v>0.21042268340318362</v>
      </c>
      <c r="J28" s="31">
        <v>2944398</v>
      </c>
      <c r="K28" s="36">
        <f t="shared" si="2"/>
        <v>0.1499137603247801</v>
      </c>
      <c r="L28" s="31">
        <v>2338280</v>
      </c>
      <c r="M28" s="36">
        <f t="shared" si="3"/>
        <v>0.11905331666854373</v>
      </c>
      <c r="N28" s="31">
        <f t="shared" si="4"/>
        <v>11428279</v>
      </c>
      <c r="O28" s="36">
        <f t="shared" si="5"/>
        <v>0.58186980120578724</v>
      </c>
      <c r="P28" s="31">
        <v>3213964</v>
      </c>
      <c r="Q28" s="31">
        <v>14965767</v>
      </c>
      <c r="R28" s="31">
        <v>15060609</v>
      </c>
      <c r="S28" s="31">
        <v>12685018</v>
      </c>
      <c r="T28" s="36">
        <f t="shared" si="6"/>
        <v>0.84226461227431104</v>
      </c>
      <c r="U28" s="36">
        <f t="shared" si="7"/>
        <v>-0.27246229267035971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9511458</v>
      </c>
      <c r="E29" s="31">
        <v>9728926</v>
      </c>
      <c r="F29" s="31">
        <v>9189570</v>
      </c>
      <c r="G29" s="36">
        <f t="shared" si="0"/>
        <v>0.96615786980292606</v>
      </c>
      <c r="H29" s="31">
        <v>14465163</v>
      </c>
      <c r="I29" s="36">
        <f t="shared" si="1"/>
        <v>1.520814474500124</v>
      </c>
      <c r="J29" s="31">
        <v>13535764</v>
      </c>
      <c r="K29" s="36">
        <f t="shared" si="2"/>
        <v>1.3912906727834089</v>
      </c>
      <c r="L29" s="31">
        <v>14257438</v>
      </c>
      <c r="M29" s="36">
        <f t="shared" si="3"/>
        <v>1.4654688503129738</v>
      </c>
      <c r="N29" s="31">
        <f t="shared" si="4"/>
        <v>51447935</v>
      </c>
      <c r="O29" s="36">
        <f t="shared" si="5"/>
        <v>5.2881412604022273</v>
      </c>
      <c r="P29" s="31">
        <v>12087781</v>
      </c>
      <c r="Q29" s="31">
        <v>8017825</v>
      </c>
      <c r="R29" s="31">
        <v>8517825</v>
      </c>
      <c r="S29" s="31">
        <v>46313450</v>
      </c>
      <c r="T29" s="36">
        <f t="shared" si="6"/>
        <v>5.4372389665202094</v>
      </c>
      <c r="U29" s="36">
        <f t="shared" si="7"/>
        <v>0.17949175287010899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15762457</v>
      </c>
      <c r="E30" s="31">
        <v>15002771</v>
      </c>
      <c r="F30" s="31">
        <v>5209835</v>
      </c>
      <c r="G30" s="36">
        <f t="shared" si="0"/>
        <v>0.33052175812438378</v>
      </c>
      <c r="H30" s="31">
        <v>5823147</v>
      </c>
      <c r="I30" s="36">
        <f t="shared" si="1"/>
        <v>0.36943142810794027</v>
      </c>
      <c r="J30" s="31">
        <v>5831241</v>
      </c>
      <c r="K30" s="36">
        <f t="shared" si="2"/>
        <v>0.38867759829167559</v>
      </c>
      <c r="L30" s="31">
        <v>5912207</v>
      </c>
      <c r="M30" s="36">
        <f t="shared" si="3"/>
        <v>0.39407433466790903</v>
      </c>
      <c r="N30" s="31">
        <f t="shared" si="4"/>
        <v>22776430</v>
      </c>
      <c r="O30" s="36">
        <f t="shared" si="5"/>
        <v>1.5181482140865845</v>
      </c>
      <c r="P30" s="31">
        <v>3730978</v>
      </c>
      <c r="Q30" s="31">
        <v>18115350</v>
      </c>
      <c r="R30" s="31">
        <v>17454152</v>
      </c>
      <c r="S30" s="31">
        <v>17024882</v>
      </c>
      <c r="T30" s="36">
        <f t="shared" si="6"/>
        <v>0.97540585185691064</v>
      </c>
      <c r="U30" s="36">
        <f t="shared" si="7"/>
        <v>0.58462660460608462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16860745</v>
      </c>
      <c r="E31" s="31">
        <v>14266993</v>
      </c>
      <c r="F31" s="31">
        <v>2690080</v>
      </c>
      <c r="G31" s="36">
        <f t="shared" si="0"/>
        <v>0.15954692393485578</v>
      </c>
      <c r="H31" s="31">
        <v>4407087</v>
      </c>
      <c r="I31" s="36">
        <f t="shared" si="1"/>
        <v>0.26138151072209442</v>
      </c>
      <c r="J31" s="31">
        <v>3683649</v>
      </c>
      <c r="K31" s="36">
        <f t="shared" si="2"/>
        <v>0.25819379038035556</v>
      </c>
      <c r="L31" s="31">
        <v>3566973</v>
      </c>
      <c r="M31" s="36">
        <f t="shared" si="3"/>
        <v>0.2500157531443381</v>
      </c>
      <c r="N31" s="31">
        <f t="shared" si="4"/>
        <v>14347789</v>
      </c>
      <c r="O31" s="36">
        <f t="shared" si="5"/>
        <v>1.0056631414902917</v>
      </c>
      <c r="P31" s="31">
        <v>2816153</v>
      </c>
      <c r="Q31" s="31">
        <v>16419214</v>
      </c>
      <c r="R31" s="31">
        <v>14155156</v>
      </c>
      <c r="S31" s="31">
        <v>12186556</v>
      </c>
      <c r="T31" s="36">
        <f t="shared" si="6"/>
        <v>0.86092700073386685</v>
      </c>
      <c r="U31" s="36">
        <f t="shared" si="7"/>
        <v>0.26661193479189516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3778406</v>
      </c>
      <c r="E32" s="31">
        <v>3101563</v>
      </c>
      <c r="F32" s="31">
        <v>294004</v>
      </c>
      <c r="G32" s="36">
        <f t="shared" si="0"/>
        <v>7.7811648615844886E-2</v>
      </c>
      <c r="H32" s="31">
        <v>392993</v>
      </c>
      <c r="I32" s="36">
        <f t="shared" si="1"/>
        <v>0.10401026252869597</v>
      </c>
      <c r="J32" s="31">
        <v>226512</v>
      </c>
      <c r="K32" s="36">
        <f t="shared" si="2"/>
        <v>7.3031565052845943E-2</v>
      </c>
      <c r="L32" s="31">
        <v>275785</v>
      </c>
      <c r="M32" s="36">
        <f t="shared" si="3"/>
        <v>8.891807130791797E-2</v>
      </c>
      <c r="N32" s="31">
        <f t="shared" si="4"/>
        <v>1189294</v>
      </c>
      <c r="O32" s="36">
        <f t="shared" si="5"/>
        <v>0.38344989284434977</v>
      </c>
      <c r="P32" s="31">
        <v>1456197</v>
      </c>
      <c r="Q32" s="31">
        <v>6594488</v>
      </c>
      <c r="R32" s="31">
        <v>7044990</v>
      </c>
      <c r="S32" s="31">
        <v>7239310</v>
      </c>
      <c r="T32" s="36">
        <f t="shared" si="6"/>
        <v>1.0275827219059217</v>
      </c>
      <c r="U32" s="36">
        <f t="shared" si="7"/>
        <v>-0.81061284977238657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50338144</v>
      </c>
      <c r="E33" s="31">
        <v>18287144</v>
      </c>
      <c r="F33" s="31">
        <v>8152559</v>
      </c>
      <c r="G33" s="36">
        <f t="shared" si="0"/>
        <v>0.16195589173887698</v>
      </c>
      <c r="H33" s="31">
        <v>1018296</v>
      </c>
      <c r="I33" s="36">
        <f t="shared" si="1"/>
        <v>2.0229112936702633E-2</v>
      </c>
      <c r="J33" s="31">
        <v>3664099</v>
      </c>
      <c r="K33" s="36">
        <f t="shared" si="2"/>
        <v>0.20036474804376234</v>
      </c>
      <c r="L33" s="31">
        <v>2918744</v>
      </c>
      <c r="M33" s="36">
        <f t="shared" si="3"/>
        <v>0.15960633327981669</v>
      </c>
      <c r="N33" s="31">
        <f t="shared" si="4"/>
        <v>15753698</v>
      </c>
      <c r="O33" s="36">
        <f t="shared" si="5"/>
        <v>0.86146300373639539</v>
      </c>
      <c r="P33" s="31">
        <v>4018629</v>
      </c>
      <c r="Q33" s="31">
        <v>16182666</v>
      </c>
      <c r="R33" s="31">
        <v>23416666</v>
      </c>
      <c r="S33" s="31">
        <v>23522559</v>
      </c>
      <c r="T33" s="36">
        <f t="shared" si="6"/>
        <v>1.0045221211251849</v>
      </c>
      <c r="U33" s="36">
        <f t="shared" si="7"/>
        <v>-0.2736965766185433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20812999</v>
      </c>
      <c r="E34" s="31">
        <v>20512523</v>
      </c>
      <c r="F34" s="31">
        <v>3430136</v>
      </c>
      <c r="G34" s="36">
        <f t="shared" si="0"/>
        <v>0.16480738792136587</v>
      </c>
      <c r="H34" s="31">
        <v>4200724</v>
      </c>
      <c r="I34" s="36">
        <f t="shared" si="1"/>
        <v>0.20183174947541196</v>
      </c>
      <c r="J34" s="31">
        <v>3607867</v>
      </c>
      <c r="K34" s="36">
        <f t="shared" si="2"/>
        <v>0.17588606725754799</v>
      </c>
      <c r="L34" s="31">
        <v>3553487</v>
      </c>
      <c r="M34" s="36">
        <f t="shared" si="3"/>
        <v>0.17323500380718646</v>
      </c>
      <c r="N34" s="31">
        <f t="shared" si="4"/>
        <v>14792214</v>
      </c>
      <c r="O34" s="36">
        <f t="shared" si="5"/>
        <v>0.72113089160216903</v>
      </c>
      <c r="P34" s="31">
        <v>3297428</v>
      </c>
      <c r="Q34" s="31">
        <v>17681962</v>
      </c>
      <c r="R34" s="31">
        <v>18248469</v>
      </c>
      <c r="S34" s="31">
        <v>16106456</v>
      </c>
      <c r="T34" s="36">
        <f t="shared" si="6"/>
        <v>0.88261957756565768</v>
      </c>
      <c r="U34" s="36">
        <f t="shared" si="7"/>
        <v>7.7654159544954471E-2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133227110</v>
      </c>
      <c r="E35" s="32">
        <f>SUM(E28:E34)</f>
        <v>100540532</v>
      </c>
      <c r="F35" s="32">
        <f>SUM(F28:F34)</f>
        <v>31710744</v>
      </c>
      <c r="G35" s="37">
        <f t="shared" si="0"/>
        <v>0.2380202047466165</v>
      </c>
      <c r="H35" s="32">
        <f>SUM(H28:H34)</f>
        <v>33708451</v>
      </c>
      <c r="I35" s="37">
        <f t="shared" si="1"/>
        <v>0.2530149531878309</v>
      </c>
      <c r="J35" s="32">
        <f>SUM(J28:J34)</f>
        <v>33493530</v>
      </c>
      <c r="K35" s="37">
        <f t="shared" si="2"/>
        <v>0.33313460087917579</v>
      </c>
      <c r="L35" s="32">
        <f>SUM(L28:L34)</f>
        <v>32822914</v>
      </c>
      <c r="M35" s="37">
        <f t="shared" si="3"/>
        <v>0.32646449493623131</v>
      </c>
      <c r="N35" s="32">
        <f t="shared" si="4"/>
        <v>131735639</v>
      </c>
      <c r="O35" s="37">
        <f t="shared" si="5"/>
        <v>1.3102739400662808</v>
      </c>
      <c r="P35" s="32">
        <f>SUM(P28:P34)</f>
        <v>30621130</v>
      </c>
      <c r="Q35" s="32">
        <f>SUM(Q28:Q34)</f>
        <v>97977272</v>
      </c>
      <c r="R35" s="32">
        <f>SUM(R28:R34)</f>
        <v>103897867</v>
      </c>
      <c r="S35" s="32">
        <f>SUM(S28:S34)</f>
        <v>135078231</v>
      </c>
      <c r="T35" s="37">
        <f t="shared" si="6"/>
        <v>1.300105910740208</v>
      </c>
      <c r="U35" s="37">
        <f t="shared" si="7"/>
        <v>7.1904074082177916E-2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16302033</v>
      </c>
      <c r="E36" s="31">
        <v>17973602</v>
      </c>
      <c r="F36" s="31">
        <v>2445516</v>
      </c>
      <c r="G36" s="36">
        <f t="shared" si="0"/>
        <v>0.15001294623805508</v>
      </c>
      <c r="H36" s="31">
        <v>4210182</v>
      </c>
      <c r="I36" s="36">
        <f t="shared" si="1"/>
        <v>0.25826116288686202</v>
      </c>
      <c r="J36" s="31">
        <v>2684272</v>
      </c>
      <c r="K36" s="36">
        <f t="shared" si="2"/>
        <v>0.14934524532144419</v>
      </c>
      <c r="L36" s="31">
        <v>3034417</v>
      </c>
      <c r="M36" s="36">
        <f t="shared" si="3"/>
        <v>0.16882631539298579</v>
      </c>
      <c r="N36" s="31">
        <f t="shared" si="4"/>
        <v>12374387</v>
      </c>
      <c r="O36" s="36">
        <f t="shared" si="5"/>
        <v>0.68847563220772334</v>
      </c>
      <c r="P36" s="31">
        <v>4006496</v>
      </c>
      <c r="Q36" s="31">
        <v>13190112</v>
      </c>
      <c r="R36" s="31">
        <v>17755528</v>
      </c>
      <c r="S36" s="31">
        <v>12663231</v>
      </c>
      <c r="T36" s="36">
        <f t="shared" si="6"/>
        <v>0.71319934839448307</v>
      </c>
      <c r="U36" s="36">
        <f t="shared" si="7"/>
        <v>-0.24262572582126629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20862138</v>
      </c>
      <c r="E37" s="31">
        <v>22650021</v>
      </c>
      <c r="F37" s="31">
        <v>2541497</v>
      </c>
      <c r="G37" s="36">
        <f t="shared" si="0"/>
        <v>0.12182342001572417</v>
      </c>
      <c r="H37" s="31">
        <v>4776461</v>
      </c>
      <c r="I37" s="36">
        <f t="shared" si="1"/>
        <v>0.22895357129743846</v>
      </c>
      <c r="J37" s="31">
        <v>3590956</v>
      </c>
      <c r="K37" s="36">
        <f t="shared" si="2"/>
        <v>0.15854095676114385</v>
      </c>
      <c r="L37" s="31">
        <v>5970993</v>
      </c>
      <c r="M37" s="36">
        <f t="shared" si="3"/>
        <v>0.26361975558433259</v>
      </c>
      <c r="N37" s="31">
        <f t="shared" si="4"/>
        <v>16879907</v>
      </c>
      <c r="O37" s="36">
        <f t="shared" si="5"/>
        <v>0.74524906621499376</v>
      </c>
      <c r="P37" s="31">
        <v>3981549</v>
      </c>
      <c r="Q37" s="31">
        <v>18977071</v>
      </c>
      <c r="R37" s="31">
        <v>20037820</v>
      </c>
      <c r="S37" s="31">
        <v>15257618</v>
      </c>
      <c r="T37" s="36">
        <f t="shared" si="6"/>
        <v>0.76144101504055828</v>
      </c>
      <c r="U37" s="36">
        <f t="shared" si="7"/>
        <v>0.49966583357381755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5210370</v>
      </c>
      <c r="E38" s="31">
        <v>6448554</v>
      </c>
      <c r="F38" s="31">
        <v>618630</v>
      </c>
      <c r="G38" s="36">
        <f t="shared" si="0"/>
        <v>0.11873053161291808</v>
      </c>
      <c r="H38" s="31">
        <v>96342</v>
      </c>
      <c r="I38" s="36">
        <f t="shared" si="1"/>
        <v>1.8490433500883814E-2</v>
      </c>
      <c r="J38" s="31">
        <v>335231</v>
      </c>
      <c r="K38" s="36">
        <f t="shared" si="2"/>
        <v>5.1985452862765825E-2</v>
      </c>
      <c r="L38" s="31">
        <v>142141</v>
      </c>
      <c r="M38" s="36">
        <f t="shared" si="3"/>
        <v>2.2042305918505142E-2</v>
      </c>
      <c r="N38" s="31">
        <f t="shared" si="4"/>
        <v>1192344</v>
      </c>
      <c r="O38" s="36">
        <f t="shared" si="5"/>
        <v>0.1849009871050161</v>
      </c>
      <c r="P38" s="31">
        <v>852438</v>
      </c>
      <c r="Q38" s="31">
        <v>5286535</v>
      </c>
      <c r="R38" s="31">
        <v>4835012</v>
      </c>
      <c r="S38" s="31">
        <v>2801711</v>
      </c>
      <c r="T38" s="36">
        <f t="shared" si="6"/>
        <v>0.5794630913015314</v>
      </c>
      <c r="U38" s="36">
        <f t="shared" si="7"/>
        <v>-0.8332535621358973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42374541</v>
      </c>
      <c r="E40" s="32">
        <f>SUM(E36:E39)</f>
        <v>47072177</v>
      </c>
      <c r="F40" s="32">
        <f>SUM(F36:F39)</f>
        <v>5605643</v>
      </c>
      <c r="G40" s="37">
        <f t="shared" si="0"/>
        <v>0.13228799339678984</v>
      </c>
      <c r="H40" s="32">
        <f>SUM(H36:H39)</f>
        <v>9082985</v>
      </c>
      <c r="I40" s="37">
        <f t="shared" si="1"/>
        <v>0.21435005042296507</v>
      </c>
      <c r="J40" s="32">
        <f>SUM(J36:J39)</f>
        <v>6610459</v>
      </c>
      <c r="K40" s="37">
        <f t="shared" si="2"/>
        <v>0.14043240447536556</v>
      </c>
      <c r="L40" s="32">
        <f>SUM(L36:L39)</f>
        <v>9147551</v>
      </c>
      <c r="M40" s="37">
        <f t="shared" si="3"/>
        <v>0.19433031533680714</v>
      </c>
      <c r="N40" s="32">
        <f t="shared" si="4"/>
        <v>30446638</v>
      </c>
      <c r="O40" s="37">
        <f t="shared" si="5"/>
        <v>0.64680751859001551</v>
      </c>
      <c r="P40" s="32">
        <f>SUM(P36:P39)</f>
        <v>8840483</v>
      </c>
      <c r="Q40" s="32">
        <f>SUM(Q36:Q39)</f>
        <v>37453718</v>
      </c>
      <c r="R40" s="32">
        <f>SUM(R36:R39)</f>
        <v>42628360</v>
      </c>
      <c r="S40" s="32">
        <f>SUM(S36:S39)</f>
        <v>30722560</v>
      </c>
      <c r="T40" s="37">
        <f t="shared" si="6"/>
        <v>0.72070705980713312</v>
      </c>
      <c r="U40" s="37">
        <f t="shared" si="7"/>
        <v>3.473430128195476E-2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500000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1915509</v>
      </c>
      <c r="E42" s="31">
        <v>2803509</v>
      </c>
      <c r="F42" s="31">
        <v>30668</v>
      </c>
      <c r="G42" s="36">
        <f t="shared" si="0"/>
        <v>1.6010365913185477E-2</v>
      </c>
      <c r="H42" s="31">
        <v>83505</v>
      </c>
      <c r="I42" s="36">
        <f t="shared" si="1"/>
        <v>4.3594156957759006E-2</v>
      </c>
      <c r="J42" s="31">
        <v>0</v>
      </c>
      <c r="K42" s="36">
        <f t="shared" si="2"/>
        <v>0</v>
      </c>
      <c r="L42" s="31">
        <v>-1006</v>
      </c>
      <c r="M42" s="36">
        <f t="shared" si="3"/>
        <v>-3.5883601586440421E-4</v>
      </c>
      <c r="N42" s="31">
        <f t="shared" si="4"/>
        <v>113167</v>
      </c>
      <c r="O42" s="36">
        <f t="shared" si="5"/>
        <v>4.0366198218018921E-2</v>
      </c>
      <c r="P42" s="31">
        <v>10282493</v>
      </c>
      <c r="Q42" s="31">
        <v>36978285</v>
      </c>
      <c r="R42" s="31">
        <v>48943863</v>
      </c>
      <c r="S42" s="31">
        <v>44450575</v>
      </c>
      <c r="T42" s="36">
        <f t="shared" si="6"/>
        <v>0.9081950682969181</v>
      </c>
      <c r="U42" s="36">
        <f t="shared" si="7"/>
        <v>-1.0000978361959498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17263662</v>
      </c>
      <c r="E43" s="31">
        <v>21895151</v>
      </c>
      <c r="F43" s="31">
        <v>5781682</v>
      </c>
      <c r="G43" s="36">
        <f t="shared" si="0"/>
        <v>0.33490472647112762</v>
      </c>
      <c r="H43" s="31">
        <v>3318134</v>
      </c>
      <c r="I43" s="36">
        <f t="shared" si="1"/>
        <v>0.192203369134544</v>
      </c>
      <c r="J43" s="31">
        <v>3583452</v>
      </c>
      <c r="K43" s="36">
        <f t="shared" si="2"/>
        <v>0.16366418299650001</v>
      </c>
      <c r="L43" s="31">
        <v>2384015</v>
      </c>
      <c r="M43" s="36">
        <f t="shared" si="3"/>
        <v>0.10888324086004249</v>
      </c>
      <c r="N43" s="31">
        <f t="shared" si="4"/>
        <v>15067283</v>
      </c>
      <c r="O43" s="36">
        <f t="shared" si="5"/>
        <v>0.68815615841151312</v>
      </c>
      <c r="P43" s="31">
        <v>2654242</v>
      </c>
      <c r="Q43" s="31">
        <v>19313726</v>
      </c>
      <c r="R43" s="31">
        <v>18963872</v>
      </c>
      <c r="S43" s="31">
        <v>11128517</v>
      </c>
      <c r="T43" s="36">
        <f t="shared" si="6"/>
        <v>0.58682725764021182</v>
      </c>
      <c r="U43" s="36">
        <f t="shared" si="7"/>
        <v>-0.10180948082352703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1609151</v>
      </c>
      <c r="E44" s="31">
        <v>1609151</v>
      </c>
      <c r="F44" s="31">
        <v>411089</v>
      </c>
      <c r="G44" s="36">
        <f t="shared" si="0"/>
        <v>0.25546949913339395</v>
      </c>
      <c r="H44" s="31">
        <v>932143</v>
      </c>
      <c r="I44" s="36">
        <f t="shared" si="1"/>
        <v>0.57927627674469329</v>
      </c>
      <c r="J44" s="31">
        <v>406407</v>
      </c>
      <c r="K44" s="36">
        <f t="shared" si="2"/>
        <v>0.25255989027754389</v>
      </c>
      <c r="L44" s="31">
        <v>140326</v>
      </c>
      <c r="M44" s="36">
        <f t="shared" si="3"/>
        <v>8.720499194917071E-2</v>
      </c>
      <c r="N44" s="31">
        <f t="shared" si="4"/>
        <v>1889965</v>
      </c>
      <c r="O44" s="36">
        <f t="shared" si="5"/>
        <v>1.1745106581048019</v>
      </c>
      <c r="P44" s="31">
        <v>126585</v>
      </c>
      <c r="Q44" s="31">
        <v>1609151</v>
      </c>
      <c r="R44" s="31">
        <v>1609151</v>
      </c>
      <c r="S44" s="31">
        <v>890117</v>
      </c>
      <c r="T44" s="36">
        <f t="shared" si="6"/>
        <v>0.5531593989625585</v>
      </c>
      <c r="U44" s="36">
        <f t="shared" si="7"/>
        <v>0.10855156614132788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25367004</v>
      </c>
      <c r="E45" s="31">
        <v>13466764</v>
      </c>
      <c r="F45" s="31">
        <v>3915268</v>
      </c>
      <c r="G45" s="36">
        <f t="shared" si="0"/>
        <v>0.1543449119967025</v>
      </c>
      <c r="H45" s="31">
        <v>3069002</v>
      </c>
      <c r="I45" s="36">
        <f t="shared" si="1"/>
        <v>0.12098401529798317</v>
      </c>
      <c r="J45" s="31">
        <v>2869101</v>
      </c>
      <c r="K45" s="36">
        <f t="shared" si="2"/>
        <v>0.21305051458538962</v>
      </c>
      <c r="L45" s="31">
        <v>2961311</v>
      </c>
      <c r="M45" s="36">
        <f t="shared" si="3"/>
        <v>0.21989774232324855</v>
      </c>
      <c r="N45" s="31">
        <f t="shared" si="4"/>
        <v>12814682</v>
      </c>
      <c r="O45" s="36">
        <f t="shared" si="5"/>
        <v>0.95157841928469233</v>
      </c>
      <c r="P45" s="31">
        <v>8393113</v>
      </c>
      <c r="Q45" s="31">
        <v>43189794</v>
      </c>
      <c r="R45" s="31">
        <v>29111428</v>
      </c>
      <c r="S45" s="31">
        <v>28568234</v>
      </c>
      <c r="T45" s="36">
        <f t="shared" si="6"/>
        <v>0.98134086723605585</v>
      </c>
      <c r="U45" s="36">
        <f t="shared" si="7"/>
        <v>-0.64717370062812218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54607137</v>
      </c>
      <c r="E46" s="31">
        <v>53574137</v>
      </c>
      <c r="F46" s="31">
        <v>8380011</v>
      </c>
      <c r="G46" s="36">
        <f t="shared" si="0"/>
        <v>0.15345999553135334</v>
      </c>
      <c r="H46" s="31">
        <v>9640249</v>
      </c>
      <c r="I46" s="36">
        <f t="shared" si="1"/>
        <v>0.17653826092365912</v>
      </c>
      <c r="J46" s="31">
        <v>8825555</v>
      </c>
      <c r="K46" s="36">
        <f t="shared" si="2"/>
        <v>0.16473536475258574</v>
      </c>
      <c r="L46" s="31">
        <v>10609501</v>
      </c>
      <c r="M46" s="36">
        <f t="shared" si="3"/>
        <v>0.19803400659538389</v>
      </c>
      <c r="N46" s="31">
        <f t="shared" si="4"/>
        <v>37455316</v>
      </c>
      <c r="O46" s="36">
        <f t="shared" si="5"/>
        <v>0.69913055249028089</v>
      </c>
      <c r="P46" s="31">
        <v>9453623</v>
      </c>
      <c r="Q46" s="31">
        <v>51372722</v>
      </c>
      <c r="R46" s="31">
        <v>51313871</v>
      </c>
      <c r="S46" s="31">
        <v>34366481</v>
      </c>
      <c r="T46" s="36">
        <f t="shared" si="6"/>
        <v>0.66973082190583522</v>
      </c>
      <c r="U46" s="36">
        <f t="shared" si="7"/>
        <v>0.12226825630766114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100762463</v>
      </c>
      <c r="E47" s="32">
        <f>SUM(E41:E46)</f>
        <v>93348712</v>
      </c>
      <c r="F47" s="32">
        <f>SUM(F41:F46)</f>
        <v>18518718</v>
      </c>
      <c r="G47" s="37">
        <f t="shared" si="0"/>
        <v>0.18378588066073773</v>
      </c>
      <c r="H47" s="32">
        <f>SUM(H41:H46)</f>
        <v>17043033</v>
      </c>
      <c r="I47" s="37">
        <f t="shared" si="1"/>
        <v>0.16914069478432658</v>
      </c>
      <c r="J47" s="32">
        <f>SUM(J41:J46)</f>
        <v>15684515</v>
      </c>
      <c r="K47" s="37">
        <f t="shared" si="2"/>
        <v>0.16802068999088066</v>
      </c>
      <c r="L47" s="32">
        <f>SUM(L41:L46)</f>
        <v>16094147</v>
      </c>
      <c r="M47" s="37">
        <f t="shared" si="3"/>
        <v>0.17240888122805595</v>
      </c>
      <c r="N47" s="32">
        <f t="shared" si="4"/>
        <v>67340413</v>
      </c>
      <c r="O47" s="37">
        <f t="shared" si="5"/>
        <v>0.72138556127051867</v>
      </c>
      <c r="P47" s="32">
        <f>SUM(P41:P46)</f>
        <v>30910056</v>
      </c>
      <c r="Q47" s="32">
        <f>SUM(Q41:Q46)</f>
        <v>152463678</v>
      </c>
      <c r="R47" s="32">
        <f>SUM(R41:R46)</f>
        <v>150442185</v>
      </c>
      <c r="S47" s="32">
        <f>SUM(S41:S46)</f>
        <v>119403924</v>
      </c>
      <c r="T47" s="37">
        <f t="shared" si="6"/>
        <v>0.79368645170900698</v>
      </c>
      <c r="U47" s="37">
        <f t="shared" si="7"/>
        <v>-0.47932326618884158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29280804</v>
      </c>
      <c r="E48" s="31">
        <v>25781198</v>
      </c>
      <c r="F48" s="31">
        <v>4218867</v>
      </c>
      <c r="G48" s="36">
        <f t="shared" si="0"/>
        <v>0.14408303132659883</v>
      </c>
      <c r="H48" s="31">
        <v>5746700</v>
      </c>
      <c r="I48" s="36">
        <f t="shared" si="1"/>
        <v>0.1962616873498419</v>
      </c>
      <c r="J48" s="31">
        <v>11307284</v>
      </c>
      <c r="K48" s="36">
        <f t="shared" si="2"/>
        <v>0.43858644582769196</v>
      </c>
      <c r="L48" s="31">
        <v>7162453</v>
      </c>
      <c r="M48" s="36">
        <f t="shared" si="3"/>
        <v>0.277816919136186</v>
      </c>
      <c r="N48" s="31">
        <f t="shared" si="4"/>
        <v>28435304</v>
      </c>
      <c r="O48" s="36">
        <f t="shared" si="5"/>
        <v>1.1029473494598661</v>
      </c>
      <c r="P48" s="31">
        <v>7814757</v>
      </c>
      <c r="Q48" s="31">
        <v>27466332</v>
      </c>
      <c r="R48" s="31">
        <v>45185215</v>
      </c>
      <c r="S48" s="31">
        <v>33760354</v>
      </c>
      <c r="T48" s="36">
        <f t="shared" si="6"/>
        <v>0.74715488241009809</v>
      </c>
      <c r="U48" s="36">
        <f t="shared" si="7"/>
        <v>-8.3470797620450621E-2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3107</v>
      </c>
      <c r="R49" s="31">
        <v>2</v>
      </c>
      <c r="S49" s="31">
        <v>0</v>
      </c>
      <c r="T49" s="36">
        <f t="shared" si="6"/>
        <v>0</v>
      </c>
      <c r="U49" s="36">
        <f t="shared" si="7"/>
        <v>0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14083032</v>
      </c>
      <c r="E50" s="31">
        <v>14379037</v>
      </c>
      <c r="F50" s="31">
        <v>2152374</v>
      </c>
      <c r="G50" s="36">
        <f t="shared" si="0"/>
        <v>0.15283456005780574</v>
      </c>
      <c r="H50" s="31">
        <v>1963689</v>
      </c>
      <c r="I50" s="36">
        <f t="shared" si="1"/>
        <v>0.13943652190806638</v>
      </c>
      <c r="J50" s="31">
        <v>3434271</v>
      </c>
      <c r="K50" s="36">
        <f t="shared" si="2"/>
        <v>0.2388387344715783</v>
      </c>
      <c r="L50" s="31">
        <v>4107475</v>
      </c>
      <c r="M50" s="36">
        <f t="shared" si="3"/>
        <v>0.28565716883543729</v>
      </c>
      <c r="N50" s="31">
        <f t="shared" si="4"/>
        <v>11657809</v>
      </c>
      <c r="O50" s="36">
        <f t="shared" si="5"/>
        <v>0.81075033049848888</v>
      </c>
      <c r="P50" s="31">
        <v>2639448</v>
      </c>
      <c r="Q50" s="31">
        <v>13747836</v>
      </c>
      <c r="R50" s="31">
        <v>15454836</v>
      </c>
      <c r="S50" s="31">
        <v>7896205</v>
      </c>
      <c r="T50" s="36">
        <f t="shared" si="6"/>
        <v>0.51092130644414468</v>
      </c>
      <c r="U50" s="36">
        <f t="shared" si="7"/>
        <v>0.55618712700534356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25099135</v>
      </c>
      <c r="E51" s="31">
        <v>22698422</v>
      </c>
      <c r="F51" s="31">
        <v>1824979</v>
      </c>
      <c r="G51" s="36">
        <f t="shared" si="0"/>
        <v>7.2710832464943517E-2</v>
      </c>
      <c r="H51" s="31">
        <v>4457223</v>
      </c>
      <c r="I51" s="36">
        <f t="shared" si="1"/>
        <v>0.17758472552938578</v>
      </c>
      <c r="J51" s="31">
        <v>4598601</v>
      </c>
      <c r="K51" s="36">
        <f t="shared" si="2"/>
        <v>0.20259562536990458</v>
      </c>
      <c r="L51" s="31">
        <v>6622127</v>
      </c>
      <c r="M51" s="36">
        <f t="shared" si="3"/>
        <v>0.29174393708954743</v>
      </c>
      <c r="N51" s="31">
        <f t="shared" si="4"/>
        <v>17502930</v>
      </c>
      <c r="O51" s="36">
        <f t="shared" si="5"/>
        <v>0.77110778890268228</v>
      </c>
      <c r="P51" s="31">
        <v>10205124</v>
      </c>
      <c r="Q51" s="31">
        <v>39846201</v>
      </c>
      <c r="R51" s="31">
        <v>38530780</v>
      </c>
      <c r="S51" s="31">
        <v>36508414</v>
      </c>
      <c r="T51" s="36">
        <f t="shared" si="6"/>
        <v>0.94751297534075352</v>
      </c>
      <c r="U51" s="36">
        <f t="shared" si="7"/>
        <v>-0.35109784065338157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27159143</v>
      </c>
      <c r="E52" s="31">
        <v>26773921</v>
      </c>
      <c r="F52" s="31">
        <v>5966611</v>
      </c>
      <c r="G52" s="36">
        <f t="shared" si="0"/>
        <v>0.21969069495307714</v>
      </c>
      <c r="H52" s="31">
        <v>5197140</v>
      </c>
      <c r="I52" s="36">
        <f t="shared" si="1"/>
        <v>0.19135876268260749</v>
      </c>
      <c r="J52" s="31">
        <v>5544447</v>
      </c>
      <c r="K52" s="36">
        <f t="shared" si="2"/>
        <v>0.20708386343561708</v>
      </c>
      <c r="L52" s="31">
        <v>6625806</v>
      </c>
      <c r="M52" s="36">
        <f t="shared" si="3"/>
        <v>0.24747238180018533</v>
      </c>
      <c r="N52" s="31">
        <f t="shared" si="4"/>
        <v>23334004</v>
      </c>
      <c r="O52" s="36">
        <f t="shared" si="5"/>
        <v>0.87151986442329454</v>
      </c>
      <c r="P52" s="31">
        <v>6294588</v>
      </c>
      <c r="Q52" s="31">
        <v>31560423</v>
      </c>
      <c r="R52" s="31">
        <v>28400589</v>
      </c>
      <c r="S52" s="31">
        <v>22995397</v>
      </c>
      <c r="T52" s="36">
        <f t="shared" si="6"/>
        <v>0.80968028515183255</v>
      </c>
      <c r="U52" s="36">
        <f t="shared" si="7"/>
        <v>5.2619488360477362E-2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95622114</v>
      </c>
      <c r="E53" s="32">
        <f>SUM(E48:E52)</f>
        <v>89632578</v>
      </c>
      <c r="F53" s="32">
        <f>SUM(F48:F52)</f>
        <v>14162831</v>
      </c>
      <c r="G53" s="37">
        <f t="shared" si="0"/>
        <v>0.14811250669484258</v>
      </c>
      <c r="H53" s="32">
        <f>SUM(H48:H52)</f>
        <v>17364752</v>
      </c>
      <c r="I53" s="37">
        <f t="shared" si="1"/>
        <v>0.18159765846632506</v>
      </c>
      <c r="J53" s="32">
        <f>SUM(J48:J52)</f>
        <v>24884603</v>
      </c>
      <c r="K53" s="37">
        <f t="shared" si="2"/>
        <v>0.27762900002719992</v>
      </c>
      <c r="L53" s="32">
        <f>SUM(L48:L52)</f>
        <v>24517861</v>
      </c>
      <c r="M53" s="37">
        <f t="shared" si="3"/>
        <v>0.27353738503426733</v>
      </c>
      <c r="N53" s="32">
        <f t="shared" si="4"/>
        <v>80930047</v>
      </c>
      <c r="O53" s="37">
        <f t="shared" si="5"/>
        <v>0.90290883968549918</v>
      </c>
      <c r="P53" s="32">
        <f>SUM(P48:P52)</f>
        <v>26953917</v>
      </c>
      <c r="Q53" s="32">
        <f>SUM(Q48:Q52)</f>
        <v>112623899</v>
      </c>
      <c r="R53" s="32">
        <f>SUM(R48:R52)</f>
        <v>127571422</v>
      </c>
      <c r="S53" s="32">
        <f>SUM(S48:S52)</f>
        <v>101160370</v>
      </c>
      <c r="T53" s="37">
        <f t="shared" si="6"/>
        <v>0.79297046637921775</v>
      </c>
      <c r="U53" s="37">
        <f t="shared" si="7"/>
        <v>-9.0378552401122247E-2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1158580099</v>
      </c>
      <c r="E54" s="32">
        <f>SUM(E8:E9,E11:E18,E20:E26,E28:E34,E36:E39,E41:E46,E48:E52)</f>
        <v>1135445992</v>
      </c>
      <c r="F54" s="32">
        <f>SUM(F8:F9,F11:F18,F20:F26,F28:F34,F36:F39,F41:F46,F48:F52)</f>
        <v>216257978</v>
      </c>
      <c r="G54" s="37">
        <f t="shared" si="0"/>
        <v>0.18665777030578876</v>
      </c>
      <c r="H54" s="32">
        <f>SUM(H8:H9,H11:H18,H20:H26,H28:H34,H36:H39,H41:H46,H48:H52)</f>
        <v>253041727</v>
      </c>
      <c r="I54" s="37">
        <f t="shared" si="1"/>
        <v>0.21840676118846403</v>
      </c>
      <c r="J54" s="32">
        <f>SUM(J8:J9,J11:J18,J20:J26,J28:J34,J36:J39,J41:J46,J48:J52)</f>
        <v>270091660</v>
      </c>
      <c r="K54" s="37">
        <f t="shared" si="2"/>
        <v>0.23787274947728204</v>
      </c>
      <c r="L54" s="32">
        <f>SUM(L8:L9,L11:L18,L20:L26,L28:L34,L36:L39,L41:L46,L48:L52)</f>
        <v>262584151</v>
      </c>
      <c r="M54" s="37">
        <f t="shared" si="3"/>
        <v>0.23126080223109369</v>
      </c>
      <c r="N54" s="32">
        <f t="shared" si="4"/>
        <v>1001975516</v>
      </c>
      <c r="O54" s="37">
        <f t="shared" si="5"/>
        <v>0.8824510571701415</v>
      </c>
      <c r="P54" s="32">
        <f>SUM(P8:P9,P11:P18,P20:P26,P28:P34,P36:P39,P41:P46,P48:P52)</f>
        <v>221473652</v>
      </c>
      <c r="Q54" s="32">
        <f>SUM(Q8:Q9,Q11:Q18,Q20:Q26,Q28:Q34,Q36:Q39,Q41:Q46,Q48:Q52)</f>
        <v>1249532513</v>
      </c>
      <c r="R54" s="32">
        <f>SUM(R8:R9,R11:R18,R20:R26,R28:R34,R36:R39,R41:R46,R48:R52)</f>
        <v>1211079585</v>
      </c>
      <c r="S54" s="32">
        <f>SUM(S8:S9,S11:S18,S20:S26,S28:S34,S36:S39,S41:S46,S48:S52)</f>
        <v>952384321</v>
      </c>
      <c r="T54" s="37">
        <f t="shared" si="6"/>
        <v>0.78639284552055266</v>
      </c>
      <c r="U54" s="37">
        <f t="shared" si="7"/>
        <v>0.1856225272340748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55903606</v>
      </c>
      <c r="E57" s="31">
        <v>54127288</v>
      </c>
      <c r="F57" s="31">
        <v>12364264</v>
      </c>
      <c r="G57" s="36">
        <f t="shared" ref="G57:G85" si="8">IF(($D57      =0),0,($F57      /$D57      ))</f>
        <v>0.22117113518580536</v>
      </c>
      <c r="H57" s="31">
        <v>11791511</v>
      </c>
      <c r="I57" s="36">
        <f t="shared" ref="I57:I85" si="9">IF(($D57      =0),0,($H57      /$D57      ))</f>
        <v>0.21092576747195879</v>
      </c>
      <c r="J57" s="31">
        <v>9434779</v>
      </c>
      <c r="K57" s="36">
        <f t="shared" ref="K57:K85" si="10">IF(($E57      =0),0,($J57      /$E57      ))</f>
        <v>0.17430725515011947</v>
      </c>
      <c r="L57" s="31">
        <v>14646197</v>
      </c>
      <c r="M57" s="36">
        <f t="shared" ref="M57:M85" si="11">IF(($E57      =0),0,($L57      /$E57      ))</f>
        <v>0.27058804424119681</v>
      </c>
      <c r="N57" s="31">
        <f t="shared" ref="N57:N85" si="12">$F57      +$H57      +$J57      +$L57</f>
        <v>48236751</v>
      </c>
      <c r="O57" s="36">
        <f t="shared" ref="O57:O85" si="13">IF(($E57      =0),0,($N57      /$E57      ))</f>
        <v>0.89117250803328629</v>
      </c>
      <c r="P57" s="31">
        <v>12367221</v>
      </c>
      <c r="Q57" s="31">
        <v>55027334</v>
      </c>
      <c r="R57" s="31">
        <v>48700947</v>
      </c>
      <c r="S57" s="31">
        <v>48311304</v>
      </c>
      <c r="T57" s="36">
        <f t="shared" ref="T57:T85" si="14">IF(($R57      =0),0,($S57      /$R57      ))</f>
        <v>0.9919992726219472</v>
      </c>
      <c r="U57" s="36">
        <f t="shared" ref="U57:U85" si="15">IF(($P57      =0),0,(($L57      /$P57      )-1))</f>
        <v>0.18427551347226667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55903606</v>
      </c>
      <c r="E58" s="32">
        <f>E57</f>
        <v>54127288</v>
      </c>
      <c r="F58" s="32">
        <f>F57</f>
        <v>12364264</v>
      </c>
      <c r="G58" s="37">
        <f t="shared" si="8"/>
        <v>0.22117113518580536</v>
      </c>
      <c r="H58" s="32">
        <f>H57</f>
        <v>11791511</v>
      </c>
      <c r="I58" s="37">
        <f t="shared" si="9"/>
        <v>0.21092576747195879</v>
      </c>
      <c r="J58" s="32">
        <f>J57</f>
        <v>9434779</v>
      </c>
      <c r="K58" s="37">
        <f t="shared" si="10"/>
        <v>0.17430725515011947</v>
      </c>
      <c r="L58" s="32">
        <f>L57</f>
        <v>14646197</v>
      </c>
      <c r="M58" s="37">
        <f t="shared" si="11"/>
        <v>0.27058804424119681</v>
      </c>
      <c r="N58" s="32">
        <f t="shared" si="12"/>
        <v>48236751</v>
      </c>
      <c r="O58" s="37">
        <f t="shared" si="13"/>
        <v>0.89117250803328629</v>
      </c>
      <c r="P58" s="32">
        <f>P57</f>
        <v>12367221</v>
      </c>
      <c r="Q58" s="32">
        <f>Q57</f>
        <v>55027334</v>
      </c>
      <c r="R58" s="32">
        <f>R57</f>
        <v>48700947</v>
      </c>
      <c r="S58" s="32">
        <f>S57</f>
        <v>48311304</v>
      </c>
      <c r="T58" s="37">
        <f t="shared" si="14"/>
        <v>0.9919992726219472</v>
      </c>
      <c r="U58" s="37">
        <f t="shared" si="15"/>
        <v>0.18427551347226667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5352700</v>
      </c>
      <c r="E59" s="31">
        <v>4396614</v>
      </c>
      <c r="F59" s="31">
        <v>645894</v>
      </c>
      <c r="G59" s="36">
        <f t="shared" si="8"/>
        <v>0.12066695312645954</v>
      </c>
      <c r="H59" s="31">
        <v>20000</v>
      </c>
      <c r="I59" s="36">
        <f t="shared" si="9"/>
        <v>3.7364320810058475E-3</v>
      </c>
      <c r="J59" s="31">
        <v>0</v>
      </c>
      <c r="K59" s="36">
        <f t="shared" si="10"/>
        <v>0</v>
      </c>
      <c r="L59" s="31">
        <v>47600</v>
      </c>
      <c r="M59" s="36">
        <f t="shared" si="11"/>
        <v>1.0826513312289867E-2</v>
      </c>
      <c r="N59" s="31">
        <f t="shared" si="12"/>
        <v>713494</v>
      </c>
      <c r="O59" s="36">
        <f t="shared" si="13"/>
        <v>0.16228261111846526</v>
      </c>
      <c r="P59" s="31">
        <v>637900</v>
      </c>
      <c r="Q59" s="31">
        <v>2000000</v>
      </c>
      <c r="R59" s="31">
        <v>1550000</v>
      </c>
      <c r="S59" s="31">
        <v>824450</v>
      </c>
      <c r="T59" s="36">
        <f t="shared" si="14"/>
        <v>0.53190322580645166</v>
      </c>
      <c r="U59" s="36">
        <f t="shared" si="15"/>
        <v>-0.92538015362909543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4999572</v>
      </c>
      <c r="E60" s="31">
        <v>4999572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4321226</v>
      </c>
      <c r="K60" s="36">
        <f t="shared" si="10"/>
        <v>0.86431918572229782</v>
      </c>
      <c r="L60" s="31">
        <v>6322362</v>
      </c>
      <c r="M60" s="36">
        <f t="shared" si="11"/>
        <v>1.2645806481034776</v>
      </c>
      <c r="N60" s="31">
        <f t="shared" si="12"/>
        <v>10643588</v>
      </c>
      <c r="O60" s="36">
        <f t="shared" si="13"/>
        <v>2.1288998338257756</v>
      </c>
      <c r="P60" s="31">
        <v>0</v>
      </c>
      <c r="Q60" s="31">
        <v>3999129</v>
      </c>
      <c r="R60" s="31">
        <v>10449882</v>
      </c>
      <c r="S60" s="31">
        <v>13180421</v>
      </c>
      <c r="T60" s="36">
        <f t="shared" si="14"/>
        <v>1.2612985486343291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8939424</v>
      </c>
      <c r="E61" s="31">
        <v>8939424</v>
      </c>
      <c r="F61" s="31">
        <v>726624</v>
      </c>
      <c r="G61" s="36">
        <f t="shared" si="8"/>
        <v>8.1283089380255372E-2</v>
      </c>
      <c r="H61" s="31">
        <v>789153</v>
      </c>
      <c r="I61" s="36">
        <f t="shared" si="9"/>
        <v>8.8277835350465531E-2</v>
      </c>
      <c r="J61" s="31">
        <v>0</v>
      </c>
      <c r="K61" s="36">
        <f t="shared" si="10"/>
        <v>0</v>
      </c>
      <c r="L61" s="31">
        <v>794614</v>
      </c>
      <c r="M61" s="36">
        <f t="shared" si="11"/>
        <v>8.8888724821643991E-2</v>
      </c>
      <c r="N61" s="31">
        <f t="shared" si="12"/>
        <v>2310391</v>
      </c>
      <c r="O61" s="36">
        <f t="shared" si="13"/>
        <v>0.25844964955236488</v>
      </c>
      <c r="P61" s="31">
        <v>593355</v>
      </c>
      <c r="Q61" s="31">
        <v>8602823</v>
      </c>
      <c r="R61" s="31">
        <v>7845610</v>
      </c>
      <c r="S61" s="31">
        <v>3526311</v>
      </c>
      <c r="T61" s="36">
        <f t="shared" si="14"/>
        <v>0.44946294806904752</v>
      </c>
      <c r="U61" s="36">
        <f t="shared" si="15"/>
        <v>0.33918817571268467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70000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19291696</v>
      </c>
      <c r="E63" s="32">
        <f>SUM(E59:E62)</f>
        <v>18335610</v>
      </c>
      <c r="F63" s="32">
        <f>SUM(F59:F62)</f>
        <v>1372518</v>
      </c>
      <c r="G63" s="37">
        <f t="shared" si="8"/>
        <v>7.1145533290593005E-2</v>
      </c>
      <c r="H63" s="32">
        <f>SUM(H59:H62)</f>
        <v>809153</v>
      </c>
      <c r="I63" s="37">
        <f t="shared" si="9"/>
        <v>4.1943072293903032E-2</v>
      </c>
      <c r="J63" s="32">
        <f>SUM(J59:J62)</f>
        <v>4321226</v>
      </c>
      <c r="K63" s="37">
        <f t="shared" si="10"/>
        <v>0.2356739699415509</v>
      </c>
      <c r="L63" s="32">
        <f>SUM(L59:L62)</f>
        <v>7164576</v>
      </c>
      <c r="M63" s="37">
        <f t="shared" si="11"/>
        <v>0.39074653093079531</v>
      </c>
      <c r="N63" s="32">
        <f t="shared" si="12"/>
        <v>13667473</v>
      </c>
      <c r="O63" s="37">
        <f t="shared" si="13"/>
        <v>0.74540596140515647</v>
      </c>
      <c r="P63" s="32">
        <f>SUM(P59:P62)</f>
        <v>1231255</v>
      </c>
      <c r="Q63" s="32">
        <f>SUM(Q59:Q62)</f>
        <v>14671952</v>
      </c>
      <c r="R63" s="32">
        <f>SUM(R59:R62)</f>
        <v>19845492</v>
      </c>
      <c r="S63" s="32">
        <f>SUM(S59:S62)</f>
        <v>17531182</v>
      </c>
      <c r="T63" s="37">
        <f t="shared" si="14"/>
        <v>0.8833835915985353</v>
      </c>
      <c r="U63" s="37">
        <f t="shared" si="15"/>
        <v>4.8189213444818497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13442885</v>
      </c>
      <c r="E64" s="31">
        <v>13491816</v>
      </c>
      <c r="F64" s="31">
        <v>107800</v>
      </c>
      <c r="G64" s="36">
        <f t="shared" si="8"/>
        <v>8.0191119688965574E-3</v>
      </c>
      <c r="H64" s="31">
        <v>0</v>
      </c>
      <c r="I64" s="36">
        <f t="shared" si="9"/>
        <v>0</v>
      </c>
      <c r="J64" s="31">
        <v>7662</v>
      </c>
      <c r="K64" s="36">
        <f t="shared" si="10"/>
        <v>5.67899829051923E-4</v>
      </c>
      <c r="L64" s="31">
        <v>535381</v>
      </c>
      <c r="M64" s="36">
        <f t="shared" si="11"/>
        <v>3.968190790624479E-2</v>
      </c>
      <c r="N64" s="31">
        <f t="shared" si="12"/>
        <v>650843</v>
      </c>
      <c r="O64" s="36">
        <f t="shared" si="13"/>
        <v>4.8239836653568353E-2</v>
      </c>
      <c r="P64" s="31">
        <v>153787</v>
      </c>
      <c r="Q64" s="31">
        <v>11851964</v>
      </c>
      <c r="R64" s="31">
        <v>9826964</v>
      </c>
      <c r="S64" s="31">
        <v>349658</v>
      </c>
      <c r="T64" s="36">
        <f t="shared" si="14"/>
        <v>3.5581487832864758E-2</v>
      </c>
      <c r="U64" s="36">
        <f t="shared" si="15"/>
        <v>2.4813150656427396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1491504</v>
      </c>
      <c r="E65" s="31">
        <v>1493088</v>
      </c>
      <c r="F65" s="31">
        <v>394412</v>
      </c>
      <c r="G65" s="36">
        <f t="shared" si="8"/>
        <v>0.26443911648912777</v>
      </c>
      <c r="H65" s="31">
        <v>501967</v>
      </c>
      <c r="I65" s="36">
        <f t="shared" si="9"/>
        <v>0.33655089091279677</v>
      </c>
      <c r="J65" s="31">
        <v>485330</v>
      </c>
      <c r="K65" s="36">
        <f t="shared" si="10"/>
        <v>0.32505116912064125</v>
      </c>
      <c r="L65" s="31">
        <v>340507</v>
      </c>
      <c r="M65" s="36">
        <f t="shared" si="11"/>
        <v>0.22805554662551705</v>
      </c>
      <c r="N65" s="31">
        <f t="shared" si="12"/>
        <v>1722216</v>
      </c>
      <c r="O65" s="36">
        <f t="shared" si="13"/>
        <v>1.1534591397158105</v>
      </c>
      <c r="P65" s="31">
        <v>366545</v>
      </c>
      <c r="Q65" s="31">
        <v>1141848</v>
      </c>
      <c r="R65" s="31">
        <v>1161848</v>
      </c>
      <c r="S65" s="31">
        <v>1145494</v>
      </c>
      <c r="T65" s="36">
        <f t="shared" si="14"/>
        <v>0.9859241484256116</v>
      </c>
      <c r="U65" s="36">
        <f t="shared" si="15"/>
        <v>-7.1036298408108101E-2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3793199</v>
      </c>
      <c r="E66" s="31">
        <v>3891305</v>
      </c>
      <c r="F66" s="31">
        <v>6113</v>
      </c>
      <c r="G66" s="36">
        <f t="shared" si="8"/>
        <v>1.6115684940336639E-3</v>
      </c>
      <c r="H66" s="31">
        <v>76310</v>
      </c>
      <c r="I66" s="36">
        <f t="shared" si="9"/>
        <v>2.0117584128857991E-2</v>
      </c>
      <c r="J66" s="31">
        <v>2658422</v>
      </c>
      <c r="K66" s="36">
        <f t="shared" si="10"/>
        <v>0.68316978494361147</v>
      </c>
      <c r="L66" s="31">
        <v>735784</v>
      </c>
      <c r="M66" s="36">
        <f t="shared" si="11"/>
        <v>0.18908412473450423</v>
      </c>
      <c r="N66" s="31">
        <f t="shared" si="12"/>
        <v>3476629</v>
      </c>
      <c r="O66" s="36">
        <f t="shared" si="13"/>
        <v>0.89343523573711137</v>
      </c>
      <c r="P66" s="31">
        <v>866235</v>
      </c>
      <c r="Q66" s="31">
        <v>3464855</v>
      </c>
      <c r="R66" s="31">
        <v>3284855</v>
      </c>
      <c r="S66" s="31">
        <v>3742670</v>
      </c>
      <c r="T66" s="36">
        <f t="shared" si="14"/>
        <v>1.1393714486636397</v>
      </c>
      <c r="U66" s="36">
        <f t="shared" si="15"/>
        <v>-0.15059539270521283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144668377</v>
      </c>
      <c r="E67" s="31">
        <v>144284265</v>
      </c>
      <c r="F67" s="31">
        <v>22894851</v>
      </c>
      <c r="G67" s="36">
        <f t="shared" si="8"/>
        <v>0.15825746769800286</v>
      </c>
      <c r="H67" s="31">
        <v>16305951</v>
      </c>
      <c r="I67" s="36">
        <f t="shared" si="9"/>
        <v>0.11271261445063423</v>
      </c>
      <c r="J67" s="31">
        <v>20051009</v>
      </c>
      <c r="K67" s="36">
        <f t="shared" si="10"/>
        <v>0.13896878498843931</v>
      </c>
      <c r="L67" s="31">
        <v>23742552</v>
      </c>
      <c r="M67" s="36">
        <f t="shared" si="11"/>
        <v>0.16455399346560765</v>
      </c>
      <c r="N67" s="31">
        <f t="shared" si="12"/>
        <v>82994363</v>
      </c>
      <c r="O67" s="36">
        <f t="shared" si="13"/>
        <v>0.57521423420634255</v>
      </c>
      <c r="P67" s="31">
        <v>19819015</v>
      </c>
      <c r="Q67" s="31">
        <v>137554376</v>
      </c>
      <c r="R67" s="31">
        <v>141066375</v>
      </c>
      <c r="S67" s="31">
        <v>64756539</v>
      </c>
      <c r="T67" s="36">
        <f t="shared" si="14"/>
        <v>0.45905013863154842</v>
      </c>
      <c r="U67" s="36">
        <f t="shared" si="15"/>
        <v>0.19796831477245469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1575852</v>
      </c>
      <c r="E68" s="31">
        <v>1748154</v>
      </c>
      <c r="F68" s="31">
        <v>471456</v>
      </c>
      <c r="G68" s="36">
        <f t="shared" si="8"/>
        <v>0.29917530326451974</v>
      </c>
      <c r="H68" s="31">
        <v>320606</v>
      </c>
      <c r="I68" s="36">
        <f t="shared" si="9"/>
        <v>0.20344930869142533</v>
      </c>
      <c r="J68" s="31">
        <v>482296</v>
      </c>
      <c r="K68" s="36">
        <f t="shared" si="10"/>
        <v>0.27588873749109061</v>
      </c>
      <c r="L68" s="31">
        <v>142880</v>
      </c>
      <c r="M68" s="36">
        <f t="shared" si="11"/>
        <v>8.1731929795658728E-2</v>
      </c>
      <c r="N68" s="31">
        <f t="shared" si="12"/>
        <v>1417238</v>
      </c>
      <c r="O68" s="36">
        <f t="shared" si="13"/>
        <v>0.81070546416391231</v>
      </c>
      <c r="P68" s="31">
        <v>132986</v>
      </c>
      <c r="Q68" s="31">
        <v>2685821</v>
      </c>
      <c r="R68" s="31">
        <v>1748418</v>
      </c>
      <c r="S68" s="31">
        <v>1018510</v>
      </c>
      <c r="T68" s="36">
        <f t="shared" si="14"/>
        <v>0.58253232350616391</v>
      </c>
      <c r="U68" s="36">
        <f t="shared" si="15"/>
        <v>7.4398808897177204E-2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15987594</v>
      </c>
      <c r="E69" s="31">
        <v>15148489</v>
      </c>
      <c r="F69" s="31">
        <v>3975506</v>
      </c>
      <c r="G69" s="36">
        <f t="shared" si="8"/>
        <v>0.24866193124493904</v>
      </c>
      <c r="H69" s="31">
        <v>2893846</v>
      </c>
      <c r="I69" s="36">
        <f t="shared" si="9"/>
        <v>0.18100572231193762</v>
      </c>
      <c r="J69" s="31">
        <v>2565167</v>
      </c>
      <c r="K69" s="36">
        <f t="shared" si="10"/>
        <v>0.16933484257076728</v>
      </c>
      <c r="L69" s="31">
        <v>3871300</v>
      </c>
      <c r="M69" s="36">
        <f t="shared" si="11"/>
        <v>0.25555684134569462</v>
      </c>
      <c r="N69" s="31">
        <f t="shared" si="12"/>
        <v>13305819</v>
      </c>
      <c r="O69" s="36">
        <f t="shared" si="13"/>
        <v>0.87835948522654639</v>
      </c>
      <c r="P69" s="31">
        <v>3491145</v>
      </c>
      <c r="Q69" s="31">
        <v>15761940</v>
      </c>
      <c r="R69" s="31">
        <v>15148489</v>
      </c>
      <c r="S69" s="31">
        <v>13824735</v>
      </c>
      <c r="T69" s="36">
        <f t="shared" si="14"/>
        <v>0.91261478290012954</v>
      </c>
      <c r="U69" s="36">
        <f t="shared" si="15"/>
        <v>0.10889120904459704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180959411</v>
      </c>
      <c r="E70" s="32">
        <f>SUM(E64:E69)</f>
        <v>180057117</v>
      </c>
      <c r="F70" s="32">
        <f>SUM(F64:F69)</f>
        <v>27850138</v>
      </c>
      <c r="G70" s="37">
        <f t="shared" si="8"/>
        <v>0.15390267820887193</v>
      </c>
      <c r="H70" s="32">
        <f>SUM(H64:H69)</f>
        <v>20098680</v>
      </c>
      <c r="I70" s="37">
        <f t="shared" si="9"/>
        <v>0.11106733763628353</v>
      </c>
      <c r="J70" s="32">
        <f>SUM(J64:J69)</f>
        <v>26249886</v>
      </c>
      <c r="K70" s="37">
        <f t="shared" si="10"/>
        <v>0.14578643953296219</v>
      </c>
      <c r="L70" s="32">
        <f>SUM(L64:L69)</f>
        <v>29368404</v>
      </c>
      <c r="M70" s="37">
        <f t="shared" si="11"/>
        <v>0.16310604373388918</v>
      </c>
      <c r="N70" s="32">
        <f t="shared" si="12"/>
        <v>103567108</v>
      </c>
      <c r="O70" s="37">
        <f t="shared" si="13"/>
        <v>0.57519030475201938</v>
      </c>
      <c r="P70" s="32">
        <f>SUM(P64:P69)</f>
        <v>24829713</v>
      </c>
      <c r="Q70" s="32">
        <f>SUM(Q64:Q69)</f>
        <v>172460804</v>
      </c>
      <c r="R70" s="32">
        <f>SUM(R64:R69)</f>
        <v>172236949</v>
      </c>
      <c r="S70" s="32">
        <f>SUM(S64:S69)</f>
        <v>84837606</v>
      </c>
      <c r="T70" s="37">
        <f t="shared" si="14"/>
        <v>0.49256333494388593</v>
      </c>
      <c r="U70" s="37">
        <f t="shared" si="15"/>
        <v>0.1827927290178506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21828984</v>
      </c>
      <c r="E71" s="31">
        <v>27614456</v>
      </c>
      <c r="F71" s="31">
        <v>5337765</v>
      </c>
      <c r="G71" s="36">
        <f t="shared" si="8"/>
        <v>0.24452649743112184</v>
      </c>
      <c r="H71" s="31">
        <v>5633913</v>
      </c>
      <c r="I71" s="36">
        <f t="shared" si="9"/>
        <v>0.25809323054155886</v>
      </c>
      <c r="J71" s="31">
        <v>5605182</v>
      </c>
      <c r="K71" s="36">
        <f t="shared" si="10"/>
        <v>0.20297998990094174</v>
      </c>
      <c r="L71" s="31">
        <v>5514788</v>
      </c>
      <c r="M71" s="36">
        <f t="shared" si="11"/>
        <v>0.19970655949188354</v>
      </c>
      <c r="N71" s="31">
        <f t="shared" si="12"/>
        <v>22091648</v>
      </c>
      <c r="O71" s="36">
        <f t="shared" si="13"/>
        <v>0.80000301291468501</v>
      </c>
      <c r="P71" s="31">
        <v>5277428</v>
      </c>
      <c r="Q71" s="31">
        <v>20134788</v>
      </c>
      <c r="R71" s="31">
        <v>19057624</v>
      </c>
      <c r="S71" s="31">
        <v>22155786</v>
      </c>
      <c r="T71" s="36">
        <f t="shared" si="14"/>
        <v>1.1625681144721924</v>
      </c>
      <c r="U71" s="36">
        <f t="shared" si="15"/>
        <v>4.4976454439549007E-2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14810581</v>
      </c>
      <c r="E72" s="31">
        <v>14810581</v>
      </c>
      <c r="F72" s="31">
        <v>2934804</v>
      </c>
      <c r="G72" s="36">
        <f t="shared" si="8"/>
        <v>0.19815589948834553</v>
      </c>
      <c r="H72" s="31">
        <v>2133886</v>
      </c>
      <c r="I72" s="36">
        <f t="shared" si="9"/>
        <v>0.14407848010824154</v>
      </c>
      <c r="J72" s="31">
        <v>3957936</v>
      </c>
      <c r="K72" s="36">
        <f t="shared" si="10"/>
        <v>0.26723705167271966</v>
      </c>
      <c r="L72" s="31">
        <v>2914296</v>
      </c>
      <c r="M72" s="36">
        <f t="shared" si="11"/>
        <v>0.19677121376939904</v>
      </c>
      <c r="N72" s="31">
        <f t="shared" si="12"/>
        <v>11940922</v>
      </c>
      <c r="O72" s="36">
        <f t="shared" si="13"/>
        <v>0.8062426450387058</v>
      </c>
      <c r="P72" s="31">
        <v>2969044</v>
      </c>
      <c r="Q72" s="31">
        <v>15102069</v>
      </c>
      <c r="R72" s="31">
        <v>14178303</v>
      </c>
      <c r="S72" s="31">
        <v>12449830</v>
      </c>
      <c r="T72" s="36">
        <f t="shared" si="14"/>
        <v>0.87809027638921244</v>
      </c>
      <c r="U72" s="36">
        <f t="shared" si="15"/>
        <v>-1.8439605475701892E-2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4433840</v>
      </c>
      <c r="E73" s="31">
        <v>7594024</v>
      </c>
      <c r="F73" s="31">
        <v>1676741</v>
      </c>
      <c r="G73" s="36">
        <f t="shared" si="8"/>
        <v>0.37816903632066112</v>
      </c>
      <c r="H73" s="31">
        <v>2120270</v>
      </c>
      <c r="I73" s="36">
        <f t="shared" si="9"/>
        <v>0.47820173935008931</v>
      </c>
      <c r="J73" s="31">
        <v>2082984</v>
      </c>
      <c r="K73" s="36">
        <f t="shared" si="10"/>
        <v>0.27429252264675485</v>
      </c>
      <c r="L73" s="31">
        <v>2308649</v>
      </c>
      <c r="M73" s="36">
        <f t="shared" si="11"/>
        <v>0.30400865206641431</v>
      </c>
      <c r="N73" s="31">
        <f t="shared" si="12"/>
        <v>8188644</v>
      </c>
      <c r="O73" s="36">
        <f t="shared" si="13"/>
        <v>1.0783010430306779</v>
      </c>
      <c r="P73" s="31">
        <v>4293384</v>
      </c>
      <c r="Q73" s="31">
        <v>4226731</v>
      </c>
      <c r="R73" s="31">
        <v>4226731</v>
      </c>
      <c r="S73" s="31">
        <v>6278226</v>
      </c>
      <c r="T73" s="36">
        <f t="shared" si="14"/>
        <v>1.4853620918861408</v>
      </c>
      <c r="U73" s="36">
        <f t="shared" si="15"/>
        <v>-0.46227754144516309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21271049</v>
      </c>
      <c r="E74" s="31">
        <v>22774850</v>
      </c>
      <c r="F74" s="31">
        <v>5120667</v>
      </c>
      <c r="G74" s="36">
        <f t="shared" si="8"/>
        <v>0.24073410765966455</v>
      </c>
      <c r="H74" s="31">
        <v>5773966</v>
      </c>
      <c r="I74" s="36">
        <f t="shared" si="9"/>
        <v>0.27144716746221592</v>
      </c>
      <c r="J74" s="31">
        <v>5054999</v>
      </c>
      <c r="K74" s="36">
        <f t="shared" si="10"/>
        <v>0.22195531474411467</v>
      </c>
      <c r="L74" s="31">
        <v>4696188</v>
      </c>
      <c r="M74" s="36">
        <f t="shared" si="11"/>
        <v>0.20620061163959366</v>
      </c>
      <c r="N74" s="31">
        <f t="shared" si="12"/>
        <v>20645820</v>
      </c>
      <c r="O74" s="36">
        <f t="shared" si="13"/>
        <v>0.90651837443495786</v>
      </c>
      <c r="P74" s="31">
        <v>5166767</v>
      </c>
      <c r="Q74" s="31">
        <v>24688293</v>
      </c>
      <c r="R74" s="31">
        <v>23779810</v>
      </c>
      <c r="S74" s="31">
        <v>20231988</v>
      </c>
      <c r="T74" s="36">
        <f t="shared" si="14"/>
        <v>0.85080528397829924</v>
      </c>
      <c r="U74" s="36">
        <f t="shared" si="15"/>
        <v>-9.1078037774879328E-2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2498226</v>
      </c>
      <c r="E75" s="31">
        <v>2369476</v>
      </c>
      <c r="F75" s="31">
        <v>465426</v>
      </c>
      <c r="G75" s="36">
        <f t="shared" si="8"/>
        <v>0.18630260032519075</v>
      </c>
      <c r="H75" s="31">
        <v>535429</v>
      </c>
      <c r="I75" s="36">
        <f t="shared" si="9"/>
        <v>0.21432368408622759</v>
      </c>
      <c r="J75" s="31">
        <v>654670</v>
      </c>
      <c r="K75" s="36">
        <f t="shared" si="10"/>
        <v>0.27629315511108787</v>
      </c>
      <c r="L75" s="31">
        <v>453403</v>
      </c>
      <c r="M75" s="36">
        <f t="shared" si="11"/>
        <v>0.19135158997179122</v>
      </c>
      <c r="N75" s="31">
        <f t="shared" si="12"/>
        <v>2108928</v>
      </c>
      <c r="O75" s="36">
        <f t="shared" si="13"/>
        <v>0.89003982315077257</v>
      </c>
      <c r="P75" s="31">
        <v>600322</v>
      </c>
      <c r="Q75" s="31">
        <v>5117068</v>
      </c>
      <c r="R75" s="31">
        <v>4784373</v>
      </c>
      <c r="S75" s="31">
        <v>4224852</v>
      </c>
      <c r="T75" s="36">
        <f t="shared" si="14"/>
        <v>0.88305238742882297</v>
      </c>
      <c r="U75" s="36">
        <f t="shared" si="15"/>
        <v>-0.2447336596026799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12783780</v>
      </c>
      <c r="E76" s="31">
        <v>12413412</v>
      </c>
      <c r="F76" s="31">
        <v>2359497</v>
      </c>
      <c r="G76" s="36">
        <f t="shared" si="8"/>
        <v>0.1845695873990322</v>
      </c>
      <c r="H76" s="31">
        <v>1424664</v>
      </c>
      <c r="I76" s="36">
        <f t="shared" si="9"/>
        <v>0.11144309429605329</v>
      </c>
      <c r="J76" s="31">
        <v>3705244</v>
      </c>
      <c r="K76" s="36">
        <f t="shared" si="10"/>
        <v>0.29848715244446894</v>
      </c>
      <c r="L76" s="31">
        <v>1592519</v>
      </c>
      <c r="M76" s="36">
        <f t="shared" si="11"/>
        <v>0.12829019128665028</v>
      </c>
      <c r="N76" s="31">
        <f t="shared" si="12"/>
        <v>9081924</v>
      </c>
      <c r="O76" s="36">
        <f t="shared" si="13"/>
        <v>0.73162189412548295</v>
      </c>
      <c r="P76" s="31">
        <v>8059909</v>
      </c>
      <c r="Q76" s="31">
        <v>9649660</v>
      </c>
      <c r="R76" s="31">
        <v>9649660</v>
      </c>
      <c r="S76" s="31">
        <v>8761366</v>
      </c>
      <c r="T76" s="36">
        <f t="shared" si="14"/>
        <v>0.90794556492145839</v>
      </c>
      <c r="U76" s="36">
        <f t="shared" si="15"/>
        <v>-0.80241476671758949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33105456</v>
      </c>
      <c r="E77" s="31">
        <v>34564908</v>
      </c>
      <c r="F77" s="31">
        <v>5080545</v>
      </c>
      <c r="G77" s="36">
        <f t="shared" si="8"/>
        <v>0.15346548919308045</v>
      </c>
      <c r="H77" s="31">
        <v>8340615</v>
      </c>
      <c r="I77" s="36">
        <f t="shared" si="9"/>
        <v>0.25194079791560642</v>
      </c>
      <c r="J77" s="31">
        <v>7088880</v>
      </c>
      <c r="K77" s="36">
        <f t="shared" si="10"/>
        <v>0.20508893007902698</v>
      </c>
      <c r="L77" s="31">
        <v>8585686</v>
      </c>
      <c r="M77" s="36">
        <f t="shared" si="11"/>
        <v>0.24839313907619831</v>
      </c>
      <c r="N77" s="31">
        <f t="shared" si="12"/>
        <v>29095726</v>
      </c>
      <c r="O77" s="36">
        <f t="shared" si="13"/>
        <v>0.84177067678004525</v>
      </c>
      <c r="P77" s="31">
        <v>6564554</v>
      </c>
      <c r="Q77" s="31">
        <v>39003984</v>
      </c>
      <c r="R77" s="31">
        <v>39051864</v>
      </c>
      <c r="S77" s="31">
        <v>28829027</v>
      </c>
      <c r="T77" s="36">
        <f t="shared" si="14"/>
        <v>0.73822409603802774</v>
      </c>
      <c r="U77" s="36">
        <f t="shared" si="15"/>
        <v>0.30788565377023325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110731916</v>
      </c>
      <c r="E78" s="32">
        <f>SUM(E71:E77)</f>
        <v>122141707</v>
      </c>
      <c r="F78" s="32">
        <f>SUM(F71:F77)</f>
        <v>22975445</v>
      </c>
      <c r="G78" s="37">
        <f t="shared" si="8"/>
        <v>0.20748710787231389</v>
      </c>
      <c r="H78" s="32">
        <f>SUM(H71:H77)</f>
        <v>25962743</v>
      </c>
      <c r="I78" s="37">
        <f t="shared" si="9"/>
        <v>0.23446485835213038</v>
      </c>
      <c r="J78" s="32">
        <f>SUM(J71:J77)</f>
        <v>28149895</v>
      </c>
      <c r="K78" s="37">
        <f t="shared" si="10"/>
        <v>0.23046914679193078</v>
      </c>
      <c r="L78" s="32">
        <f>SUM(L71:L77)</f>
        <v>26065529</v>
      </c>
      <c r="M78" s="37">
        <f t="shared" si="11"/>
        <v>0.2134040013048123</v>
      </c>
      <c r="N78" s="32">
        <f t="shared" si="12"/>
        <v>103153612</v>
      </c>
      <c r="O78" s="37">
        <f t="shared" si="13"/>
        <v>0.84454044841538034</v>
      </c>
      <c r="P78" s="32">
        <f>SUM(P71:P77)</f>
        <v>32931408</v>
      </c>
      <c r="Q78" s="32">
        <f>SUM(Q71:Q77)</f>
        <v>117922593</v>
      </c>
      <c r="R78" s="32">
        <f>SUM(R71:R77)</f>
        <v>114728365</v>
      </c>
      <c r="S78" s="32">
        <f>SUM(S71:S77)</f>
        <v>102931075</v>
      </c>
      <c r="T78" s="37">
        <f t="shared" si="14"/>
        <v>0.89717198532376885</v>
      </c>
      <c r="U78" s="37">
        <f t="shared" si="15"/>
        <v>-0.20849029595090496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18759145</v>
      </c>
      <c r="E79" s="31">
        <v>19784931</v>
      </c>
      <c r="F79" s="31">
        <v>2436941</v>
      </c>
      <c r="G79" s="36">
        <f t="shared" si="8"/>
        <v>0.12990682677701995</v>
      </c>
      <c r="H79" s="31">
        <v>3154418</v>
      </c>
      <c r="I79" s="36">
        <f t="shared" si="9"/>
        <v>0.1681536125447082</v>
      </c>
      <c r="J79" s="31">
        <v>2976915</v>
      </c>
      <c r="K79" s="36">
        <f t="shared" si="10"/>
        <v>0.15046375446040222</v>
      </c>
      <c r="L79" s="31">
        <v>2769973</v>
      </c>
      <c r="M79" s="36">
        <f t="shared" si="11"/>
        <v>0.14000417792713049</v>
      </c>
      <c r="N79" s="31">
        <f t="shared" si="12"/>
        <v>11338247</v>
      </c>
      <c r="O79" s="36">
        <f t="shared" si="13"/>
        <v>0.57307488209081947</v>
      </c>
      <c r="P79" s="31">
        <v>5346363</v>
      </c>
      <c r="Q79" s="31">
        <v>18276319</v>
      </c>
      <c r="R79" s="31">
        <v>17736316</v>
      </c>
      <c r="S79" s="31">
        <v>13173742</v>
      </c>
      <c r="T79" s="36">
        <f t="shared" si="14"/>
        <v>0.74275525988598756</v>
      </c>
      <c r="U79" s="36">
        <f t="shared" si="15"/>
        <v>-0.48189582338498149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73469477</v>
      </c>
      <c r="E80" s="31">
        <v>80482633</v>
      </c>
      <c r="F80" s="31">
        <v>18404417</v>
      </c>
      <c r="G80" s="36">
        <f t="shared" si="8"/>
        <v>0.25050426042913032</v>
      </c>
      <c r="H80" s="31">
        <v>20182797</v>
      </c>
      <c r="I80" s="36">
        <f t="shared" si="9"/>
        <v>0.27470995880370835</v>
      </c>
      <c r="J80" s="31">
        <v>20503089</v>
      </c>
      <c r="K80" s="36">
        <f t="shared" si="10"/>
        <v>0.25475171767802379</v>
      </c>
      <c r="L80" s="31">
        <v>22845108</v>
      </c>
      <c r="M80" s="36">
        <f t="shared" si="11"/>
        <v>0.28385139934475057</v>
      </c>
      <c r="N80" s="31">
        <f t="shared" si="12"/>
        <v>81935411</v>
      </c>
      <c r="O80" s="36">
        <f t="shared" si="13"/>
        <v>1.018050825946512</v>
      </c>
      <c r="P80" s="31">
        <v>17468831</v>
      </c>
      <c r="Q80" s="31">
        <v>59491856</v>
      </c>
      <c r="R80" s="31">
        <v>61812856</v>
      </c>
      <c r="S80" s="31">
        <v>62855251</v>
      </c>
      <c r="T80" s="36">
        <f t="shared" si="14"/>
        <v>1.0168637249183243</v>
      </c>
      <c r="U80" s="36">
        <f t="shared" si="15"/>
        <v>0.30776398260421667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8326230</v>
      </c>
      <c r="E81" s="31">
        <v>8400555</v>
      </c>
      <c r="F81" s="31">
        <v>1598910</v>
      </c>
      <c r="G81" s="36">
        <f t="shared" si="8"/>
        <v>0.19203288883444247</v>
      </c>
      <c r="H81" s="31">
        <v>1600953</v>
      </c>
      <c r="I81" s="36">
        <f t="shared" si="9"/>
        <v>0.19227825798710821</v>
      </c>
      <c r="J81" s="31">
        <v>1820086</v>
      </c>
      <c r="K81" s="36">
        <f t="shared" si="10"/>
        <v>0.21666258955509488</v>
      </c>
      <c r="L81" s="31">
        <v>2396522</v>
      </c>
      <c r="M81" s="36">
        <f t="shared" si="11"/>
        <v>0.28528138914631235</v>
      </c>
      <c r="N81" s="31">
        <f t="shared" si="12"/>
        <v>7416471</v>
      </c>
      <c r="O81" s="36">
        <f t="shared" si="13"/>
        <v>0.88285488280238622</v>
      </c>
      <c r="P81" s="31">
        <v>1716659</v>
      </c>
      <c r="Q81" s="31">
        <v>7413500</v>
      </c>
      <c r="R81" s="31">
        <v>8194070</v>
      </c>
      <c r="S81" s="31">
        <v>5719756</v>
      </c>
      <c r="T81" s="36">
        <f t="shared" si="14"/>
        <v>0.6980360187306186</v>
      </c>
      <c r="U81" s="36">
        <f t="shared" si="15"/>
        <v>0.39603846774461315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910236</v>
      </c>
      <c r="E82" s="31">
        <v>597282</v>
      </c>
      <c r="F82" s="31">
        <v>128382</v>
      </c>
      <c r="G82" s="36">
        <f t="shared" si="8"/>
        <v>0.14104254281307266</v>
      </c>
      <c r="H82" s="31">
        <v>102824</v>
      </c>
      <c r="I82" s="36">
        <f t="shared" si="9"/>
        <v>0.11296411040653193</v>
      </c>
      <c r="J82" s="31">
        <v>101834</v>
      </c>
      <c r="K82" s="36">
        <f t="shared" si="10"/>
        <v>0.17049567875810756</v>
      </c>
      <c r="L82" s="31">
        <v>122888</v>
      </c>
      <c r="M82" s="36">
        <f t="shared" si="11"/>
        <v>0.20574535981328754</v>
      </c>
      <c r="N82" s="31">
        <f t="shared" si="12"/>
        <v>455928</v>
      </c>
      <c r="O82" s="36">
        <f t="shared" si="13"/>
        <v>0.7633379207811386</v>
      </c>
      <c r="P82" s="31">
        <v>81532</v>
      </c>
      <c r="Q82" s="31">
        <v>811634</v>
      </c>
      <c r="R82" s="31">
        <v>628007</v>
      </c>
      <c r="S82" s="31">
        <v>331386</v>
      </c>
      <c r="T82" s="36">
        <f t="shared" si="14"/>
        <v>0.52767883160538021</v>
      </c>
      <c r="U82" s="36">
        <f t="shared" si="15"/>
        <v>0.50723642250895362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101465088</v>
      </c>
      <c r="E84" s="32">
        <f>SUM(E79:E83)</f>
        <v>109265401</v>
      </c>
      <c r="F84" s="32">
        <f>SUM(F79:F83)</f>
        <v>22568650</v>
      </c>
      <c r="G84" s="37">
        <f t="shared" si="8"/>
        <v>0.22242773790330719</v>
      </c>
      <c r="H84" s="32">
        <f>SUM(H79:H83)</f>
        <v>25040992</v>
      </c>
      <c r="I84" s="37">
        <f t="shared" si="9"/>
        <v>0.24679416825617892</v>
      </c>
      <c r="J84" s="32">
        <f>SUM(J79:J83)</f>
        <v>25401924</v>
      </c>
      <c r="K84" s="37">
        <f t="shared" si="10"/>
        <v>0.23247911752046743</v>
      </c>
      <c r="L84" s="32">
        <f>SUM(L79:L83)</f>
        <v>28134491</v>
      </c>
      <c r="M84" s="37">
        <f t="shared" si="11"/>
        <v>0.25748764698168269</v>
      </c>
      <c r="N84" s="32">
        <f t="shared" si="12"/>
        <v>101146057</v>
      </c>
      <c r="O84" s="37">
        <f t="shared" si="13"/>
        <v>0.9256915370676212</v>
      </c>
      <c r="P84" s="32">
        <f>SUM(P79:P83)</f>
        <v>24613385</v>
      </c>
      <c r="Q84" s="32">
        <f>SUM(Q79:Q83)</f>
        <v>85993309</v>
      </c>
      <c r="R84" s="32">
        <f>SUM(R79:R83)</f>
        <v>88371249</v>
      </c>
      <c r="S84" s="32">
        <f>SUM(S79:S83)</f>
        <v>82080135</v>
      </c>
      <c r="T84" s="37">
        <f t="shared" si="14"/>
        <v>0.92881039850415603</v>
      </c>
      <c r="U84" s="37">
        <f t="shared" si="15"/>
        <v>0.14305655235962056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468351717</v>
      </c>
      <c r="E85" s="32">
        <f>SUM(E57,E59:E62,E64:E69,E71:E77,E79:E83)</f>
        <v>483927123</v>
      </c>
      <c r="F85" s="32">
        <f>SUM(F57,F59:F62,F64:F69,F71:F77,F79:F83)</f>
        <v>87131015</v>
      </c>
      <c r="G85" s="37">
        <f t="shared" si="8"/>
        <v>0.18603756928257401</v>
      </c>
      <c r="H85" s="32">
        <f>SUM(H57,H59:H62,H64:H69,H71:H77,H79:H83)</f>
        <v>83703079</v>
      </c>
      <c r="I85" s="37">
        <f t="shared" si="9"/>
        <v>0.17871842028498425</v>
      </c>
      <c r="J85" s="32">
        <f>SUM(J57,J59:J62,J64:J69,J71:J77,J79:J83)</f>
        <v>93557710</v>
      </c>
      <c r="K85" s="37">
        <f t="shared" si="10"/>
        <v>0.19333016388916063</v>
      </c>
      <c r="L85" s="32">
        <f>SUM(L57,L59:L62,L64:L69,L71:L77,L79:L83)</f>
        <v>105379197</v>
      </c>
      <c r="M85" s="37">
        <f t="shared" si="11"/>
        <v>0.21775840202285995</v>
      </c>
      <c r="N85" s="32">
        <f t="shared" si="12"/>
        <v>369771001</v>
      </c>
      <c r="O85" s="37">
        <f t="shared" si="13"/>
        <v>0.76410472450414813</v>
      </c>
      <c r="P85" s="32">
        <f>SUM(P57,P59:P62,P64:P69,P71:P77,P79:P83)</f>
        <v>95972982</v>
      </c>
      <c r="Q85" s="32">
        <f>SUM(Q57,Q59:Q62,Q64:Q69,Q71:Q77,Q79:Q83)</f>
        <v>446075992</v>
      </c>
      <c r="R85" s="32">
        <f>SUM(R57,R59:R62,R64:R69,R71:R77,R79:R83)</f>
        <v>443883002</v>
      </c>
      <c r="S85" s="32">
        <f>SUM(S57,S59:S62,S64:S69,S71:S77,S79:S83)</f>
        <v>335691302</v>
      </c>
      <c r="T85" s="37">
        <f t="shared" si="14"/>
        <v>0.75626077251770951</v>
      </c>
      <c r="U85" s="37">
        <f t="shared" si="15"/>
        <v>9.8008989655026024E-2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1276854263</v>
      </c>
      <c r="E88" s="31">
        <v>1246477451</v>
      </c>
      <c r="F88" s="31">
        <v>281291015</v>
      </c>
      <c r="G88" s="36">
        <f t="shared" ref="G88:G99" si="16">IF(($D88      =0),0,($F88      /$D88      ))</f>
        <v>0.22030001633788648</v>
      </c>
      <c r="H88" s="31">
        <v>299305426</v>
      </c>
      <c r="I88" s="36">
        <f t="shared" ref="I88:I99" si="17">IF(($D88      =0),0,($H88      /$D88      ))</f>
        <v>0.23440844791227361</v>
      </c>
      <c r="J88" s="31">
        <v>294992702</v>
      </c>
      <c r="K88" s="36">
        <f t="shared" ref="K88:K99" si="18">IF(($E88      =0),0,($J88      /$E88      ))</f>
        <v>0.23666108180564271</v>
      </c>
      <c r="L88" s="31">
        <v>300028149</v>
      </c>
      <c r="M88" s="36">
        <f t="shared" ref="M88:M99" si="19">IF(($E88      =0),0,($L88      /$E88      ))</f>
        <v>0.2407008235562538</v>
      </c>
      <c r="N88" s="31">
        <f t="shared" ref="N88:N99" si="20">$F88      +$H88      +$J88      +$L88</f>
        <v>1175617292</v>
      </c>
      <c r="O88" s="36">
        <f t="shared" ref="O88:O99" si="21">IF(($E88      =0),0,($N88      /$E88      ))</f>
        <v>0.94315167198319416</v>
      </c>
      <c r="P88" s="31">
        <v>314624968</v>
      </c>
      <c r="Q88" s="31">
        <v>1235432046</v>
      </c>
      <c r="R88" s="31">
        <v>1155106447</v>
      </c>
      <c r="S88" s="31">
        <v>1129384638</v>
      </c>
      <c r="T88" s="36">
        <f t="shared" ref="T88:T99" si="22">IF(($R88      =0),0,($S88      /$R88      ))</f>
        <v>0.97773208775104348</v>
      </c>
      <c r="U88" s="36">
        <f t="shared" ref="U88:U99" si="23">IF(($P88      =0),0,(($L88      /$P88      )-1))</f>
        <v>-4.6394344011502664E-2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1510528000</v>
      </c>
      <c r="E89" s="31">
        <v>1590835000</v>
      </c>
      <c r="F89" s="31">
        <v>289253201</v>
      </c>
      <c r="G89" s="36">
        <f t="shared" si="16"/>
        <v>0.19149145265761375</v>
      </c>
      <c r="H89" s="31">
        <v>380269826</v>
      </c>
      <c r="I89" s="36">
        <f t="shared" si="17"/>
        <v>0.25174629401110077</v>
      </c>
      <c r="J89" s="31">
        <v>359731248</v>
      </c>
      <c r="K89" s="36">
        <f t="shared" si="18"/>
        <v>0.22612731552926607</v>
      </c>
      <c r="L89" s="31">
        <v>440584402</v>
      </c>
      <c r="M89" s="36">
        <f t="shared" si="19"/>
        <v>0.27695166500611312</v>
      </c>
      <c r="N89" s="31">
        <f t="shared" si="20"/>
        <v>1469838677</v>
      </c>
      <c r="O89" s="36">
        <f t="shared" si="21"/>
        <v>0.92394162625287979</v>
      </c>
      <c r="P89" s="31">
        <v>373269170</v>
      </c>
      <c r="Q89" s="31">
        <v>1497711000</v>
      </c>
      <c r="R89" s="31">
        <v>1459695814</v>
      </c>
      <c r="S89" s="31">
        <v>1347510576</v>
      </c>
      <c r="T89" s="36">
        <f t="shared" si="22"/>
        <v>0.92314478336922878</v>
      </c>
      <c r="U89" s="36">
        <f t="shared" si="23"/>
        <v>0.18033965141026775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408620476</v>
      </c>
      <c r="E90" s="31">
        <v>400013000</v>
      </c>
      <c r="F90" s="31">
        <v>79815657</v>
      </c>
      <c r="G90" s="36">
        <f t="shared" si="16"/>
        <v>0.19532955808117652</v>
      </c>
      <c r="H90" s="31">
        <v>93991052</v>
      </c>
      <c r="I90" s="36">
        <f t="shared" si="17"/>
        <v>0.23002041630434594</v>
      </c>
      <c r="J90" s="31">
        <v>102315534</v>
      </c>
      <c r="K90" s="36">
        <f t="shared" si="18"/>
        <v>0.25578052213303065</v>
      </c>
      <c r="L90" s="31">
        <v>80776952</v>
      </c>
      <c r="M90" s="36">
        <f t="shared" si="19"/>
        <v>0.20193581708594471</v>
      </c>
      <c r="N90" s="31">
        <f t="shared" si="20"/>
        <v>356899195</v>
      </c>
      <c r="O90" s="36">
        <f t="shared" si="21"/>
        <v>0.8922189903828126</v>
      </c>
      <c r="P90" s="31">
        <v>94977666</v>
      </c>
      <c r="Q90" s="31">
        <v>400340860</v>
      </c>
      <c r="R90" s="31">
        <v>423122651</v>
      </c>
      <c r="S90" s="31">
        <v>359326300</v>
      </c>
      <c r="T90" s="36">
        <f t="shared" si="22"/>
        <v>0.84922492131010963</v>
      </c>
      <c r="U90" s="36">
        <f t="shared" si="23"/>
        <v>-0.14951635050707601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3196002739</v>
      </c>
      <c r="E91" s="32">
        <f>SUM(E88:E90)</f>
        <v>3237325451</v>
      </c>
      <c r="F91" s="32">
        <f>SUM(F88:F90)</f>
        <v>650359873</v>
      </c>
      <c r="G91" s="37">
        <f t="shared" si="16"/>
        <v>0.2034916506997399</v>
      </c>
      <c r="H91" s="32">
        <f>SUM(H88:H90)</f>
        <v>773566304</v>
      </c>
      <c r="I91" s="37">
        <f t="shared" si="17"/>
        <v>0.24204181509620415</v>
      </c>
      <c r="J91" s="32">
        <f>SUM(J88:J90)</f>
        <v>757039484</v>
      </c>
      <c r="K91" s="37">
        <f t="shared" si="18"/>
        <v>0.23384719746547347</v>
      </c>
      <c r="L91" s="32">
        <f>SUM(L88:L90)</f>
        <v>821389503</v>
      </c>
      <c r="M91" s="37">
        <f t="shared" si="19"/>
        <v>0.25372472290244258</v>
      </c>
      <c r="N91" s="32">
        <f t="shared" si="20"/>
        <v>3002355164</v>
      </c>
      <c r="O91" s="37">
        <f t="shared" si="21"/>
        <v>0.92741839195456288</v>
      </c>
      <c r="P91" s="32">
        <f>SUM(P88:P90)</f>
        <v>782871804</v>
      </c>
      <c r="Q91" s="32">
        <f>SUM(Q88:Q90)</f>
        <v>3133483906</v>
      </c>
      <c r="R91" s="32">
        <f>SUM(R88:R90)</f>
        <v>3037924912</v>
      </c>
      <c r="S91" s="32">
        <f>SUM(S88:S90)</f>
        <v>2836221514</v>
      </c>
      <c r="T91" s="37">
        <f t="shared" si="22"/>
        <v>0.93360487706484829</v>
      </c>
      <c r="U91" s="37">
        <f t="shared" si="23"/>
        <v>4.9200518914077618E-2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204499748</v>
      </c>
      <c r="E92" s="31">
        <v>203115791</v>
      </c>
      <c r="F92" s="31">
        <v>75670974</v>
      </c>
      <c r="G92" s="36">
        <f t="shared" si="16"/>
        <v>0.37002966869181669</v>
      </c>
      <c r="H92" s="31">
        <v>79944689</v>
      </c>
      <c r="I92" s="36">
        <f t="shared" si="17"/>
        <v>0.39092805630254368</v>
      </c>
      <c r="J92" s="31">
        <v>77907644</v>
      </c>
      <c r="K92" s="36">
        <f t="shared" si="18"/>
        <v>0.38356271374292117</v>
      </c>
      <c r="L92" s="31">
        <v>209394997</v>
      </c>
      <c r="M92" s="36">
        <f t="shared" si="19"/>
        <v>1.030914415708821</v>
      </c>
      <c r="N92" s="31">
        <f t="shared" si="20"/>
        <v>442918304</v>
      </c>
      <c r="O92" s="36">
        <f t="shared" si="21"/>
        <v>2.1806197431493644</v>
      </c>
      <c r="P92" s="31">
        <v>58783375</v>
      </c>
      <c r="Q92" s="31">
        <v>206787088</v>
      </c>
      <c r="R92" s="31">
        <v>162376080</v>
      </c>
      <c r="S92" s="31">
        <v>184898879</v>
      </c>
      <c r="T92" s="36">
        <f t="shared" si="22"/>
        <v>1.1387076162942227</v>
      </c>
      <c r="U92" s="36">
        <f t="shared" si="23"/>
        <v>2.562146559295039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28122867</v>
      </c>
      <c r="E93" s="31">
        <v>30316597</v>
      </c>
      <c r="F93" s="31">
        <v>4896779</v>
      </c>
      <c r="G93" s="36">
        <f t="shared" si="16"/>
        <v>0.17412090310706943</v>
      </c>
      <c r="H93" s="31">
        <v>8791393</v>
      </c>
      <c r="I93" s="36">
        <f t="shared" si="17"/>
        <v>0.31260657030451411</v>
      </c>
      <c r="J93" s="31">
        <v>6917208</v>
      </c>
      <c r="K93" s="36">
        <f t="shared" si="18"/>
        <v>0.2281657139816847</v>
      </c>
      <c r="L93" s="31">
        <v>7875743</v>
      </c>
      <c r="M93" s="36">
        <f t="shared" si="19"/>
        <v>0.25978321379540059</v>
      </c>
      <c r="N93" s="31">
        <f t="shared" si="20"/>
        <v>28481123</v>
      </c>
      <c r="O93" s="36">
        <f t="shared" si="21"/>
        <v>0.93945646340187849</v>
      </c>
      <c r="P93" s="31">
        <v>7779753</v>
      </c>
      <c r="Q93" s="31">
        <v>27897598</v>
      </c>
      <c r="R93" s="31">
        <v>27001051</v>
      </c>
      <c r="S93" s="31">
        <v>25836197</v>
      </c>
      <c r="T93" s="36">
        <f t="shared" si="22"/>
        <v>0.95685893856502102</v>
      </c>
      <c r="U93" s="36">
        <f t="shared" si="23"/>
        <v>1.2338437994111162E-2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32773489</v>
      </c>
      <c r="E94" s="31">
        <v>28139172</v>
      </c>
      <c r="F94" s="31">
        <v>7535550</v>
      </c>
      <c r="G94" s="36">
        <f t="shared" si="16"/>
        <v>0.22992822033687044</v>
      </c>
      <c r="H94" s="31">
        <v>9094884</v>
      </c>
      <c r="I94" s="36">
        <f t="shared" si="17"/>
        <v>0.27750734747832312</v>
      </c>
      <c r="J94" s="31">
        <v>-1820384</v>
      </c>
      <c r="K94" s="36">
        <f t="shared" si="18"/>
        <v>-6.4692166493029724E-2</v>
      </c>
      <c r="L94" s="31">
        <v>17348206</v>
      </c>
      <c r="M94" s="36">
        <f t="shared" si="19"/>
        <v>0.61651444470363237</v>
      </c>
      <c r="N94" s="31">
        <f t="shared" si="20"/>
        <v>32158256</v>
      </c>
      <c r="O94" s="36">
        <f t="shared" si="21"/>
        <v>1.1428287939673563</v>
      </c>
      <c r="P94" s="31">
        <v>7402679</v>
      </c>
      <c r="Q94" s="31">
        <v>27563828</v>
      </c>
      <c r="R94" s="31">
        <v>30202509</v>
      </c>
      <c r="S94" s="31">
        <v>27771958</v>
      </c>
      <c r="T94" s="36">
        <f t="shared" si="22"/>
        <v>0.91952486463955696</v>
      </c>
      <c r="U94" s="36">
        <f t="shared" si="23"/>
        <v>1.3435037504665539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32050337</v>
      </c>
      <c r="E95" s="31">
        <v>34706080</v>
      </c>
      <c r="F95" s="31">
        <v>8108972</v>
      </c>
      <c r="G95" s="36">
        <f t="shared" si="16"/>
        <v>0.25300738647459464</v>
      </c>
      <c r="H95" s="31">
        <v>8301111</v>
      </c>
      <c r="I95" s="36">
        <f t="shared" si="17"/>
        <v>0.259002300038218</v>
      </c>
      <c r="J95" s="31">
        <v>8433152</v>
      </c>
      <c r="K95" s="36">
        <f t="shared" si="18"/>
        <v>0.24298774162913242</v>
      </c>
      <c r="L95" s="31">
        <v>8865864</v>
      </c>
      <c r="M95" s="36">
        <f t="shared" si="19"/>
        <v>0.25545564350684374</v>
      </c>
      <c r="N95" s="31">
        <f t="shared" si="20"/>
        <v>33709099</v>
      </c>
      <c r="O95" s="36">
        <f t="shared" si="21"/>
        <v>0.97127359240801614</v>
      </c>
      <c r="P95" s="31">
        <v>9263932</v>
      </c>
      <c r="Q95" s="31">
        <v>36492439</v>
      </c>
      <c r="R95" s="31">
        <v>34677838</v>
      </c>
      <c r="S95" s="31">
        <v>34118303</v>
      </c>
      <c r="T95" s="36">
        <f t="shared" si="22"/>
        <v>0.9838647668865631</v>
      </c>
      <c r="U95" s="36">
        <f t="shared" si="23"/>
        <v>-4.2969659103715308E-2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297446441</v>
      </c>
      <c r="E96" s="32">
        <f>SUM(E92:E95)</f>
        <v>296277640</v>
      </c>
      <c r="F96" s="32">
        <f>SUM(F92:F95)</f>
        <v>96212275</v>
      </c>
      <c r="G96" s="37">
        <f t="shared" si="16"/>
        <v>0.32346083777818674</v>
      </c>
      <c r="H96" s="32">
        <f>SUM(H92:H95)</f>
        <v>106132077</v>
      </c>
      <c r="I96" s="37">
        <f t="shared" si="17"/>
        <v>0.35681071403372416</v>
      </c>
      <c r="J96" s="32">
        <f>SUM(J92:J95)</f>
        <v>91437620</v>
      </c>
      <c r="K96" s="37">
        <f t="shared" si="18"/>
        <v>0.30862139984644132</v>
      </c>
      <c r="L96" s="32">
        <f>SUM(L92:L95)</f>
        <v>243484810</v>
      </c>
      <c r="M96" s="37">
        <f t="shared" si="19"/>
        <v>0.82181297920423557</v>
      </c>
      <c r="N96" s="32">
        <f t="shared" si="20"/>
        <v>537266782</v>
      </c>
      <c r="O96" s="37">
        <f t="shared" si="21"/>
        <v>1.8133895693242326</v>
      </c>
      <c r="P96" s="32">
        <f>SUM(P92:P95)</f>
        <v>83229739</v>
      </c>
      <c r="Q96" s="32">
        <f>SUM(Q92:Q95)</f>
        <v>298740953</v>
      </c>
      <c r="R96" s="32">
        <f>SUM(R92:R95)</f>
        <v>254257478</v>
      </c>
      <c r="S96" s="32">
        <f>SUM(S92:S95)</f>
        <v>272625337</v>
      </c>
      <c r="T96" s="37">
        <f t="shared" si="22"/>
        <v>1.0722411751445124</v>
      </c>
      <c r="U96" s="37">
        <f t="shared" si="23"/>
        <v>1.9254544460364102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107134732</v>
      </c>
      <c r="E97" s="31">
        <v>98451659</v>
      </c>
      <c r="F97" s="31">
        <v>14302203</v>
      </c>
      <c r="G97" s="36">
        <f t="shared" si="16"/>
        <v>0.13349735172716912</v>
      </c>
      <c r="H97" s="31">
        <v>47180126</v>
      </c>
      <c r="I97" s="36">
        <f t="shared" si="17"/>
        <v>0.44038123883111968</v>
      </c>
      <c r="J97" s="31">
        <v>29815624</v>
      </c>
      <c r="K97" s="36">
        <f t="shared" si="18"/>
        <v>0.30284531822871569</v>
      </c>
      <c r="L97" s="31">
        <v>39812185</v>
      </c>
      <c r="M97" s="36">
        <f t="shared" si="19"/>
        <v>0.40438307900936438</v>
      </c>
      <c r="N97" s="31">
        <f t="shared" si="20"/>
        <v>131110138</v>
      </c>
      <c r="O97" s="36">
        <f t="shared" si="21"/>
        <v>1.3317209616548971</v>
      </c>
      <c r="P97" s="31">
        <v>27601395</v>
      </c>
      <c r="Q97" s="31">
        <v>66209011</v>
      </c>
      <c r="R97" s="31">
        <v>92589039</v>
      </c>
      <c r="S97" s="31">
        <v>62201882</v>
      </c>
      <c r="T97" s="36">
        <f t="shared" si="22"/>
        <v>0.67180610871228508</v>
      </c>
      <c r="U97" s="36">
        <f t="shared" si="23"/>
        <v>0.44239756722441026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31333637</v>
      </c>
      <c r="E98" s="31">
        <v>71602683</v>
      </c>
      <c r="F98" s="31">
        <v>14521133</v>
      </c>
      <c r="G98" s="36">
        <f t="shared" si="16"/>
        <v>0.46343592350929452</v>
      </c>
      <c r="H98" s="31">
        <v>10246999</v>
      </c>
      <c r="I98" s="36">
        <f t="shared" si="17"/>
        <v>0.32702871358342472</v>
      </c>
      <c r="J98" s="31">
        <v>37896612</v>
      </c>
      <c r="K98" s="36">
        <f t="shared" si="18"/>
        <v>0.5292624579444879</v>
      </c>
      <c r="L98" s="31">
        <v>20559034</v>
      </c>
      <c r="M98" s="36">
        <f t="shared" si="19"/>
        <v>0.28712658714199296</v>
      </c>
      <c r="N98" s="31">
        <f t="shared" si="20"/>
        <v>83223778</v>
      </c>
      <c r="O98" s="36">
        <f t="shared" si="21"/>
        <v>1.1622997143836076</v>
      </c>
      <c r="P98" s="31">
        <v>20739605</v>
      </c>
      <c r="Q98" s="31">
        <v>33102023</v>
      </c>
      <c r="R98" s="31">
        <v>31271237</v>
      </c>
      <c r="S98" s="31">
        <v>32769901</v>
      </c>
      <c r="T98" s="36">
        <f t="shared" si="22"/>
        <v>1.0479246791548413</v>
      </c>
      <c r="U98" s="36">
        <f t="shared" si="23"/>
        <v>-8.7065785486271086E-3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52108226</v>
      </c>
      <c r="E99" s="31">
        <v>52608226</v>
      </c>
      <c r="F99" s="31">
        <v>13826018</v>
      </c>
      <c r="G99" s="36">
        <f t="shared" si="16"/>
        <v>0.26533273268600621</v>
      </c>
      <c r="H99" s="31">
        <v>7648210</v>
      </c>
      <c r="I99" s="36">
        <f t="shared" si="17"/>
        <v>0.14677548224343695</v>
      </c>
      <c r="J99" s="31">
        <v>16788674</v>
      </c>
      <c r="K99" s="36">
        <f t="shared" si="18"/>
        <v>0.3191264043003465</v>
      </c>
      <c r="L99" s="31">
        <v>12657258</v>
      </c>
      <c r="M99" s="36">
        <f t="shared" si="19"/>
        <v>0.24059465529212104</v>
      </c>
      <c r="N99" s="31">
        <f t="shared" si="20"/>
        <v>50920160</v>
      </c>
      <c r="O99" s="36">
        <f t="shared" si="21"/>
        <v>0.9679125085875353</v>
      </c>
      <c r="P99" s="31">
        <v>12091095</v>
      </c>
      <c r="Q99" s="31">
        <v>61266722</v>
      </c>
      <c r="R99" s="31">
        <v>54080885</v>
      </c>
      <c r="S99" s="31">
        <v>49601714</v>
      </c>
      <c r="T99" s="36">
        <f t="shared" si="22"/>
        <v>0.91717644783364771</v>
      </c>
      <c r="U99" s="36">
        <f t="shared" si="23"/>
        <v>4.6824791303020863E-2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     +$L100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=0),0,(($L100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190576595</v>
      </c>
      <c r="E101" s="32">
        <f>SUM(E97:E100)</f>
        <v>222662568</v>
      </c>
      <c r="F101" s="32">
        <f>SUM(F97:F100)</f>
        <v>42649354</v>
      </c>
      <c r="G101" s="37">
        <f>IF(($D101     =0),0,($F101     /$D101     ))</f>
        <v>0.2237911428735517</v>
      </c>
      <c r="H101" s="32">
        <f>SUM(H97:H100)</f>
        <v>65075335</v>
      </c>
      <c r="I101" s="37">
        <f>IF(($D101     =0),0,($H101     /$D101     ))</f>
        <v>0.34146551416767623</v>
      </c>
      <c r="J101" s="32">
        <f>SUM(J97:J100)</f>
        <v>84500910</v>
      </c>
      <c r="K101" s="37">
        <f>IF(($E101     =0),0,($J101     /$E101     ))</f>
        <v>0.37950209035584281</v>
      </c>
      <c r="L101" s="32">
        <f>SUM(L97:L100)</f>
        <v>73028477</v>
      </c>
      <c r="M101" s="37">
        <f>IF(($E101     =0),0,($L101     /$E101     ))</f>
        <v>0.32797823925214048</v>
      </c>
      <c r="N101" s="32">
        <f>$F101     +$H101     +$J101     +$L101</f>
        <v>265254076</v>
      </c>
      <c r="O101" s="37">
        <f>IF(($E101     =0),0,($N101     /$E101     ))</f>
        <v>1.1912827485219697</v>
      </c>
      <c r="P101" s="32">
        <f>SUM(P97:P100)</f>
        <v>60432095</v>
      </c>
      <c r="Q101" s="32">
        <f>SUM(Q97:Q100)</f>
        <v>160577756</v>
      </c>
      <c r="R101" s="32">
        <f>SUM(R97:R100)</f>
        <v>177941161</v>
      </c>
      <c r="S101" s="32">
        <f>SUM(S97:S100)</f>
        <v>144573497</v>
      </c>
      <c r="T101" s="37">
        <f>IF(($R101     =0),0,($S101     /$R101     ))</f>
        <v>0.81247922733290467</v>
      </c>
      <c r="U101" s="37">
        <f>IF(($P101     =0),0,(($L101     /$P101     )-1))</f>
        <v>0.20843861196604219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3684025775</v>
      </c>
      <c r="E102" s="32">
        <f>SUM(E88:E90,E92:E95,E97:E100)</f>
        <v>3756265659</v>
      </c>
      <c r="F102" s="32">
        <f>SUM(F88:F90,F92:F95,F97:F100)</f>
        <v>789221502</v>
      </c>
      <c r="G102" s="37">
        <f>IF(($D102     =0),0,($F102     /$D102     ))</f>
        <v>0.21422800767456629</v>
      </c>
      <c r="H102" s="32">
        <f>SUM(H88:H90,H92:H95,H97:H100)</f>
        <v>944773716</v>
      </c>
      <c r="I102" s="37">
        <f>IF(($D102     =0),0,($H102     /$D102     ))</f>
        <v>0.25645144027256433</v>
      </c>
      <c r="J102" s="32">
        <f>SUM(J88:J90,J92:J95,J97:J100)</f>
        <v>932978014</v>
      </c>
      <c r="K102" s="37">
        <f>IF(($E102     =0),0,($J102     /$E102     ))</f>
        <v>0.24837913467717274</v>
      </c>
      <c r="L102" s="32">
        <f>SUM(L88:L90,L92:L95,L97:L100)</f>
        <v>1137902790</v>
      </c>
      <c r="M102" s="37">
        <f>IF(($E102     =0),0,($L102     /$E102     ))</f>
        <v>0.30293458804586643</v>
      </c>
      <c r="N102" s="32">
        <f>$F102     +$H102     +$J102     +$L102</f>
        <v>3804876022</v>
      </c>
      <c r="O102" s="37">
        <f>IF(($E102     =0),0,($N102     /$E102     ))</f>
        <v>1.0129411408598137</v>
      </c>
      <c r="P102" s="32">
        <f>SUM(P88:P90,P92:P95,P97:P100)</f>
        <v>926533638</v>
      </c>
      <c r="Q102" s="32">
        <f>SUM(Q88:Q90,Q92:Q95,Q97:Q100)</f>
        <v>3592802615</v>
      </c>
      <c r="R102" s="32">
        <f>SUM(R88:R90,R92:R95,R97:R100)</f>
        <v>3470123551</v>
      </c>
      <c r="S102" s="32">
        <f>SUM(S88:S90,S92:S95,S97:S100)</f>
        <v>3253420348</v>
      </c>
      <c r="T102" s="37">
        <f>IF(($R102     =0),0,($S102     /$R102     ))</f>
        <v>0.93755173272215286</v>
      </c>
      <c r="U102" s="37">
        <f>IF(($P102     =0),0,(($L102     /$P102     )-1))</f>
        <v>0.22812895650098342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1234115600</v>
      </c>
      <c r="E105" s="31">
        <v>1233463209</v>
      </c>
      <c r="F105" s="31">
        <v>246481344</v>
      </c>
      <c r="G105" s="36">
        <f t="shared" ref="G105:G136" si="24">IF(($D105     =0),0,($F105     /$D105     ))</f>
        <v>0.19972305997914619</v>
      </c>
      <c r="H105" s="31">
        <v>302449959</v>
      </c>
      <c r="I105" s="36">
        <f t="shared" ref="I105:I136" si="25">IF(($D105     =0),0,($H105     /$D105     ))</f>
        <v>0.24507425317368972</v>
      </c>
      <c r="J105" s="31">
        <v>262754203</v>
      </c>
      <c r="K105" s="36">
        <f t="shared" ref="K105:K136" si="26">IF(($E105     =0),0,($J105     /$E105     ))</f>
        <v>0.21302151623397145</v>
      </c>
      <c r="L105" s="31">
        <v>261499539</v>
      </c>
      <c r="M105" s="36">
        <f t="shared" ref="M105:M136" si="27">IF(($E105     =0),0,($L105     /$E105     ))</f>
        <v>0.21200432821340842</v>
      </c>
      <c r="N105" s="31">
        <f t="shared" ref="N105:N136" si="28">$F105     +$H105     +$J105     +$L105</f>
        <v>1073185045</v>
      </c>
      <c r="O105" s="36">
        <f t="shared" ref="O105:O136" si="29">IF(($E105     =0),0,($N105     /$E105     ))</f>
        <v>0.87005841533778572</v>
      </c>
      <c r="P105" s="31">
        <v>262667295</v>
      </c>
      <c r="Q105" s="31">
        <v>1134258380</v>
      </c>
      <c r="R105" s="31">
        <v>1178546350</v>
      </c>
      <c r="S105" s="31">
        <v>1015210986</v>
      </c>
      <c r="T105" s="36">
        <f t="shared" ref="T105:T136" si="30">IF(($R105     =0),0,($S105     /$R105     ))</f>
        <v>0.86140946938573948</v>
      </c>
      <c r="U105" s="36">
        <f t="shared" ref="U105:U136" si="31">IF(($P105     =0),0,(($L105     /$P105     )-1))</f>
        <v>-4.4457609387571484E-3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1234115600</v>
      </c>
      <c r="E106" s="32">
        <f>E105</f>
        <v>1233463209</v>
      </c>
      <c r="F106" s="32">
        <f>F105</f>
        <v>246481344</v>
      </c>
      <c r="G106" s="37">
        <f t="shared" si="24"/>
        <v>0.19972305997914619</v>
      </c>
      <c r="H106" s="32">
        <f>H105</f>
        <v>302449959</v>
      </c>
      <c r="I106" s="37">
        <f t="shared" si="25"/>
        <v>0.24507425317368972</v>
      </c>
      <c r="J106" s="32">
        <f>J105</f>
        <v>262754203</v>
      </c>
      <c r="K106" s="37">
        <f t="shared" si="26"/>
        <v>0.21302151623397145</v>
      </c>
      <c r="L106" s="32">
        <f>L105</f>
        <v>261499539</v>
      </c>
      <c r="M106" s="37">
        <f t="shared" si="27"/>
        <v>0.21200432821340842</v>
      </c>
      <c r="N106" s="32">
        <f t="shared" si="28"/>
        <v>1073185045</v>
      </c>
      <c r="O106" s="37">
        <f t="shared" si="29"/>
        <v>0.87005841533778572</v>
      </c>
      <c r="P106" s="32">
        <f>P105</f>
        <v>262667295</v>
      </c>
      <c r="Q106" s="32">
        <f>Q105</f>
        <v>1134258380</v>
      </c>
      <c r="R106" s="32">
        <f>R105</f>
        <v>1178546350</v>
      </c>
      <c r="S106" s="32">
        <f>S105</f>
        <v>1015210986</v>
      </c>
      <c r="T106" s="37">
        <f t="shared" si="30"/>
        <v>0.86140946938573948</v>
      </c>
      <c r="U106" s="37">
        <f t="shared" si="31"/>
        <v>-4.4457609387571484E-3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32201151</v>
      </c>
      <c r="E107" s="31">
        <v>28478594</v>
      </c>
      <c r="F107" s="31">
        <v>2776583</v>
      </c>
      <c r="G107" s="36">
        <f t="shared" si="24"/>
        <v>8.6226203529184406E-2</v>
      </c>
      <c r="H107" s="31">
        <v>9720616</v>
      </c>
      <c r="I107" s="36">
        <f t="shared" si="25"/>
        <v>0.30187169396522501</v>
      </c>
      <c r="J107" s="31">
        <v>6298277</v>
      </c>
      <c r="K107" s="36">
        <f t="shared" si="26"/>
        <v>0.22115828471026344</v>
      </c>
      <c r="L107" s="31">
        <v>5806745</v>
      </c>
      <c r="M107" s="36">
        <f t="shared" si="27"/>
        <v>0.20389858431915564</v>
      </c>
      <c r="N107" s="31">
        <f t="shared" si="28"/>
        <v>24602221</v>
      </c>
      <c r="O107" s="36">
        <f t="shared" si="29"/>
        <v>0.86388467773373923</v>
      </c>
      <c r="P107" s="31">
        <v>7738809</v>
      </c>
      <c r="Q107" s="31">
        <v>34892871</v>
      </c>
      <c r="R107" s="31">
        <v>33768650</v>
      </c>
      <c r="S107" s="31">
        <v>22633670</v>
      </c>
      <c r="T107" s="36">
        <f t="shared" si="30"/>
        <v>0.67025688027208663</v>
      </c>
      <c r="U107" s="36">
        <f t="shared" si="31"/>
        <v>-0.24965908836876582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10759798</v>
      </c>
      <c r="E108" s="31">
        <v>10745657</v>
      </c>
      <c r="F108" s="31">
        <v>1872615</v>
      </c>
      <c r="G108" s="36">
        <f t="shared" si="24"/>
        <v>0.17403811855947482</v>
      </c>
      <c r="H108" s="31">
        <v>4015058</v>
      </c>
      <c r="I108" s="36">
        <f t="shared" si="25"/>
        <v>0.373153659576137</v>
      </c>
      <c r="J108" s="31">
        <v>2041368</v>
      </c>
      <c r="K108" s="36">
        <f t="shared" si="26"/>
        <v>0.18997144613865863</v>
      </c>
      <c r="L108" s="31">
        <v>1847372</v>
      </c>
      <c r="M108" s="36">
        <f t="shared" si="27"/>
        <v>0.17191801301679366</v>
      </c>
      <c r="N108" s="31">
        <f t="shared" si="28"/>
        <v>9776413</v>
      </c>
      <c r="O108" s="36">
        <f t="shared" si="29"/>
        <v>0.90980132717804041</v>
      </c>
      <c r="P108" s="31">
        <v>1553734</v>
      </c>
      <c r="Q108" s="31">
        <v>18880587</v>
      </c>
      <c r="R108" s="31">
        <v>17456432</v>
      </c>
      <c r="S108" s="31">
        <v>12496959</v>
      </c>
      <c r="T108" s="36">
        <f t="shared" si="30"/>
        <v>0.71589423313996814</v>
      </c>
      <c r="U108" s="36">
        <f t="shared" si="31"/>
        <v>0.1889885913547622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27152112</v>
      </c>
      <c r="E109" s="31">
        <v>32172076</v>
      </c>
      <c r="F109" s="31">
        <v>6966983</v>
      </c>
      <c r="G109" s="36">
        <f t="shared" si="24"/>
        <v>0.25659083168189645</v>
      </c>
      <c r="H109" s="31">
        <v>9081516</v>
      </c>
      <c r="I109" s="36">
        <f t="shared" si="25"/>
        <v>0.33446812535245879</v>
      </c>
      <c r="J109" s="31">
        <v>4048012</v>
      </c>
      <c r="K109" s="36">
        <f t="shared" si="26"/>
        <v>0.12582377338658532</v>
      </c>
      <c r="L109" s="31">
        <v>7798020</v>
      </c>
      <c r="M109" s="36">
        <f t="shared" si="27"/>
        <v>0.24238473140496125</v>
      </c>
      <c r="N109" s="31">
        <f t="shared" si="28"/>
        <v>27894531</v>
      </c>
      <c r="O109" s="36">
        <f t="shared" si="29"/>
        <v>0.86704168546661398</v>
      </c>
      <c r="P109" s="31">
        <v>4935358</v>
      </c>
      <c r="Q109" s="31">
        <v>33152436</v>
      </c>
      <c r="R109" s="31">
        <v>34172430</v>
      </c>
      <c r="S109" s="31">
        <v>27557826</v>
      </c>
      <c r="T109" s="36">
        <f t="shared" si="30"/>
        <v>0.80643448534388684</v>
      </c>
      <c r="U109" s="36">
        <f t="shared" si="31"/>
        <v>0.58003127635320473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71657736</v>
      </c>
      <c r="E110" s="31">
        <v>75302331</v>
      </c>
      <c r="F110" s="31">
        <v>17697803</v>
      </c>
      <c r="G110" s="36">
        <f t="shared" si="24"/>
        <v>0.24697686513567774</v>
      </c>
      <c r="H110" s="31">
        <v>15480662</v>
      </c>
      <c r="I110" s="36">
        <f t="shared" si="25"/>
        <v>0.21603615832908815</v>
      </c>
      <c r="J110" s="31">
        <v>22612830</v>
      </c>
      <c r="K110" s="36">
        <f t="shared" si="26"/>
        <v>0.30029389130065576</v>
      </c>
      <c r="L110" s="31">
        <v>16030045</v>
      </c>
      <c r="M110" s="36">
        <f t="shared" si="27"/>
        <v>0.21287581389744761</v>
      </c>
      <c r="N110" s="31">
        <f t="shared" si="28"/>
        <v>71821340</v>
      </c>
      <c r="O110" s="36">
        <f t="shared" si="29"/>
        <v>0.95377313087426208</v>
      </c>
      <c r="P110" s="31">
        <v>15808816</v>
      </c>
      <c r="Q110" s="31">
        <v>61441212</v>
      </c>
      <c r="R110" s="31">
        <v>61403676</v>
      </c>
      <c r="S110" s="31">
        <v>67395297</v>
      </c>
      <c r="T110" s="36">
        <f t="shared" si="30"/>
        <v>1.0975775619687655</v>
      </c>
      <c r="U110" s="36">
        <f t="shared" si="31"/>
        <v>1.399402713017861E-2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4124724</v>
      </c>
      <c r="E111" s="31">
        <v>7110359</v>
      </c>
      <c r="F111" s="31">
        <v>988000</v>
      </c>
      <c r="G111" s="36">
        <f t="shared" si="24"/>
        <v>0.23953117832853787</v>
      </c>
      <c r="H111" s="31">
        <v>3512125</v>
      </c>
      <c r="I111" s="36">
        <f t="shared" si="25"/>
        <v>0.85148121425821466</v>
      </c>
      <c r="J111" s="31">
        <v>1306122</v>
      </c>
      <c r="K111" s="36">
        <f t="shared" si="26"/>
        <v>0.18369283463746344</v>
      </c>
      <c r="L111" s="31">
        <v>1701112</v>
      </c>
      <c r="M111" s="36">
        <f t="shared" si="27"/>
        <v>0.23924417881009946</v>
      </c>
      <c r="N111" s="31">
        <f t="shared" si="28"/>
        <v>7507359</v>
      </c>
      <c r="O111" s="36">
        <f t="shared" si="29"/>
        <v>1.0558340303211131</v>
      </c>
      <c r="P111" s="31">
        <v>1081343</v>
      </c>
      <c r="Q111" s="31">
        <v>5770000</v>
      </c>
      <c r="R111" s="31">
        <v>9545526</v>
      </c>
      <c r="S111" s="31">
        <v>6807995</v>
      </c>
      <c r="T111" s="36">
        <f t="shared" si="30"/>
        <v>0.71321318489939689</v>
      </c>
      <c r="U111" s="36">
        <f t="shared" si="31"/>
        <v>0.57314746569774799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145895521</v>
      </c>
      <c r="E112" s="32">
        <f>SUM(E107:E111)</f>
        <v>153809017</v>
      </c>
      <c r="F112" s="32">
        <f>SUM(F107:F111)</f>
        <v>30301984</v>
      </c>
      <c r="G112" s="37">
        <f t="shared" si="24"/>
        <v>0.20769646519854437</v>
      </c>
      <c r="H112" s="32">
        <f>SUM(H107:H111)</f>
        <v>41809977</v>
      </c>
      <c r="I112" s="37">
        <f t="shared" si="25"/>
        <v>0.28657478114081375</v>
      </c>
      <c r="J112" s="32">
        <f>SUM(J107:J111)</f>
        <v>36306609</v>
      </c>
      <c r="K112" s="37">
        <f t="shared" si="26"/>
        <v>0.23604993847662389</v>
      </c>
      <c r="L112" s="32">
        <f>SUM(L107:L111)</f>
        <v>33183294</v>
      </c>
      <c r="M112" s="37">
        <f t="shared" si="27"/>
        <v>0.21574348921298939</v>
      </c>
      <c r="N112" s="32">
        <f t="shared" si="28"/>
        <v>141601864</v>
      </c>
      <c r="O112" s="37">
        <f t="shared" si="29"/>
        <v>0.92063434746481732</v>
      </c>
      <c r="P112" s="32">
        <f>SUM(P107:P111)</f>
        <v>31118060</v>
      </c>
      <c r="Q112" s="32">
        <f>SUM(Q107:Q111)</f>
        <v>154137106</v>
      </c>
      <c r="R112" s="32">
        <f>SUM(R107:R111)</f>
        <v>156346714</v>
      </c>
      <c r="S112" s="32">
        <f>SUM(S107:S111)</f>
        <v>136891747</v>
      </c>
      <c r="T112" s="37">
        <f t="shared" si="30"/>
        <v>0.87556523253824192</v>
      </c>
      <c r="U112" s="37">
        <f t="shared" si="31"/>
        <v>6.6367697729228681E-2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41705010</v>
      </c>
      <c r="E113" s="31">
        <v>41234210</v>
      </c>
      <c r="F113" s="31">
        <v>8657627</v>
      </c>
      <c r="G113" s="36">
        <f t="shared" si="24"/>
        <v>0.20759201352547332</v>
      </c>
      <c r="H113" s="31">
        <v>11595446</v>
      </c>
      <c r="I113" s="36">
        <f t="shared" si="25"/>
        <v>0.2780348452140402</v>
      </c>
      <c r="J113" s="31">
        <v>7856792</v>
      </c>
      <c r="K113" s="36">
        <f t="shared" si="26"/>
        <v>0.19054062148880746</v>
      </c>
      <c r="L113" s="31">
        <v>9301899</v>
      </c>
      <c r="M113" s="36">
        <f t="shared" si="27"/>
        <v>0.22558693376203884</v>
      </c>
      <c r="N113" s="31">
        <f t="shared" si="28"/>
        <v>37411764</v>
      </c>
      <c r="O113" s="36">
        <f t="shared" si="29"/>
        <v>0.90729915766544333</v>
      </c>
      <c r="P113" s="31">
        <v>8421548</v>
      </c>
      <c r="Q113" s="31">
        <v>37760904</v>
      </c>
      <c r="R113" s="31">
        <v>40990443</v>
      </c>
      <c r="S113" s="31">
        <v>35838587</v>
      </c>
      <c r="T113" s="36">
        <f t="shared" si="30"/>
        <v>0.8743156789010551</v>
      </c>
      <c r="U113" s="36">
        <f t="shared" si="31"/>
        <v>0.10453553194733312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14097572</v>
      </c>
      <c r="E114" s="31">
        <v>13306905</v>
      </c>
      <c r="F114" s="31">
        <v>2737195</v>
      </c>
      <c r="G114" s="36">
        <f t="shared" si="24"/>
        <v>0.1941607391684185</v>
      </c>
      <c r="H114" s="31">
        <v>3068470</v>
      </c>
      <c r="I114" s="36">
        <f t="shared" si="25"/>
        <v>0.21765946646699161</v>
      </c>
      <c r="J114" s="31">
        <v>2718803</v>
      </c>
      <c r="K114" s="36">
        <f t="shared" si="26"/>
        <v>0.20431520327228608</v>
      </c>
      <c r="L114" s="31">
        <v>3220956</v>
      </c>
      <c r="M114" s="36">
        <f t="shared" si="27"/>
        <v>0.24205147628242629</v>
      </c>
      <c r="N114" s="31">
        <f t="shared" si="28"/>
        <v>11745424</v>
      </c>
      <c r="O114" s="36">
        <f t="shared" si="29"/>
        <v>0.88265633518838527</v>
      </c>
      <c r="P114" s="31">
        <v>2667220</v>
      </c>
      <c r="Q114" s="31">
        <v>13709949</v>
      </c>
      <c r="R114" s="31">
        <v>12576638</v>
      </c>
      <c r="S114" s="31">
        <v>10378857</v>
      </c>
      <c r="T114" s="36">
        <f t="shared" si="30"/>
        <v>0.825248925825805</v>
      </c>
      <c r="U114" s="36">
        <f t="shared" si="31"/>
        <v>0.20760792135631867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6212968</v>
      </c>
      <c r="E115" s="31">
        <v>5256149</v>
      </c>
      <c r="F115" s="31">
        <v>4691832</v>
      </c>
      <c r="G115" s="36">
        <f t="shared" si="24"/>
        <v>0.75516757852285732</v>
      </c>
      <c r="H115" s="31">
        <v>2305048</v>
      </c>
      <c r="I115" s="36">
        <f t="shared" si="25"/>
        <v>0.37100593468371318</v>
      </c>
      <c r="J115" s="31">
        <v>1183254</v>
      </c>
      <c r="K115" s="36">
        <f t="shared" si="26"/>
        <v>0.22511804745261216</v>
      </c>
      <c r="L115" s="31">
        <v>1407949</v>
      </c>
      <c r="M115" s="36">
        <f t="shared" si="27"/>
        <v>0.26786702583964039</v>
      </c>
      <c r="N115" s="31">
        <f t="shared" si="28"/>
        <v>9588083</v>
      </c>
      <c r="O115" s="36">
        <f t="shared" si="29"/>
        <v>1.8241649922785674</v>
      </c>
      <c r="P115" s="31">
        <v>138115</v>
      </c>
      <c r="Q115" s="31">
        <v>6584460</v>
      </c>
      <c r="R115" s="31">
        <v>4128958</v>
      </c>
      <c r="S115" s="31">
        <v>2958475</v>
      </c>
      <c r="T115" s="36">
        <f t="shared" si="30"/>
        <v>0.71651855020080124</v>
      </c>
      <c r="U115" s="36">
        <f t="shared" si="31"/>
        <v>9.1940339572095713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2541054</v>
      </c>
      <c r="E116" s="31">
        <v>1475599</v>
      </c>
      <c r="F116" s="31">
        <v>838737</v>
      </c>
      <c r="G116" s="36">
        <f t="shared" si="24"/>
        <v>0.33007444942138181</v>
      </c>
      <c r="H116" s="31">
        <v>150387</v>
      </c>
      <c r="I116" s="36">
        <f t="shared" si="25"/>
        <v>5.9182921732477939E-2</v>
      </c>
      <c r="J116" s="31">
        <v>165706</v>
      </c>
      <c r="K116" s="36">
        <f t="shared" si="26"/>
        <v>0.11229744666403271</v>
      </c>
      <c r="L116" s="31">
        <v>213055</v>
      </c>
      <c r="M116" s="36">
        <f t="shared" si="27"/>
        <v>0.14438543262769898</v>
      </c>
      <c r="N116" s="31">
        <f t="shared" si="28"/>
        <v>1367885</v>
      </c>
      <c r="O116" s="36">
        <f t="shared" si="29"/>
        <v>0.92700320344483833</v>
      </c>
      <c r="P116" s="31">
        <v>520441</v>
      </c>
      <c r="Q116" s="31">
        <v>940497</v>
      </c>
      <c r="R116" s="31">
        <v>1300500</v>
      </c>
      <c r="S116" s="31">
        <v>1950111</v>
      </c>
      <c r="T116" s="36">
        <f t="shared" si="30"/>
        <v>1.4995086505190311</v>
      </c>
      <c r="U116" s="36">
        <f t="shared" si="31"/>
        <v>-0.59062602677344789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273422795</v>
      </c>
      <c r="E117" s="31">
        <v>139956207</v>
      </c>
      <c r="F117" s="31">
        <v>27025768</v>
      </c>
      <c r="G117" s="36">
        <f t="shared" si="24"/>
        <v>9.8842409975364337E-2</v>
      </c>
      <c r="H117" s="31">
        <v>35067604</v>
      </c>
      <c r="I117" s="36">
        <f t="shared" si="25"/>
        <v>0.12825413477321815</v>
      </c>
      <c r="J117" s="31">
        <v>29262465</v>
      </c>
      <c r="K117" s="36">
        <f t="shared" si="26"/>
        <v>0.20908300980177322</v>
      </c>
      <c r="L117" s="31">
        <v>31614753</v>
      </c>
      <c r="M117" s="36">
        <f t="shared" si="27"/>
        <v>0.22589032439268664</v>
      </c>
      <c r="N117" s="31">
        <f t="shared" si="28"/>
        <v>122970590</v>
      </c>
      <c r="O117" s="36">
        <f t="shared" si="29"/>
        <v>0.87863620082244731</v>
      </c>
      <c r="P117" s="31">
        <v>34249621</v>
      </c>
      <c r="Q117" s="31">
        <v>236045978</v>
      </c>
      <c r="R117" s="31">
        <v>241479175</v>
      </c>
      <c r="S117" s="31">
        <v>140233021</v>
      </c>
      <c r="T117" s="36">
        <f t="shared" si="30"/>
        <v>0.58072511221723366</v>
      </c>
      <c r="U117" s="36">
        <f t="shared" si="31"/>
        <v>-7.6931303852968203E-2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24255108</v>
      </c>
      <c r="E118" s="31">
        <v>21527244</v>
      </c>
      <c r="F118" s="31">
        <v>6248021</v>
      </c>
      <c r="G118" s="36">
        <f t="shared" si="24"/>
        <v>0.25759609068737194</v>
      </c>
      <c r="H118" s="31">
        <v>7714227</v>
      </c>
      <c r="I118" s="36">
        <f t="shared" si="25"/>
        <v>0.31804546077469537</v>
      </c>
      <c r="J118" s="31">
        <v>3529353</v>
      </c>
      <c r="K118" s="36">
        <f t="shared" si="26"/>
        <v>0.16394820442412414</v>
      </c>
      <c r="L118" s="31">
        <v>4394424</v>
      </c>
      <c r="M118" s="36">
        <f t="shared" si="27"/>
        <v>0.20413314402902666</v>
      </c>
      <c r="N118" s="31">
        <f t="shared" si="28"/>
        <v>21886025</v>
      </c>
      <c r="O118" s="36">
        <f t="shared" si="29"/>
        <v>1.0166663693689726</v>
      </c>
      <c r="P118" s="31">
        <v>6597164</v>
      </c>
      <c r="Q118" s="31">
        <v>30085799</v>
      </c>
      <c r="R118" s="31">
        <v>26521821</v>
      </c>
      <c r="S118" s="31">
        <v>26939434</v>
      </c>
      <c r="T118" s="36">
        <f t="shared" si="30"/>
        <v>1.0157460153282838</v>
      </c>
      <c r="U118" s="36">
        <f t="shared" si="31"/>
        <v>-0.33389195721070453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21591876</v>
      </c>
      <c r="E119" s="31">
        <v>21893377</v>
      </c>
      <c r="F119" s="31">
        <v>5022153</v>
      </c>
      <c r="G119" s="36">
        <f t="shared" si="24"/>
        <v>0.23259456473351367</v>
      </c>
      <c r="H119" s="31">
        <v>5532419</v>
      </c>
      <c r="I119" s="36">
        <f t="shared" si="25"/>
        <v>0.25622687903542979</v>
      </c>
      <c r="J119" s="31">
        <v>6709184</v>
      </c>
      <c r="K119" s="36">
        <f t="shared" si="26"/>
        <v>0.30644810985532289</v>
      </c>
      <c r="L119" s="31">
        <v>7924026</v>
      </c>
      <c r="M119" s="36">
        <f t="shared" si="27"/>
        <v>0.36193712829226848</v>
      </c>
      <c r="N119" s="31">
        <f t="shared" si="28"/>
        <v>25187782</v>
      </c>
      <c r="O119" s="36">
        <f t="shared" si="29"/>
        <v>1.1504749587055483</v>
      </c>
      <c r="P119" s="31">
        <v>5050335</v>
      </c>
      <c r="Q119" s="31">
        <v>24219204</v>
      </c>
      <c r="R119" s="31">
        <v>23761964</v>
      </c>
      <c r="S119" s="31">
        <v>22556829</v>
      </c>
      <c r="T119" s="36">
        <f t="shared" si="30"/>
        <v>0.9492830222282973</v>
      </c>
      <c r="U119" s="36">
        <f t="shared" si="31"/>
        <v>0.5690099765659109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44852712</v>
      </c>
      <c r="E120" s="31">
        <v>52657947</v>
      </c>
      <c r="F120" s="31">
        <v>26747475</v>
      </c>
      <c r="G120" s="36">
        <f t="shared" si="24"/>
        <v>0.59634019454609566</v>
      </c>
      <c r="H120" s="31">
        <v>35528348</v>
      </c>
      <c r="I120" s="36">
        <f t="shared" si="25"/>
        <v>0.79211147811976235</v>
      </c>
      <c r="J120" s="31">
        <v>28356552</v>
      </c>
      <c r="K120" s="36">
        <f t="shared" si="26"/>
        <v>0.53850470091437486</v>
      </c>
      <c r="L120" s="31">
        <v>29780833</v>
      </c>
      <c r="M120" s="36">
        <f t="shared" si="27"/>
        <v>0.56555248916179734</v>
      </c>
      <c r="N120" s="31">
        <f t="shared" si="28"/>
        <v>120413208</v>
      </c>
      <c r="O120" s="36">
        <f t="shared" si="29"/>
        <v>2.2867053286372898</v>
      </c>
      <c r="P120" s="31">
        <v>30000019</v>
      </c>
      <c r="Q120" s="31">
        <v>100710915</v>
      </c>
      <c r="R120" s="31">
        <v>114333008</v>
      </c>
      <c r="S120" s="31">
        <v>111577604</v>
      </c>
      <c r="T120" s="36">
        <f t="shared" si="30"/>
        <v>0.97590018798420841</v>
      </c>
      <c r="U120" s="36">
        <f t="shared" si="31"/>
        <v>-7.3061953727429074E-3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428679095</v>
      </c>
      <c r="E121" s="32">
        <f>SUM(E113:E120)</f>
        <v>297307638</v>
      </c>
      <c r="F121" s="32">
        <f>SUM(F113:F120)</f>
        <v>81968808</v>
      </c>
      <c r="G121" s="37">
        <f t="shared" si="24"/>
        <v>0.19121251527322553</v>
      </c>
      <c r="H121" s="32">
        <f>SUM(H113:H120)</f>
        <v>100961949</v>
      </c>
      <c r="I121" s="37">
        <f t="shared" si="25"/>
        <v>0.23551871359623916</v>
      </c>
      <c r="J121" s="32">
        <f>SUM(J113:J120)</f>
        <v>79782109</v>
      </c>
      <c r="K121" s="37">
        <f t="shared" si="26"/>
        <v>0.26834866919900657</v>
      </c>
      <c r="L121" s="32">
        <f>SUM(L113:L120)</f>
        <v>87857895</v>
      </c>
      <c r="M121" s="37">
        <f t="shared" si="27"/>
        <v>0.29551173185802915</v>
      </c>
      <c r="N121" s="32">
        <f t="shared" si="28"/>
        <v>350570761</v>
      </c>
      <c r="O121" s="37">
        <f t="shared" si="29"/>
        <v>1.1791515460494157</v>
      </c>
      <c r="P121" s="32">
        <f>SUM(P113:P120)</f>
        <v>87644463</v>
      </c>
      <c r="Q121" s="32">
        <f>SUM(Q113:Q120)</f>
        <v>450057706</v>
      </c>
      <c r="R121" s="32">
        <f>SUM(R113:R120)</f>
        <v>465092507</v>
      </c>
      <c r="S121" s="32">
        <f>SUM(S113:S120)</f>
        <v>352432918</v>
      </c>
      <c r="T121" s="37">
        <f t="shared" si="30"/>
        <v>0.75776950326142323</v>
      </c>
      <c r="U121" s="37">
        <f t="shared" si="31"/>
        <v>2.4352023241902554E-3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38746712</v>
      </c>
      <c r="E122" s="31">
        <v>51260698</v>
      </c>
      <c r="F122" s="31">
        <v>12043997</v>
      </c>
      <c r="G122" s="36">
        <f t="shared" si="24"/>
        <v>0.31083920101401119</v>
      </c>
      <c r="H122" s="31">
        <v>12040595</v>
      </c>
      <c r="I122" s="36">
        <f t="shared" si="25"/>
        <v>0.31075140001556778</v>
      </c>
      <c r="J122" s="31">
        <v>15000512</v>
      </c>
      <c r="K122" s="36">
        <f t="shared" si="26"/>
        <v>0.29263183267617621</v>
      </c>
      <c r="L122" s="31">
        <v>12684411</v>
      </c>
      <c r="M122" s="36">
        <f t="shared" si="27"/>
        <v>0.24744904956229818</v>
      </c>
      <c r="N122" s="31">
        <f t="shared" si="28"/>
        <v>51769515</v>
      </c>
      <c r="O122" s="36">
        <f t="shared" si="29"/>
        <v>1.0099260646041144</v>
      </c>
      <c r="P122" s="31">
        <v>14943025</v>
      </c>
      <c r="Q122" s="31">
        <v>39346676</v>
      </c>
      <c r="R122" s="31">
        <v>42595702</v>
      </c>
      <c r="S122" s="31">
        <v>52750018</v>
      </c>
      <c r="T122" s="36">
        <f t="shared" si="30"/>
        <v>1.238388276826615</v>
      </c>
      <c r="U122" s="36">
        <f t="shared" si="31"/>
        <v>-0.15114837859134944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42324693</v>
      </c>
      <c r="E123" s="31">
        <v>44168505</v>
      </c>
      <c r="F123" s="31">
        <v>8454112</v>
      </c>
      <c r="G123" s="36">
        <f t="shared" si="24"/>
        <v>0.19974420133419515</v>
      </c>
      <c r="H123" s="31">
        <v>14353717</v>
      </c>
      <c r="I123" s="36">
        <f t="shared" si="25"/>
        <v>0.33913339903020678</v>
      </c>
      <c r="J123" s="31">
        <v>6928288</v>
      </c>
      <c r="K123" s="36">
        <f t="shared" si="26"/>
        <v>0.15686036917029453</v>
      </c>
      <c r="L123" s="31">
        <v>8357760</v>
      </c>
      <c r="M123" s="36">
        <f t="shared" si="27"/>
        <v>0.1892244258663498</v>
      </c>
      <c r="N123" s="31">
        <f t="shared" si="28"/>
        <v>38093877</v>
      </c>
      <c r="O123" s="36">
        <f t="shared" si="29"/>
        <v>0.86246697731788746</v>
      </c>
      <c r="P123" s="31">
        <v>7518669</v>
      </c>
      <c r="Q123" s="31">
        <v>27664230</v>
      </c>
      <c r="R123" s="31">
        <v>40763394</v>
      </c>
      <c r="S123" s="31">
        <v>32693274</v>
      </c>
      <c r="T123" s="36">
        <f t="shared" si="30"/>
        <v>0.80202531712643943</v>
      </c>
      <c r="U123" s="36">
        <f t="shared" si="31"/>
        <v>0.11160100278387031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45639216</v>
      </c>
      <c r="E124" s="31">
        <v>36869923</v>
      </c>
      <c r="F124" s="31">
        <v>8377278</v>
      </c>
      <c r="G124" s="36">
        <f t="shared" si="24"/>
        <v>0.18355438007524055</v>
      </c>
      <c r="H124" s="31">
        <v>10470454</v>
      </c>
      <c r="I124" s="36">
        <f t="shared" si="25"/>
        <v>0.22941791988714266</v>
      </c>
      <c r="J124" s="31">
        <v>9808218</v>
      </c>
      <c r="K124" s="36">
        <f t="shared" si="26"/>
        <v>0.26602219917844688</v>
      </c>
      <c r="L124" s="31">
        <v>9536683</v>
      </c>
      <c r="M124" s="36">
        <f t="shared" si="27"/>
        <v>0.25865752418305837</v>
      </c>
      <c r="N124" s="31">
        <f t="shared" si="28"/>
        <v>38192633</v>
      </c>
      <c r="O124" s="36">
        <f t="shared" si="29"/>
        <v>1.0358750410192068</v>
      </c>
      <c r="P124" s="31">
        <v>6581769</v>
      </c>
      <c r="Q124" s="31">
        <v>38218444</v>
      </c>
      <c r="R124" s="31">
        <v>43325833</v>
      </c>
      <c r="S124" s="31">
        <v>35003584</v>
      </c>
      <c r="T124" s="36">
        <f t="shared" si="30"/>
        <v>0.80791485301621324</v>
      </c>
      <c r="U124" s="36">
        <f t="shared" si="31"/>
        <v>0.44895437685521933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7773036</v>
      </c>
      <c r="E125" s="31">
        <v>20269361</v>
      </c>
      <c r="F125" s="31">
        <v>2390318</v>
      </c>
      <c r="G125" s="36">
        <f t="shared" si="24"/>
        <v>0.30751407815427589</v>
      </c>
      <c r="H125" s="31">
        <v>5478873</v>
      </c>
      <c r="I125" s="36">
        <f t="shared" si="25"/>
        <v>0.70485624921845214</v>
      </c>
      <c r="J125" s="31">
        <v>2915320</v>
      </c>
      <c r="K125" s="36">
        <f t="shared" si="26"/>
        <v>0.14382890511447302</v>
      </c>
      <c r="L125" s="31">
        <v>3488400</v>
      </c>
      <c r="M125" s="36">
        <f t="shared" si="27"/>
        <v>0.1721021200421661</v>
      </c>
      <c r="N125" s="31">
        <f t="shared" si="28"/>
        <v>14272911</v>
      </c>
      <c r="O125" s="36">
        <f t="shared" si="29"/>
        <v>0.70416186282340132</v>
      </c>
      <c r="P125" s="31">
        <v>3123823</v>
      </c>
      <c r="Q125" s="31">
        <v>7476864</v>
      </c>
      <c r="R125" s="31">
        <v>7409909</v>
      </c>
      <c r="S125" s="31">
        <v>13070278</v>
      </c>
      <c r="T125" s="36">
        <f t="shared" si="30"/>
        <v>1.7638918372681769</v>
      </c>
      <c r="U125" s="36">
        <f t="shared" si="31"/>
        <v>0.11670859712602155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134483657</v>
      </c>
      <c r="E126" s="32">
        <f>SUM(E122:E125)</f>
        <v>152568487</v>
      </c>
      <c r="F126" s="32">
        <f>SUM(F122:F125)</f>
        <v>31265705</v>
      </c>
      <c r="G126" s="37">
        <f t="shared" si="24"/>
        <v>0.23248702256810283</v>
      </c>
      <c r="H126" s="32">
        <f>SUM(H122:H125)</f>
        <v>42343639</v>
      </c>
      <c r="I126" s="37">
        <f t="shared" si="25"/>
        <v>0.31486085331543295</v>
      </c>
      <c r="J126" s="32">
        <f>SUM(J122:J125)</f>
        <v>34652338</v>
      </c>
      <c r="K126" s="37">
        <f t="shared" si="26"/>
        <v>0.22712644453241515</v>
      </c>
      <c r="L126" s="32">
        <f>SUM(L122:L125)</f>
        <v>34067254</v>
      </c>
      <c r="M126" s="37">
        <f t="shared" si="27"/>
        <v>0.22329155037108023</v>
      </c>
      <c r="N126" s="32">
        <f t="shared" si="28"/>
        <v>142328936</v>
      </c>
      <c r="O126" s="37">
        <f t="shared" si="29"/>
        <v>0.93288554405078428</v>
      </c>
      <c r="P126" s="32">
        <f>SUM(P122:P125)</f>
        <v>32167286</v>
      </c>
      <c r="Q126" s="32">
        <f>SUM(Q122:Q125)</f>
        <v>112706214</v>
      </c>
      <c r="R126" s="32">
        <f>SUM(R122:R125)</f>
        <v>134094838</v>
      </c>
      <c r="S126" s="32">
        <f>SUM(S122:S125)</f>
        <v>133517154</v>
      </c>
      <c r="T126" s="37">
        <f t="shared" si="30"/>
        <v>0.9956919743622048</v>
      </c>
      <c r="U126" s="37">
        <f t="shared" si="31"/>
        <v>5.9065225459182358E-2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30038640</v>
      </c>
      <c r="E127" s="31">
        <v>30289969</v>
      </c>
      <c r="F127" s="31">
        <v>5927188</v>
      </c>
      <c r="G127" s="36">
        <f t="shared" si="24"/>
        <v>0.19731878673601735</v>
      </c>
      <c r="H127" s="31">
        <v>6698520</v>
      </c>
      <c r="I127" s="36">
        <f t="shared" si="25"/>
        <v>0.22299678014717045</v>
      </c>
      <c r="J127" s="31">
        <v>6246435</v>
      </c>
      <c r="K127" s="36">
        <f t="shared" si="26"/>
        <v>0.20622124109800177</v>
      </c>
      <c r="L127" s="31">
        <v>7134236</v>
      </c>
      <c r="M127" s="36">
        <f t="shared" si="27"/>
        <v>0.2355313074107141</v>
      </c>
      <c r="N127" s="31">
        <f t="shared" si="28"/>
        <v>26006379</v>
      </c>
      <c r="O127" s="36">
        <f t="shared" si="29"/>
        <v>0.85858057497516749</v>
      </c>
      <c r="P127" s="31">
        <v>6653006</v>
      </c>
      <c r="Q127" s="31">
        <v>30560340</v>
      </c>
      <c r="R127" s="31">
        <v>29422185</v>
      </c>
      <c r="S127" s="31">
        <v>24526573</v>
      </c>
      <c r="T127" s="36">
        <f t="shared" si="30"/>
        <v>0.83360814297102681</v>
      </c>
      <c r="U127" s="36">
        <f t="shared" si="31"/>
        <v>7.2332716970343824E-2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15470159</v>
      </c>
      <c r="E128" s="31">
        <v>17807065</v>
      </c>
      <c r="F128" s="31">
        <v>2972488</v>
      </c>
      <c r="G128" s="36">
        <f t="shared" si="24"/>
        <v>0.19214333866898201</v>
      </c>
      <c r="H128" s="31">
        <v>4738588</v>
      </c>
      <c r="I128" s="36">
        <f t="shared" si="25"/>
        <v>0.30630506124726964</v>
      </c>
      <c r="J128" s="31">
        <v>2088908</v>
      </c>
      <c r="K128" s="36">
        <f t="shared" si="26"/>
        <v>0.1173078213619145</v>
      </c>
      <c r="L128" s="31">
        <v>3523366</v>
      </c>
      <c r="M128" s="36">
        <f t="shared" si="27"/>
        <v>0.19786337613750499</v>
      </c>
      <c r="N128" s="31">
        <f t="shared" si="28"/>
        <v>13323350</v>
      </c>
      <c r="O128" s="36">
        <f t="shared" si="29"/>
        <v>0.74820583852532685</v>
      </c>
      <c r="P128" s="31">
        <v>4095467</v>
      </c>
      <c r="Q128" s="31">
        <v>18108905</v>
      </c>
      <c r="R128" s="31">
        <v>18535254</v>
      </c>
      <c r="S128" s="31">
        <v>10675219</v>
      </c>
      <c r="T128" s="36">
        <f t="shared" si="30"/>
        <v>0.57594133859724828</v>
      </c>
      <c r="U128" s="36">
        <f t="shared" si="31"/>
        <v>-0.1396912733028981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18304765</v>
      </c>
      <c r="E129" s="31">
        <v>21994900</v>
      </c>
      <c r="F129" s="31">
        <v>3517009</v>
      </c>
      <c r="G129" s="36">
        <f t="shared" si="24"/>
        <v>0.19213625523190273</v>
      </c>
      <c r="H129" s="31">
        <v>5665730</v>
      </c>
      <c r="I129" s="36">
        <f t="shared" si="25"/>
        <v>0.30952213808808798</v>
      </c>
      <c r="J129" s="31">
        <v>5208520</v>
      </c>
      <c r="K129" s="36">
        <f t="shared" si="26"/>
        <v>0.23680580498206402</v>
      </c>
      <c r="L129" s="31">
        <v>4853938</v>
      </c>
      <c r="M129" s="36">
        <f t="shared" si="27"/>
        <v>0.22068470418142389</v>
      </c>
      <c r="N129" s="31">
        <f t="shared" si="28"/>
        <v>19245197</v>
      </c>
      <c r="O129" s="36">
        <f t="shared" si="29"/>
        <v>0.87498451913852759</v>
      </c>
      <c r="P129" s="31">
        <v>8784708</v>
      </c>
      <c r="Q129" s="31">
        <v>9916200</v>
      </c>
      <c r="R129" s="31">
        <v>10366200</v>
      </c>
      <c r="S129" s="31">
        <v>30673784</v>
      </c>
      <c r="T129" s="36">
        <f t="shared" si="30"/>
        <v>2.959019119831761</v>
      </c>
      <c r="U129" s="36">
        <f t="shared" si="31"/>
        <v>-0.44745596552554734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19572778</v>
      </c>
      <c r="E130" s="31">
        <v>19786088</v>
      </c>
      <c r="F130" s="31">
        <v>2580646</v>
      </c>
      <c r="G130" s="36">
        <f t="shared" si="24"/>
        <v>0.13184873399166944</v>
      </c>
      <c r="H130" s="31">
        <v>2818347</v>
      </c>
      <c r="I130" s="36">
        <f t="shared" si="25"/>
        <v>0.14399320321315656</v>
      </c>
      <c r="J130" s="31">
        <v>3136715</v>
      </c>
      <c r="K130" s="36">
        <f t="shared" si="26"/>
        <v>0.15853133777632042</v>
      </c>
      <c r="L130" s="31">
        <v>3104437</v>
      </c>
      <c r="M130" s="36">
        <f t="shared" si="27"/>
        <v>0.15689998952799564</v>
      </c>
      <c r="N130" s="31">
        <f t="shared" si="28"/>
        <v>11640145</v>
      </c>
      <c r="O130" s="36">
        <f t="shared" si="29"/>
        <v>0.5882994657660473</v>
      </c>
      <c r="P130" s="31">
        <v>2796640</v>
      </c>
      <c r="Q130" s="31">
        <v>12165340</v>
      </c>
      <c r="R130" s="31">
        <v>13166274</v>
      </c>
      <c r="S130" s="31">
        <v>12663309</v>
      </c>
      <c r="T130" s="36">
        <f t="shared" si="30"/>
        <v>0.96179898732169788</v>
      </c>
      <c r="U130" s="36">
        <f t="shared" si="31"/>
        <v>0.11005957148578305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44222074</v>
      </c>
      <c r="E131" s="31">
        <v>44084252</v>
      </c>
      <c r="F131" s="31">
        <v>7358218</v>
      </c>
      <c r="G131" s="36">
        <f t="shared" si="24"/>
        <v>0.16639242202887183</v>
      </c>
      <c r="H131" s="31">
        <v>17785214</v>
      </c>
      <c r="I131" s="36">
        <f t="shared" si="25"/>
        <v>0.40217955403900774</v>
      </c>
      <c r="J131" s="31">
        <v>10780464</v>
      </c>
      <c r="K131" s="36">
        <f t="shared" si="26"/>
        <v>0.2445422914286943</v>
      </c>
      <c r="L131" s="31">
        <v>9011767</v>
      </c>
      <c r="M131" s="36">
        <f t="shared" si="27"/>
        <v>0.20442145644208731</v>
      </c>
      <c r="N131" s="31">
        <f t="shared" si="28"/>
        <v>44935663</v>
      </c>
      <c r="O131" s="36">
        <f t="shared" si="29"/>
        <v>1.0193132686021302</v>
      </c>
      <c r="P131" s="31">
        <v>6828183</v>
      </c>
      <c r="Q131" s="31">
        <v>37184776</v>
      </c>
      <c r="R131" s="31">
        <v>41930276</v>
      </c>
      <c r="S131" s="31">
        <v>35981148</v>
      </c>
      <c r="T131" s="36">
        <f t="shared" si="30"/>
        <v>0.85811855853274133</v>
      </c>
      <c r="U131" s="36">
        <f t="shared" si="31"/>
        <v>0.31978990604088975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127608416</v>
      </c>
      <c r="E132" s="32">
        <f>SUM(E127:E131)</f>
        <v>133962274</v>
      </c>
      <c r="F132" s="32">
        <f>SUM(F127:F131)</f>
        <v>22355549</v>
      </c>
      <c r="G132" s="37">
        <f t="shared" si="24"/>
        <v>0.17518867250887277</v>
      </c>
      <c r="H132" s="32">
        <f>SUM(H127:H131)</f>
        <v>37706399</v>
      </c>
      <c r="I132" s="37">
        <f t="shared" si="25"/>
        <v>0.2954852053018196</v>
      </c>
      <c r="J132" s="32">
        <f>SUM(J127:J131)</f>
        <v>27461042</v>
      </c>
      <c r="K132" s="37">
        <f t="shared" si="26"/>
        <v>0.20499086183024931</v>
      </c>
      <c r="L132" s="32">
        <f>SUM(L127:L131)</f>
        <v>27627744</v>
      </c>
      <c r="M132" s="37">
        <f t="shared" si="27"/>
        <v>0.20623525695002759</v>
      </c>
      <c r="N132" s="32">
        <f t="shared" si="28"/>
        <v>115150734</v>
      </c>
      <c r="O132" s="37">
        <f t="shared" si="29"/>
        <v>0.85957583849315666</v>
      </c>
      <c r="P132" s="32">
        <f>SUM(P127:P131)</f>
        <v>29158004</v>
      </c>
      <c r="Q132" s="32">
        <f>SUM(Q127:Q131)</f>
        <v>107935561</v>
      </c>
      <c r="R132" s="32">
        <f>SUM(R127:R131)</f>
        <v>113420189</v>
      </c>
      <c r="S132" s="32">
        <f>SUM(S127:S131)</f>
        <v>114520033</v>
      </c>
      <c r="T132" s="37">
        <f t="shared" si="30"/>
        <v>1.0096970743012956</v>
      </c>
      <c r="U132" s="37">
        <f t="shared" si="31"/>
        <v>-5.2481644491166102E-2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43719818</v>
      </c>
      <c r="E133" s="31">
        <v>44519818</v>
      </c>
      <c r="F133" s="31">
        <v>9670984</v>
      </c>
      <c r="G133" s="36">
        <f t="shared" si="24"/>
        <v>0.22120366557793081</v>
      </c>
      <c r="H133" s="31">
        <v>11317628</v>
      </c>
      <c r="I133" s="36">
        <f t="shared" si="25"/>
        <v>0.25886722584252297</v>
      </c>
      <c r="J133" s="31">
        <v>11800650</v>
      </c>
      <c r="K133" s="36">
        <f t="shared" si="26"/>
        <v>0.26506509977197124</v>
      </c>
      <c r="L133" s="31">
        <v>11641295</v>
      </c>
      <c r="M133" s="36">
        <f t="shared" si="27"/>
        <v>0.26148568262341054</v>
      </c>
      <c r="N133" s="31">
        <f t="shared" si="28"/>
        <v>44430557</v>
      </c>
      <c r="O133" s="36">
        <f t="shared" si="29"/>
        <v>0.99799502774247639</v>
      </c>
      <c r="P133" s="31">
        <v>10218513</v>
      </c>
      <c r="Q133" s="31">
        <v>45109007</v>
      </c>
      <c r="R133" s="31">
        <v>44725072</v>
      </c>
      <c r="S133" s="31">
        <v>41364243</v>
      </c>
      <c r="T133" s="36">
        <f t="shared" si="30"/>
        <v>0.92485581688946195</v>
      </c>
      <c r="U133" s="36">
        <f t="shared" si="31"/>
        <v>0.13923571854339278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7507000</v>
      </c>
      <c r="E134" s="31">
        <v>8092851</v>
      </c>
      <c r="F134" s="31">
        <v>1828086</v>
      </c>
      <c r="G134" s="36">
        <f t="shared" si="24"/>
        <v>0.24351751698414814</v>
      </c>
      <c r="H134" s="31">
        <v>2165278</v>
      </c>
      <c r="I134" s="36">
        <f t="shared" si="25"/>
        <v>0.28843452777407752</v>
      </c>
      <c r="J134" s="31">
        <v>1298099</v>
      </c>
      <c r="K134" s="36">
        <f t="shared" si="26"/>
        <v>0.16040070427590969</v>
      </c>
      <c r="L134" s="31">
        <v>1986966</v>
      </c>
      <c r="M134" s="36">
        <f t="shared" si="27"/>
        <v>0.24552113958356578</v>
      </c>
      <c r="N134" s="31">
        <f t="shared" si="28"/>
        <v>7278429</v>
      </c>
      <c r="O134" s="36">
        <f t="shared" si="29"/>
        <v>0.89936525459322059</v>
      </c>
      <c r="P134" s="31">
        <v>1653168</v>
      </c>
      <c r="Q134" s="31">
        <v>7581814</v>
      </c>
      <c r="R134" s="31">
        <v>7240054</v>
      </c>
      <c r="S134" s="31">
        <v>6170499</v>
      </c>
      <c r="T134" s="36">
        <f t="shared" si="30"/>
        <v>0.85227251067464416</v>
      </c>
      <c r="U134" s="36">
        <f t="shared" si="31"/>
        <v>0.20191414302720601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4518072</v>
      </c>
      <c r="E136" s="31">
        <v>4744899</v>
      </c>
      <c r="F136" s="31">
        <v>733433</v>
      </c>
      <c r="G136" s="36">
        <f t="shared" si="24"/>
        <v>0.16233318105599026</v>
      </c>
      <c r="H136" s="31">
        <v>858406</v>
      </c>
      <c r="I136" s="36">
        <f t="shared" si="25"/>
        <v>0.18999387349294122</v>
      </c>
      <c r="J136" s="31">
        <v>1346329</v>
      </c>
      <c r="K136" s="36">
        <f t="shared" si="26"/>
        <v>0.28374239367371151</v>
      </c>
      <c r="L136" s="31">
        <v>1466460</v>
      </c>
      <c r="M136" s="36">
        <f t="shared" si="27"/>
        <v>0.30906031930289768</v>
      </c>
      <c r="N136" s="31">
        <f t="shared" si="28"/>
        <v>4404628</v>
      </c>
      <c r="O136" s="36">
        <f t="shared" si="29"/>
        <v>0.92828698777360696</v>
      </c>
      <c r="P136" s="31">
        <v>862364</v>
      </c>
      <c r="Q136" s="31">
        <v>3755265</v>
      </c>
      <c r="R136" s="31">
        <v>4837605</v>
      </c>
      <c r="S136" s="31">
        <v>3646971</v>
      </c>
      <c r="T136" s="36">
        <f t="shared" si="30"/>
        <v>0.75387945067858997</v>
      </c>
      <c r="U136" s="36">
        <f t="shared" si="31"/>
        <v>0.70051161690423069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55744890</v>
      </c>
      <c r="E137" s="32">
        <f>SUM(E133:E136)</f>
        <v>57357568</v>
      </c>
      <c r="F137" s="32">
        <f>SUM(F133:F136)</f>
        <v>12232503</v>
      </c>
      <c r="G137" s="37">
        <f t="shared" ref="G137:G170" si="32">IF(($D137     =0),0,($F137     /$D137     ))</f>
        <v>0.2194372076077287</v>
      </c>
      <c r="H137" s="32">
        <f>SUM(H133:H136)</f>
        <v>14341312</v>
      </c>
      <c r="I137" s="37">
        <f t="shared" ref="I137:I170" si="33">IF(($D137     =0),0,($H137     /$D137     ))</f>
        <v>0.25726684544538519</v>
      </c>
      <c r="J137" s="32">
        <f>SUM(J133:J136)</f>
        <v>14445078</v>
      </c>
      <c r="K137" s="37">
        <f t="shared" ref="K137:K170" si="34">IF(($E137     =0),0,($J137     /$E137     ))</f>
        <v>0.25184258161015471</v>
      </c>
      <c r="L137" s="32">
        <f>SUM(L133:L136)</f>
        <v>15094721</v>
      </c>
      <c r="M137" s="37">
        <f t="shared" ref="M137:M170" si="35">IF(($E137     =0),0,($L137     /$E137     ))</f>
        <v>0.26316877661200699</v>
      </c>
      <c r="N137" s="32">
        <f t="shared" ref="N137:N170" si="36">$F137     +$H137     +$J137     +$L137</f>
        <v>56113614</v>
      </c>
      <c r="O137" s="37">
        <f t="shared" ref="O137:O170" si="37">IF(($E137     =0),0,($N137     /$E137     ))</f>
        <v>0.97831229524933838</v>
      </c>
      <c r="P137" s="32">
        <f>SUM(P133:P136)</f>
        <v>12734045</v>
      </c>
      <c r="Q137" s="32">
        <f>SUM(Q133:Q136)</f>
        <v>56446086</v>
      </c>
      <c r="R137" s="32">
        <f>SUM(R133:R136)</f>
        <v>56802731</v>
      </c>
      <c r="S137" s="32">
        <f>SUM(S133:S136)</f>
        <v>51181713</v>
      </c>
      <c r="T137" s="37">
        <f t="shared" ref="T137:T170" si="38">IF(($R137     =0),0,($S137     /$R137     ))</f>
        <v>0.90104317343474205</v>
      </c>
      <c r="U137" s="37">
        <f t="shared" ref="U137:U170" si="39">IF(($P137     =0),0,(($L137     /$P137     )-1))</f>
        <v>0.18538304207343392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23604546</v>
      </c>
      <c r="E138" s="31">
        <v>23705721</v>
      </c>
      <c r="F138" s="31">
        <v>4450342</v>
      </c>
      <c r="G138" s="36">
        <f t="shared" si="32"/>
        <v>0.18853749612468718</v>
      </c>
      <c r="H138" s="31">
        <v>6179053</v>
      </c>
      <c r="I138" s="36">
        <f t="shared" si="33"/>
        <v>0.2617738549176078</v>
      </c>
      <c r="J138" s="31">
        <v>4881397</v>
      </c>
      <c r="K138" s="36">
        <f t="shared" si="34"/>
        <v>0.2059164114856494</v>
      </c>
      <c r="L138" s="31">
        <v>5346488</v>
      </c>
      <c r="M138" s="36">
        <f t="shared" si="35"/>
        <v>0.22553576834891459</v>
      </c>
      <c r="N138" s="31">
        <f t="shared" si="36"/>
        <v>20857280</v>
      </c>
      <c r="O138" s="36">
        <f t="shared" si="37"/>
        <v>0.8798416213537652</v>
      </c>
      <c r="P138" s="31">
        <v>5764486</v>
      </c>
      <c r="Q138" s="31">
        <v>22267614</v>
      </c>
      <c r="R138" s="31">
        <v>23530331</v>
      </c>
      <c r="S138" s="31">
        <v>21608045</v>
      </c>
      <c r="T138" s="36">
        <f t="shared" si="38"/>
        <v>0.91830603657891596</v>
      </c>
      <c r="U138" s="36">
        <f t="shared" si="39"/>
        <v>-7.2512622981476538E-2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35944048</v>
      </c>
      <c r="E139" s="31">
        <v>36071411</v>
      </c>
      <c r="F139" s="31">
        <v>8372372</v>
      </c>
      <c r="G139" s="36">
        <f t="shared" si="32"/>
        <v>0.23292791062375612</v>
      </c>
      <c r="H139" s="31">
        <v>8062001</v>
      </c>
      <c r="I139" s="36">
        <f t="shared" si="33"/>
        <v>0.22429307350134853</v>
      </c>
      <c r="J139" s="31">
        <v>8223102</v>
      </c>
      <c r="K139" s="36">
        <f t="shared" si="34"/>
        <v>0.22796729520783093</v>
      </c>
      <c r="L139" s="31">
        <v>8386789</v>
      </c>
      <c r="M139" s="36">
        <f t="shared" si="35"/>
        <v>0.23250515484409523</v>
      </c>
      <c r="N139" s="31">
        <f t="shared" si="36"/>
        <v>33044264</v>
      </c>
      <c r="O139" s="36">
        <f t="shared" si="37"/>
        <v>0.91607905218900365</v>
      </c>
      <c r="P139" s="31">
        <v>7672291</v>
      </c>
      <c r="Q139" s="31">
        <v>31488732</v>
      </c>
      <c r="R139" s="31">
        <v>33220453</v>
      </c>
      <c r="S139" s="31">
        <v>30618197</v>
      </c>
      <c r="T139" s="36">
        <f t="shared" si="38"/>
        <v>0.92166705252333558</v>
      </c>
      <c r="U139" s="36">
        <f t="shared" si="39"/>
        <v>9.3127072474180173E-2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39219468</v>
      </c>
      <c r="E140" s="31">
        <v>38733041</v>
      </c>
      <c r="F140" s="31">
        <v>8385662</v>
      </c>
      <c r="G140" s="36">
        <f t="shared" si="32"/>
        <v>0.21381376208366723</v>
      </c>
      <c r="H140" s="31">
        <v>10249221</v>
      </c>
      <c r="I140" s="36">
        <f t="shared" si="33"/>
        <v>0.26132993440910518</v>
      </c>
      <c r="J140" s="31">
        <v>8245248</v>
      </c>
      <c r="K140" s="36">
        <f t="shared" si="34"/>
        <v>0.21287375809196082</v>
      </c>
      <c r="L140" s="31">
        <v>9022978</v>
      </c>
      <c r="M140" s="36">
        <f t="shared" si="35"/>
        <v>0.23295299741634024</v>
      </c>
      <c r="N140" s="31">
        <f t="shared" si="36"/>
        <v>35903109</v>
      </c>
      <c r="O140" s="36">
        <f t="shared" si="37"/>
        <v>0.92693752086235626</v>
      </c>
      <c r="P140" s="31">
        <v>9529089</v>
      </c>
      <c r="Q140" s="31">
        <v>28664998</v>
      </c>
      <c r="R140" s="31">
        <v>26085405</v>
      </c>
      <c r="S140" s="31">
        <v>32344209</v>
      </c>
      <c r="T140" s="36">
        <f t="shared" si="38"/>
        <v>1.2399350901394861</v>
      </c>
      <c r="U140" s="36">
        <f t="shared" si="39"/>
        <v>-5.3112212510555867E-2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32470590</v>
      </c>
      <c r="E141" s="31">
        <v>19635167</v>
      </c>
      <c r="F141" s="31">
        <v>6156064</v>
      </c>
      <c r="G141" s="36">
        <f t="shared" si="32"/>
        <v>0.18958891723248639</v>
      </c>
      <c r="H141" s="31">
        <v>12966865</v>
      </c>
      <c r="I141" s="36">
        <f t="shared" si="33"/>
        <v>0.39934183518069738</v>
      </c>
      <c r="J141" s="31">
        <v>8895812</v>
      </c>
      <c r="K141" s="36">
        <f t="shared" si="34"/>
        <v>0.45305507205515494</v>
      </c>
      <c r="L141" s="31">
        <v>7971159</v>
      </c>
      <c r="M141" s="36">
        <f t="shared" si="35"/>
        <v>0.40596339211171467</v>
      </c>
      <c r="N141" s="31">
        <f t="shared" si="36"/>
        <v>35989900</v>
      </c>
      <c r="O141" s="36">
        <f t="shared" si="37"/>
        <v>1.8329306799376852</v>
      </c>
      <c r="P141" s="31">
        <v>3721120</v>
      </c>
      <c r="Q141" s="31">
        <v>19428204</v>
      </c>
      <c r="R141" s="31">
        <v>32738665</v>
      </c>
      <c r="S141" s="31">
        <v>33202878</v>
      </c>
      <c r="T141" s="36">
        <f t="shared" si="38"/>
        <v>1.0141793503186523</v>
      </c>
      <c r="U141" s="36">
        <f t="shared" si="39"/>
        <v>1.1421397321236615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46861730</v>
      </c>
      <c r="E142" s="31">
        <v>50205313</v>
      </c>
      <c r="F142" s="31">
        <v>6958527</v>
      </c>
      <c r="G142" s="36">
        <f t="shared" si="32"/>
        <v>0.14849061270251868</v>
      </c>
      <c r="H142" s="31">
        <v>6067164</v>
      </c>
      <c r="I142" s="36">
        <f t="shared" si="33"/>
        <v>0.12946948394777572</v>
      </c>
      <c r="J142" s="31">
        <v>9801507</v>
      </c>
      <c r="K142" s="36">
        <f t="shared" si="34"/>
        <v>0.19522848109720978</v>
      </c>
      <c r="L142" s="31">
        <v>9554485</v>
      </c>
      <c r="M142" s="36">
        <f t="shared" si="35"/>
        <v>0.19030824486643474</v>
      </c>
      <c r="N142" s="31">
        <f t="shared" si="36"/>
        <v>32381683</v>
      </c>
      <c r="O142" s="36">
        <f t="shared" si="37"/>
        <v>0.64498518314187181</v>
      </c>
      <c r="P142" s="31">
        <v>4048801</v>
      </c>
      <c r="Q142" s="31">
        <v>37326551</v>
      </c>
      <c r="R142" s="31">
        <v>44678352</v>
      </c>
      <c r="S142" s="31">
        <v>32864822</v>
      </c>
      <c r="T142" s="36">
        <f t="shared" si="38"/>
        <v>0.73558715863109725</v>
      </c>
      <c r="U142" s="36">
        <f t="shared" si="39"/>
        <v>1.3598307251949406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9176324</v>
      </c>
      <c r="E143" s="31">
        <v>19062972</v>
      </c>
      <c r="F143" s="31">
        <v>1598660</v>
      </c>
      <c r="G143" s="36">
        <f t="shared" si="32"/>
        <v>0.17421573170258592</v>
      </c>
      <c r="H143" s="31">
        <v>1960279</v>
      </c>
      <c r="I143" s="36">
        <f t="shared" si="33"/>
        <v>0.21362355993532922</v>
      </c>
      <c r="J143" s="31">
        <v>2432693</v>
      </c>
      <c r="K143" s="36">
        <f t="shared" si="34"/>
        <v>0.12761352217272312</v>
      </c>
      <c r="L143" s="31">
        <v>2028934</v>
      </c>
      <c r="M143" s="36">
        <f t="shared" si="35"/>
        <v>0.10643324661023475</v>
      </c>
      <c r="N143" s="31">
        <f t="shared" si="36"/>
        <v>8020566</v>
      </c>
      <c r="O143" s="36">
        <f t="shared" si="37"/>
        <v>0.42074058546589693</v>
      </c>
      <c r="P143" s="31">
        <v>2100636</v>
      </c>
      <c r="Q143" s="31">
        <v>8256810</v>
      </c>
      <c r="R143" s="31">
        <v>9665469</v>
      </c>
      <c r="S143" s="31">
        <v>7801658</v>
      </c>
      <c r="T143" s="36">
        <f t="shared" si="38"/>
        <v>0.80716807430658566</v>
      </c>
      <c r="U143" s="36">
        <f t="shared" si="39"/>
        <v>-3.4133471958016526E-2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187276706</v>
      </c>
      <c r="E144" s="32">
        <f>SUM(E138:E143)</f>
        <v>187413625</v>
      </c>
      <c r="F144" s="32">
        <f>SUM(F138:F143)</f>
        <v>35921627</v>
      </c>
      <c r="G144" s="37">
        <f t="shared" si="32"/>
        <v>0.19181043797299596</v>
      </c>
      <c r="H144" s="32">
        <f>SUM(H138:H143)</f>
        <v>45484583</v>
      </c>
      <c r="I144" s="37">
        <f t="shared" si="33"/>
        <v>0.2428736812575078</v>
      </c>
      <c r="J144" s="32">
        <f>SUM(J138:J143)</f>
        <v>42479759</v>
      </c>
      <c r="K144" s="37">
        <f t="shared" si="34"/>
        <v>0.22666313081559572</v>
      </c>
      <c r="L144" s="32">
        <f>SUM(L138:L143)</f>
        <v>42310833</v>
      </c>
      <c r="M144" s="37">
        <f t="shared" si="35"/>
        <v>0.22576177692523688</v>
      </c>
      <c r="N144" s="32">
        <f t="shared" si="36"/>
        <v>166196802</v>
      </c>
      <c r="O144" s="37">
        <f t="shared" si="37"/>
        <v>0.88679145926556835</v>
      </c>
      <c r="P144" s="32">
        <f>SUM(P138:P143)</f>
        <v>32836423</v>
      </c>
      <c r="Q144" s="32">
        <f>SUM(Q138:Q143)</f>
        <v>147432909</v>
      </c>
      <c r="R144" s="32">
        <f>SUM(R138:R143)</f>
        <v>169918675</v>
      </c>
      <c r="S144" s="32">
        <f>SUM(S138:S143)</f>
        <v>158439809</v>
      </c>
      <c r="T144" s="37">
        <f t="shared" si="38"/>
        <v>0.93244494167577519</v>
      </c>
      <c r="U144" s="37">
        <f t="shared" si="39"/>
        <v>0.28853355921258528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47407201</v>
      </c>
      <c r="E145" s="31">
        <v>49661637</v>
      </c>
      <c r="F145" s="31">
        <v>8733819</v>
      </c>
      <c r="G145" s="36">
        <f t="shared" si="32"/>
        <v>0.18422979665051306</v>
      </c>
      <c r="H145" s="31">
        <v>8773180</v>
      </c>
      <c r="I145" s="36">
        <f t="shared" si="33"/>
        <v>0.18506007135920133</v>
      </c>
      <c r="J145" s="31">
        <v>9525779</v>
      </c>
      <c r="K145" s="36">
        <f t="shared" si="34"/>
        <v>0.19181363272418911</v>
      </c>
      <c r="L145" s="31">
        <v>9501741</v>
      </c>
      <c r="M145" s="36">
        <f t="shared" si="35"/>
        <v>0.19132959712947037</v>
      </c>
      <c r="N145" s="31">
        <f t="shared" si="36"/>
        <v>36534519</v>
      </c>
      <c r="O145" s="36">
        <f t="shared" si="37"/>
        <v>0.73566884232994578</v>
      </c>
      <c r="P145" s="31">
        <v>6745864</v>
      </c>
      <c r="Q145" s="31">
        <v>51452778</v>
      </c>
      <c r="R145" s="31">
        <v>50110090</v>
      </c>
      <c r="S145" s="31">
        <v>31198496</v>
      </c>
      <c r="T145" s="36">
        <f t="shared" si="38"/>
        <v>0.62259908134269959</v>
      </c>
      <c r="U145" s="36">
        <f t="shared" si="39"/>
        <v>0.40852839606609326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50436916</v>
      </c>
      <c r="E146" s="31">
        <v>62157644</v>
      </c>
      <c r="F146" s="31">
        <v>15785566</v>
      </c>
      <c r="G146" s="36">
        <f t="shared" si="32"/>
        <v>0.31297643178659063</v>
      </c>
      <c r="H146" s="31">
        <v>17879386</v>
      </c>
      <c r="I146" s="36">
        <f t="shared" si="33"/>
        <v>0.35449007231132051</v>
      </c>
      <c r="J146" s="31">
        <v>10596920</v>
      </c>
      <c r="K146" s="36">
        <f t="shared" si="34"/>
        <v>0.17048458271680952</v>
      </c>
      <c r="L146" s="31">
        <v>14363298</v>
      </c>
      <c r="M146" s="36">
        <f t="shared" si="35"/>
        <v>0.23107854602725933</v>
      </c>
      <c r="N146" s="31">
        <f t="shared" si="36"/>
        <v>58625170</v>
      </c>
      <c r="O146" s="36">
        <f t="shared" si="37"/>
        <v>0.94316911368133582</v>
      </c>
      <c r="P146" s="31">
        <v>17023307</v>
      </c>
      <c r="Q146" s="31">
        <v>46701429</v>
      </c>
      <c r="R146" s="31">
        <v>48138063</v>
      </c>
      <c r="S146" s="31">
        <v>67976028</v>
      </c>
      <c r="T146" s="36">
        <f t="shared" si="38"/>
        <v>1.4121055930314437</v>
      </c>
      <c r="U146" s="36">
        <f t="shared" si="39"/>
        <v>-0.15625688945162064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31649246</v>
      </c>
      <c r="E147" s="31">
        <v>37405697</v>
      </c>
      <c r="F147" s="31">
        <v>7041575</v>
      </c>
      <c r="G147" s="36">
        <f t="shared" si="32"/>
        <v>0.22248792277705448</v>
      </c>
      <c r="H147" s="31">
        <v>9564761</v>
      </c>
      <c r="I147" s="36">
        <f t="shared" si="33"/>
        <v>0.3022113386208316</v>
      </c>
      <c r="J147" s="31">
        <v>7949228</v>
      </c>
      <c r="K147" s="36">
        <f t="shared" si="34"/>
        <v>0.21251383178343128</v>
      </c>
      <c r="L147" s="31">
        <v>7669847</v>
      </c>
      <c r="M147" s="36">
        <f t="shared" si="35"/>
        <v>0.20504488928518028</v>
      </c>
      <c r="N147" s="31">
        <f t="shared" si="36"/>
        <v>32225411</v>
      </c>
      <c r="O147" s="36">
        <f t="shared" si="37"/>
        <v>0.861510774682263</v>
      </c>
      <c r="P147" s="31">
        <v>6861566</v>
      </c>
      <c r="Q147" s="31">
        <v>31032194</v>
      </c>
      <c r="R147" s="31">
        <v>24605473</v>
      </c>
      <c r="S147" s="31">
        <v>33587622</v>
      </c>
      <c r="T147" s="36">
        <f t="shared" si="38"/>
        <v>1.3650467926383696</v>
      </c>
      <c r="U147" s="36">
        <f t="shared" si="39"/>
        <v>0.11779832767038889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43637130</v>
      </c>
      <c r="E148" s="31">
        <v>44321478</v>
      </c>
      <c r="F148" s="31">
        <v>8722090</v>
      </c>
      <c r="G148" s="36">
        <f t="shared" si="32"/>
        <v>0.19987771881423</v>
      </c>
      <c r="H148" s="31">
        <v>13794428</v>
      </c>
      <c r="I148" s="36">
        <f t="shared" si="33"/>
        <v>0.31611675653279675</v>
      </c>
      <c r="J148" s="31">
        <v>7996506</v>
      </c>
      <c r="K148" s="36">
        <f t="shared" si="34"/>
        <v>0.18042056268971896</v>
      </c>
      <c r="L148" s="31">
        <v>12927381</v>
      </c>
      <c r="M148" s="36">
        <f t="shared" si="35"/>
        <v>0.29167305747339922</v>
      </c>
      <c r="N148" s="31">
        <f t="shared" si="36"/>
        <v>43440405</v>
      </c>
      <c r="O148" s="36">
        <f t="shared" si="37"/>
        <v>0.98012085698044638</v>
      </c>
      <c r="P148" s="31">
        <v>11606452</v>
      </c>
      <c r="Q148" s="31">
        <v>39016443</v>
      </c>
      <c r="R148" s="31">
        <v>40066878</v>
      </c>
      <c r="S148" s="31">
        <v>40276335</v>
      </c>
      <c r="T148" s="36">
        <f t="shared" si="38"/>
        <v>1.0052276845727786</v>
      </c>
      <c r="U148" s="36">
        <f t="shared" si="39"/>
        <v>0.11380988781067636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5880000</v>
      </c>
      <c r="E149" s="31">
        <v>6434565</v>
      </c>
      <c r="F149" s="31">
        <v>725820</v>
      </c>
      <c r="G149" s="36">
        <f t="shared" si="32"/>
        <v>0.12343877551020409</v>
      </c>
      <c r="H149" s="31">
        <v>3566364</v>
      </c>
      <c r="I149" s="36">
        <f t="shared" si="33"/>
        <v>0.60652448979591833</v>
      </c>
      <c r="J149" s="31">
        <v>2781511</v>
      </c>
      <c r="K149" s="36">
        <f t="shared" si="34"/>
        <v>0.43227646313309448</v>
      </c>
      <c r="L149" s="31">
        <v>0</v>
      </c>
      <c r="M149" s="36">
        <f t="shared" si="35"/>
        <v>0</v>
      </c>
      <c r="N149" s="31">
        <f t="shared" si="36"/>
        <v>7073695</v>
      </c>
      <c r="O149" s="36">
        <f t="shared" si="37"/>
        <v>1.0993276157751146</v>
      </c>
      <c r="P149" s="31">
        <v>623004</v>
      </c>
      <c r="Q149" s="31">
        <v>4249558</v>
      </c>
      <c r="R149" s="31">
        <v>4634536</v>
      </c>
      <c r="S149" s="31">
        <v>2513019</v>
      </c>
      <c r="T149" s="36">
        <f t="shared" si="38"/>
        <v>0.54223745376020382</v>
      </c>
      <c r="U149" s="36">
        <f t="shared" si="39"/>
        <v>-1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179010493</v>
      </c>
      <c r="E150" s="32">
        <f>SUM(E145:E149)</f>
        <v>199981021</v>
      </c>
      <c r="F150" s="32">
        <f>SUM(F145:F149)</f>
        <v>41008870</v>
      </c>
      <c r="G150" s="37">
        <f t="shared" si="32"/>
        <v>0.2290864033316751</v>
      </c>
      <c r="H150" s="32">
        <f>SUM(H145:H149)</f>
        <v>53578119</v>
      </c>
      <c r="I150" s="37">
        <f t="shared" si="33"/>
        <v>0.29930155546803616</v>
      </c>
      <c r="J150" s="32">
        <f>SUM(J145:J149)</f>
        <v>38849944</v>
      </c>
      <c r="K150" s="37">
        <f t="shared" si="34"/>
        <v>0.19426815507657599</v>
      </c>
      <c r="L150" s="32">
        <f>SUM(L145:L149)</f>
        <v>44462267</v>
      </c>
      <c r="M150" s="37">
        <f t="shared" si="35"/>
        <v>0.22233243323625196</v>
      </c>
      <c r="N150" s="32">
        <f t="shared" si="36"/>
        <v>177899200</v>
      </c>
      <c r="O150" s="37">
        <f t="shared" si="37"/>
        <v>0.88958041673364596</v>
      </c>
      <c r="P150" s="32">
        <f>SUM(P145:P149)</f>
        <v>42860193</v>
      </c>
      <c r="Q150" s="32">
        <f>SUM(Q145:Q149)</f>
        <v>172452402</v>
      </c>
      <c r="R150" s="32">
        <f>SUM(R145:R149)</f>
        <v>167555040</v>
      </c>
      <c r="S150" s="32">
        <f>SUM(S145:S149)</f>
        <v>175551500</v>
      </c>
      <c r="T150" s="37">
        <f t="shared" si="38"/>
        <v>1.0477243776134695</v>
      </c>
      <c r="U150" s="37">
        <f t="shared" si="39"/>
        <v>3.7379066398511185E-2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22668980</v>
      </c>
      <c r="E151" s="31">
        <v>21781269</v>
      </c>
      <c r="F151" s="31">
        <v>1550136</v>
      </c>
      <c r="G151" s="36">
        <f t="shared" si="32"/>
        <v>6.8381374018592803E-2</v>
      </c>
      <c r="H151" s="31">
        <v>3069505</v>
      </c>
      <c r="I151" s="36">
        <f t="shared" si="33"/>
        <v>0.13540551890733504</v>
      </c>
      <c r="J151" s="31">
        <v>2809801</v>
      </c>
      <c r="K151" s="36">
        <f t="shared" si="34"/>
        <v>0.12900079421451524</v>
      </c>
      <c r="L151" s="31">
        <v>2834770</v>
      </c>
      <c r="M151" s="36">
        <f t="shared" si="35"/>
        <v>0.13014714615571757</v>
      </c>
      <c r="N151" s="31">
        <f t="shared" si="36"/>
        <v>10264212</v>
      </c>
      <c r="O151" s="36">
        <f t="shared" si="37"/>
        <v>0.47124031203140643</v>
      </c>
      <c r="P151" s="31">
        <v>2847728</v>
      </c>
      <c r="Q151" s="31">
        <v>17933104</v>
      </c>
      <c r="R151" s="31">
        <v>18214254</v>
      </c>
      <c r="S151" s="31">
        <v>14867286</v>
      </c>
      <c r="T151" s="36">
        <f t="shared" si="38"/>
        <v>0.81624457416702323</v>
      </c>
      <c r="U151" s="36">
        <f t="shared" si="39"/>
        <v>-4.5502941292145938E-3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154947100</v>
      </c>
      <c r="E152" s="31">
        <v>153937656</v>
      </c>
      <c r="F152" s="31">
        <v>38225223</v>
      </c>
      <c r="G152" s="36">
        <f t="shared" si="32"/>
        <v>0.24669853775901582</v>
      </c>
      <c r="H152" s="31">
        <v>38986451</v>
      </c>
      <c r="I152" s="36">
        <f t="shared" si="33"/>
        <v>0.25161136284577124</v>
      </c>
      <c r="J152" s="31">
        <v>35619227</v>
      </c>
      <c r="K152" s="36">
        <f t="shared" si="34"/>
        <v>0.23138735463141</v>
      </c>
      <c r="L152" s="31">
        <v>45412027</v>
      </c>
      <c r="M152" s="36">
        <f t="shared" si="35"/>
        <v>0.2950027185031322</v>
      </c>
      <c r="N152" s="31">
        <f t="shared" si="36"/>
        <v>158242928</v>
      </c>
      <c r="O152" s="36">
        <f t="shared" si="37"/>
        <v>1.027967633858216</v>
      </c>
      <c r="P152" s="31">
        <v>40925058</v>
      </c>
      <c r="Q152" s="31">
        <v>150252300</v>
      </c>
      <c r="R152" s="31">
        <v>145236500</v>
      </c>
      <c r="S152" s="31">
        <v>141524935</v>
      </c>
      <c r="T152" s="36">
        <f t="shared" si="38"/>
        <v>0.97444468160551923</v>
      </c>
      <c r="U152" s="36">
        <f t="shared" si="39"/>
        <v>0.1096386717399398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26123580</v>
      </c>
      <c r="E153" s="31">
        <v>23826720</v>
      </c>
      <c r="F153" s="31">
        <v>5883018</v>
      </c>
      <c r="G153" s="36">
        <f t="shared" si="32"/>
        <v>0.22519953237649665</v>
      </c>
      <c r="H153" s="31">
        <v>5657689</v>
      </c>
      <c r="I153" s="36">
        <f t="shared" si="33"/>
        <v>0.21657403005254258</v>
      </c>
      <c r="J153" s="31">
        <v>6308199</v>
      </c>
      <c r="K153" s="36">
        <f t="shared" si="34"/>
        <v>0.26475314269022343</v>
      </c>
      <c r="L153" s="31">
        <v>5181057</v>
      </c>
      <c r="M153" s="36">
        <f t="shared" si="35"/>
        <v>0.21744734482967021</v>
      </c>
      <c r="N153" s="31">
        <f t="shared" si="36"/>
        <v>23029963</v>
      </c>
      <c r="O153" s="36">
        <f t="shared" si="37"/>
        <v>0.96656035744743718</v>
      </c>
      <c r="P153" s="31">
        <v>5162383</v>
      </c>
      <c r="Q153" s="31">
        <v>26413370</v>
      </c>
      <c r="R153" s="31">
        <v>26628740</v>
      </c>
      <c r="S153" s="31">
        <v>24050800</v>
      </c>
      <c r="T153" s="36">
        <f t="shared" si="38"/>
        <v>0.90318956135363526</v>
      </c>
      <c r="U153" s="36">
        <f t="shared" si="39"/>
        <v>3.6173216903898631E-3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13315260</v>
      </c>
      <c r="E154" s="31">
        <v>14450338</v>
      </c>
      <c r="F154" s="31">
        <v>3410694</v>
      </c>
      <c r="G154" s="36">
        <f t="shared" si="32"/>
        <v>0.25614926032236696</v>
      </c>
      <c r="H154" s="31">
        <v>6999871</v>
      </c>
      <c r="I154" s="36">
        <f t="shared" si="33"/>
        <v>0.52570291530169144</v>
      </c>
      <c r="J154" s="31">
        <v>2378909</v>
      </c>
      <c r="K154" s="36">
        <f t="shared" si="34"/>
        <v>0.16462652984310816</v>
      </c>
      <c r="L154" s="31">
        <v>2988698</v>
      </c>
      <c r="M154" s="36">
        <f t="shared" si="35"/>
        <v>0.20682547356331735</v>
      </c>
      <c r="N154" s="31">
        <f t="shared" si="36"/>
        <v>15778172</v>
      </c>
      <c r="O154" s="36">
        <f t="shared" si="37"/>
        <v>1.0918894769105054</v>
      </c>
      <c r="P154" s="31">
        <v>3473608</v>
      </c>
      <c r="Q154" s="31">
        <v>12389983</v>
      </c>
      <c r="R154" s="31">
        <v>13397845</v>
      </c>
      <c r="S154" s="31">
        <v>15392208</v>
      </c>
      <c r="T154" s="36">
        <f t="shared" si="38"/>
        <v>1.1488569990173794</v>
      </c>
      <c r="U154" s="36">
        <f t="shared" si="39"/>
        <v>-0.13959836573384221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18255237</v>
      </c>
      <c r="E155" s="31">
        <v>21908018</v>
      </c>
      <c r="F155" s="31">
        <v>6090648</v>
      </c>
      <c r="G155" s="36">
        <f t="shared" si="32"/>
        <v>0.33363839647767923</v>
      </c>
      <c r="H155" s="31">
        <v>5232088</v>
      </c>
      <c r="I155" s="36">
        <f t="shared" si="33"/>
        <v>0.28660750884800895</v>
      </c>
      <c r="J155" s="31">
        <v>5404301</v>
      </c>
      <c r="K155" s="36">
        <f t="shared" si="34"/>
        <v>0.24668142047354535</v>
      </c>
      <c r="L155" s="31">
        <v>6814175</v>
      </c>
      <c r="M155" s="36">
        <f t="shared" si="35"/>
        <v>0.31103566739811883</v>
      </c>
      <c r="N155" s="31">
        <f t="shared" si="36"/>
        <v>23541212</v>
      </c>
      <c r="O155" s="36">
        <f t="shared" si="37"/>
        <v>1.0745477751570225</v>
      </c>
      <c r="P155" s="31">
        <v>5340579</v>
      </c>
      <c r="Q155" s="31">
        <v>24796943</v>
      </c>
      <c r="R155" s="31">
        <v>24574878</v>
      </c>
      <c r="S155" s="31">
        <v>19400619</v>
      </c>
      <c r="T155" s="36">
        <f t="shared" si="38"/>
        <v>0.78944924975822872</v>
      </c>
      <c r="U155" s="36">
        <f t="shared" si="39"/>
        <v>0.27592438947162856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54411078</v>
      </c>
      <c r="E156" s="31">
        <v>47725007</v>
      </c>
      <c r="F156" s="31">
        <v>14151122</v>
      </c>
      <c r="G156" s="36">
        <f t="shared" si="32"/>
        <v>0.2600779569189936</v>
      </c>
      <c r="H156" s="31">
        <v>14339017</v>
      </c>
      <c r="I156" s="36">
        <f t="shared" si="33"/>
        <v>0.26353120590626783</v>
      </c>
      <c r="J156" s="31">
        <v>8917670</v>
      </c>
      <c r="K156" s="36">
        <f t="shared" si="34"/>
        <v>0.18685528951310579</v>
      </c>
      <c r="L156" s="31">
        <v>8459337</v>
      </c>
      <c r="M156" s="36">
        <f t="shared" si="35"/>
        <v>0.17725166598718362</v>
      </c>
      <c r="N156" s="31">
        <f t="shared" si="36"/>
        <v>45867146</v>
      </c>
      <c r="O156" s="36">
        <f t="shared" si="37"/>
        <v>0.9610715405447714</v>
      </c>
      <c r="P156" s="31">
        <v>7725057</v>
      </c>
      <c r="Q156" s="31">
        <v>51095357</v>
      </c>
      <c r="R156" s="31">
        <v>49893662</v>
      </c>
      <c r="S156" s="31">
        <v>47661940</v>
      </c>
      <c r="T156" s="36">
        <f t="shared" si="38"/>
        <v>0.9552704309417096</v>
      </c>
      <c r="U156" s="36">
        <f t="shared" si="39"/>
        <v>9.5051725831925893E-2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289721235</v>
      </c>
      <c r="E157" s="32">
        <f>SUM(E151:E156)</f>
        <v>283629008</v>
      </c>
      <c r="F157" s="32">
        <f>SUM(F151:F156)</f>
        <v>69310841</v>
      </c>
      <c r="G157" s="37">
        <f t="shared" si="32"/>
        <v>0.23923286465350047</v>
      </c>
      <c r="H157" s="32">
        <f>SUM(H151:H156)</f>
        <v>74284621</v>
      </c>
      <c r="I157" s="37">
        <f t="shared" si="33"/>
        <v>0.25640033254725014</v>
      </c>
      <c r="J157" s="32">
        <f>SUM(J151:J156)</f>
        <v>61438107</v>
      </c>
      <c r="K157" s="37">
        <f t="shared" si="34"/>
        <v>0.21661432810849868</v>
      </c>
      <c r="L157" s="32">
        <f>SUM(L151:L156)</f>
        <v>71690064</v>
      </c>
      <c r="M157" s="37">
        <f t="shared" si="35"/>
        <v>0.25275998567819269</v>
      </c>
      <c r="N157" s="32">
        <f t="shared" si="36"/>
        <v>276723633</v>
      </c>
      <c r="O157" s="37">
        <f t="shared" si="37"/>
        <v>0.9756534952165401</v>
      </c>
      <c r="P157" s="32">
        <f>SUM(P151:P156)</f>
        <v>65474413</v>
      </c>
      <c r="Q157" s="32">
        <f>SUM(Q151:Q156)</f>
        <v>282881057</v>
      </c>
      <c r="R157" s="32">
        <f>SUM(R151:R156)</f>
        <v>277945879</v>
      </c>
      <c r="S157" s="32">
        <f>SUM(S151:S156)</f>
        <v>262897788</v>
      </c>
      <c r="T157" s="37">
        <f t="shared" si="38"/>
        <v>0.94585963622076219</v>
      </c>
      <c r="U157" s="37">
        <f t="shared" si="39"/>
        <v>9.4932519669935767E-2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30811229</v>
      </c>
      <c r="E158" s="31">
        <v>30452711</v>
      </c>
      <c r="F158" s="31">
        <v>9546039</v>
      </c>
      <c r="G158" s="36">
        <f t="shared" si="32"/>
        <v>0.3098233764060499</v>
      </c>
      <c r="H158" s="31">
        <v>9650221</v>
      </c>
      <c r="I158" s="36">
        <f t="shared" si="33"/>
        <v>0.31320467612635638</v>
      </c>
      <c r="J158" s="31">
        <v>11084739</v>
      </c>
      <c r="K158" s="36">
        <f t="shared" si="34"/>
        <v>0.36399843022186101</v>
      </c>
      <c r="L158" s="31">
        <v>10228624</v>
      </c>
      <c r="M158" s="36">
        <f t="shared" si="35"/>
        <v>0.33588549801034134</v>
      </c>
      <c r="N158" s="31">
        <f t="shared" si="36"/>
        <v>40509623</v>
      </c>
      <c r="O158" s="36">
        <f t="shared" si="37"/>
        <v>1.3302468538843717</v>
      </c>
      <c r="P158" s="31">
        <v>8894169</v>
      </c>
      <c r="Q158" s="31">
        <v>31791573</v>
      </c>
      <c r="R158" s="31">
        <v>31281836</v>
      </c>
      <c r="S158" s="31">
        <v>32962249</v>
      </c>
      <c r="T158" s="36">
        <f t="shared" si="38"/>
        <v>1.0537184901806915</v>
      </c>
      <c r="U158" s="36">
        <f t="shared" si="39"/>
        <v>0.15003706360875313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75152103</v>
      </c>
      <c r="E159" s="31">
        <v>72666781</v>
      </c>
      <c r="F159" s="31">
        <v>14735906</v>
      </c>
      <c r="G159" s="36">
        <f t="shared" si="32"/>
        <v>0.19608108638024407</v>
      </c>
      <c r="H159" s="31">
        <v>17634373</v>
      </c>
      <c r="I159" s="36">
        <f t="shared" si="33"/>
        <v>0.23464909558153016</v>
      </c>
      <c r="J159" s="31">
        <v>14332578</v>
      </c>
      <c r="K159" s="36">
        <f t="shared" si="34"/>
        <v>0.19723700159499291</v>
      </c>
      <c r="L159" s="31">
        <v>14314697</v>
      </c>
      <c r="M159" s="36">
        <f t="shared" si="35"/>
        <v>0.19699093317481614</v>
      </c>
      <c r="N159" s="31">
        <f t="shared" si="36"/>
        <v>61017554</v>
      </c>
      <c r="O159" s="36">
        <f t="shared" si="37"/>
        <v>0.83968978892845136</v>
      </c>
      <c r="P159" s="31">
        <v>14487852</v>
      </c>
      <c r="Q159" s="31">
        <v>66994357</v>
      </c>
      <c r="R159" s="31">
        <v>69979786</v>
      </c>
      <c r="S159" s="31">
        <v>58544946</v>
      </c>
      <c r="T159" s="36">
        <f t="shared" si="38"/>
        <v>0.83659795701575879</v>
      </c>
      <c r="U159" s="36">
        <f t="shared" si="39"/>
        <v>-1.1951737220948999E-2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21619198</v>
      </c>
      <c r="E160" s="31">
        <v>21262926</v>
      </c>
      <c r="F160" s="31">
        <v>4652247</v>
      </c>
      <c r="G160" s="36">
        <f t="shared" si="32"/>
        <v>0.215190544996165</v>
      </c>
      <c r="H160" s="31">
        <v>5582864</v>
      </c>
      <c r="I160" s="36">
        <f t="shared" si="33"/>
        <v>0.25823640636438039</v>
      </c>
      <c r="J160" s="31">
        <v>4227172</v>
      </c>
      <c r="K160" s="36">
        <f t="shared" si="34"/>
        <v>0.19880481171782285</v>
      </c>
      <c r="L160" s="31">
        <v>5546065</v>
      </c>
      <c r="M160" s="36">
        <f t="shared" si="35"/>
        <v>0.2608326342291743</v>
      </c>
      <c r="N160" s="31">
        <f t="shared" si="36"/>
        <v>20008348</v>
      </c>
      <c r="O160" s="36">
        <f t="shared" si="37"/>
        <v>0.94099692582290884</v>
      </c>
      <c r="P160" s="31">
        <v>5578441</v>
      </c>
      <c r="Q160" s="31">
        <v>26203674</v>
      </c>
      <c r="R160" s="31">
        <v>22952654</v>
      </c>
      <c r="S160" s="31">
        <v>20914086</v>
      </c>
      <c r="T160" s="36">
        <f t="shared" si="38"/>
        <v>0.91118377857305743</v>
      </c>
      <c r="U160" s="36">
        <f t="shared" si="39"/>
        <v>-5.8037720574619645E-3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17350919</v>
      </c>
      <c r="E161" s="31">
        <v>19227366</v>
      </c>
      <c r="F161" s="31">
        <v>2792064</v>
      </c>
      <c r="G161" s="36">
        <f t="shared" si="32"/>
        <v>0.16091735544382404</v>
      </c>
      <c r="H161" s="31">
        <v>4789971</v>
      </c>
      <c r="I161" s="36">
        <f t="shared" si="33"/>
        <v>0.27606439751116352</v>
      </c>
      <c r="J161" s="31">
        <v>3838187</v>
      </c>
      <c r="K161" s="36">
        <f t="shared" si="34"/>
        <v>0.19962105053807161</v>
      </c>
      <c r="L161" s="31">
        <v>4753756</v>
      </c>
      <c r="M161" s="36">
        <f t="shared" si="35"/>
        <v>0.24723906540292623</v>
      </c>
      <c r="N161" s="31">
        <f t="shared" si="36"/>
        <v>16173978</v>
      </c>
      <c r="O161" s="36">
        <f t="shared" si="37"/>
        <v>0.84119572072430515</v>
      </c>
      <c r="P161" s="31">
        <v>2728621</v>
      </c>
      <c r="Q161" s="31">
        <v>17763485</v>
      </c>
      <c r="R161" s="31">
        <v>15660924</v>
      </c>
      <c r="S161" s="31">
        <v>15072009</v>
      </c>
      <c r="T161" s="36">
        <f t="shared" si="38"/>
        <v>0.96239589694707672</v>
      </c>
      <c r="U161" s="36">
        <f t="shared" si="39"/>
        <v>0.74218258966708817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28093572</v>
      </c>
      <c r="E162" s="31">
        <v>25472842</v>
      </c>
      <c r="F162" s="31">
        <v>5877246</v>
      </c>
      <c r="G162" s="36">
        <f t="shared" si="32"/>
        <v>0.20920251792830047</v>
      </c>
      <c r="H162" s="31">
        <v>6192278</v>
      </c>
      <c r="I162" s="36">
        <f t="shared" si="33"/>
        <v>0.2204161863076721</v>
      </c>
      <c r="J162" s="31">
        <v>3986884</v>
      </c>
      <c r="K162" s="36">
        <f t="shared" si="34"/>
        <v>0.15651508379002232</v>
      </c>
      <c r="L162" s="31">
        <v>4359299</v>
      </c>
      <c r="M162" s="36">
        <f t="shared" si="35"/>
        <v>0.17113516426631939</v>
      </c>
      <c r="N162" s="31">
        <f t="shared" si="36"/>
        <v>20415707</v>
      </c>
      <c r="O162" s="36">
        <f t="shared" si="37"/>
        <v>0.80146954156116545</v>
      </c>
      <c r="P162" s="31">
        <v>4731684</v>
      </c>
      <c r="Q162" s="31">
        <v>28091175</v>
      </c>
      <c r="R162" s="31">
        <v>27593695</v>
      </c>
      <c r="S162" s="31">
        <v>21444798</v>
      </c>
      <c r="T162" s="36">
        <f t="shared" si="38"/>
        <v>0.77716297146866342</v>
      </c>
      <c r="U162" s="36">
        <f t="shared" si="39"/>
        <v>-7.8700310502560988E-2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173027021</v>
      </c>
      <c r="E163" s="32">
        <f>SUM(E158:E162)</f>
        <v>169082626</v>
      </c>
      <c r="F163" s="32">
        <f>SUM(F158:F162)</f>
        <v>37603502</v>
      </c>
      <c r="G163" s="37">
        <f t="shared" si="32"/>
        <v>0.2173273387166505</v>
      </c>
      <c r="H163" s="32">
        <f>SUM(H158:H162)</f>
        <v>43849707</v>
      </c>
      <c r="I163" s="37">
        <f t="shared" si="33"/>
        <v>0.25342693150799839</v>
      </c>
      <c r="J163" s="32">
        <f>SUM(J158:J162)</f>
        <v>37469560</v>
      </c>
      <c r="K163" s="37">
        <f t="shared" si="34"/>
        <v>0.22160502759165807</v>
      </c>
      <c r="L163" s="32">
        <f>SUM(L158:L162)</f>
        <v>39202441</v>
      </c>
      <c r="M163" s="37">
        <f t="shared" si="35"/>
        <v>0.23185375060356586</v>
      </c>
      <c r="N163" s="32">
        <f t="shared" si="36"/>
        <v>158125210</v>
      </c>
      <c r="O163" s="37">
        <f t="shared" si="37"/>
        <v>0.93519490287547347</v>
      </c>
      <c r="P163" s="32">
        <f>SUM(P158:P162)</f>
        <v>36420767</v>
      </c>
      <c r="Q163" s="32">
        <f>SUM(Q158:Q162)</f>
        <v>170844264</v>
      </c>
      <c r="R163" s="32">
        <f>SUM(R158:R162)</f>
        <v>167468895</v>
      </c>
      <c r="S163" s="32">
        <f>SUM(S158:S162)</f>
        <v>148938088</v>
      </c>
      <c r="T163" s="37">
        <f t="shared" si="38"/>
        <v>0.88934776813330019</v>
      </c>
      <c r="U163" s="37">
        <f t="shared" si="39"/>
        <v>7.6376041174530895E-2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11426088</v>
      </c>
      <c r="E164" s="31">
        <v>10130331</v>
      </c>
      <c r="F164" s="31">
        <v>2389651</v>
      </c>
      <c r="G164" s="36">
        <f t="shared" si="32"/>
        <v>0.20913990860213924</v>
      </c>
      <c r="H164" s="31">
        <v>2664730</v>
      </c>
      <c r="I164" s="36">
        <f t="shared" si="33"/>
        <v>0.23321455252226309</v>
      </c>
      <c r="J164" s="31">
        <v>2387381</v>
      </c>
      <c r="K164" s="36">
        <f t="shared" si="34"/>
        <v>0.23566663320280454</v>
      </c>
      <c r="L164" s="31">
        <v>2610740</v>
      </c>
      <c r="M164" s="36">
        <f t="shared" si="35"/>
        <v>0.25771517238676606</v>
      </c>
      <c r="N164" s="31">
        <f t="shared" si="36"/>
        <v>10052502</v>
      </c>
      <c r="O164" s="36">
        <f t="shared" si="37"/>
        <v>0.99231723030570274</v>
      </c>
      <c r="P164" s="31">
        <v>2207147</v>
      </c>
      <c r="Q164" s="31">
        <v>9189755</v>
      </c>
      <c r="R164" s="31">
        <v>10106667</v>
      </c>
      <c r="S164" s="31">
        <v>9589415</v>
      </c>
      <c r="T164" s="36">
        <f t="shared" si="38"/>
        <v>0.94882071408902657</v>
      </c>
      <c r="U164" s="36">
        <f t="shared" si="39"/>
        <v>0.18285732667556798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13491577</v>
      </c>
      <c r="E165" s="31">
        <v>14639296</v>
      </c>
      <c r="F165" s="31">
        <v>2533144</v>
      </c>
      <c r="G165" s="36">
        <f t="shared" si="32"/>
        <v>0.18775744303279002</v>
      </c>
      <c r="H165" s="31">
        <v>3788876</v>
      </c>
      <c r="I165" s="36">
        <f t="shared" si="33"/>
        <v>0.28083270028403645</v>
      </c>
      <c r="J165" s="31">
        <v>4094014</v>
      </c>
      <c r="K165" s="36">
        <f t="shared" si="34"/>
        <v>0.27965921312063091</v>
      </c>
      <c r="L165" s="31">
        <v>3236335</v>
      </c>
      <c r="M165" s="36">
        <f t="shared" si="35"/>
        <v>0.22107176465316364</v>
      </c>
      <c r="N165" s="31">
        <f t="shared" si="36"/>
        <v>13652369</v>
      </c>
      <c r="O165" s="36">
        <f t="shared" si="37"/>
        <v>0.93258371167575271</v>
      </c>
      <c r="P165" s="31">
        <v>3364553</v>
      </c>
      <c r="Q165" s="31">
        <v>11684388</v>
      </c>
      <c r="R165" s="31">
        <v>11742031</v>
      </c>
      <c r="S165" s="31">
        <v>9507349</v>
      </c>
      <c r="T165" s="36">
        <f t="shared" si="38"/>
        <v>0.80968522396168086</v>
      </c>
      <c r="U165" s="36">
        <f t="shared" si="39"/>
        <v>-3.8108479789142891E-2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57546976</v>
      </c>
      <c r="E166" s="31">
        <v>60199013</v>
      </c>
      <c r="F166" s="31">
        <v>14588863</v>
      </c>
      <c r="G166" s="36">
        <f t="shared" si="32"/>
        <v>0.2535122436320546</v>
      </c>
      <c r="H166" s="31">
        <v>13325312</v>
      </c>
      <c r="I166" s="36">
        <f t="shared" si="33"/>
        <v>0.23155538181537114</v>
      </c>
      <c r="J166" s="31">
        <v>13349552</v>
      </c>
      <c r="K166" s="36">
        <f t="shared" si="34"/>
        <v>0.22175699126495646</v>
      </c>
      <c r="L166" s="31">
        <v>13902080</v>
      </c>
      <c r="M166" s="36">
        <f t="shared" si="35"/>
        <v>0.23093534772737886</v>
      </c>
      <c r="N166" s="31">
        <f t="shared" si="36"/>
        <v>55165807</v>
      </c>
      <c r="O166" s="36">
        <f t="shared" si="37"/>
        <v>0.9163905561043002</v>
      </c>
      <c r="P166" s="31">
        <v>12889435</v>
      </c>
      <c r="Q166" s="31">
        <v>57469900</v>
      </c>
      <c r="R166" s="31">
        <v>53441700</v>
      </c>
      <c r="S166" s="31">
        <v>49276601</v>
      </c>
      <c r="T166" s="36">
        <f t="shared" si="38"/>
        <v>0.92206275249477465</v>
      </c>
      <c r="U166" s="36">
        <f t="shared" si="39"/>
        <v>7.8563955673774721E-2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21021729</v>
      </c>
      <c r="E167" s="31">
        <v>21583729</v>
      </c>
      <c r="F167" s="31">
        <v>4329305</v>
      </c>
      <c r="G167" s="36">
        <f t="shared" si="32"/>
        <v>0.20594428745608889</v>
      </c>
      <c r="H167" s="31">
        <v>5368974</v>
      </c>
      <c r="I167" s="36">
        <f t="shared" si="33"/>
        <v>0.25540116134120083</v>
      </c>
      <c r="J167" s="31">
        <v>4563073</v>
      </c>
      <c r="K167" s="36">
        <f t="shared" si="34"/>
        <v>0.2114126340263075</v>
      </c>
      <c r="L167" s="31">
        <v>5447495</v>
      </c>
      <c r="M167" s="36">
        <f t="shared" si="35"/>
        <v>0.25238896392741034</v>
      </c>
      <c r="N167" s="31">
        <f t="shared" si="36"/>
        <v>19708847</v>
      </c>
      <c r="O167" s="36">
        <f t="shared" si="37"/>
        <v>0.91313447273175086</v>
      </c>
      <c r="P167" s="31">
        <v>4938067</v>
      </c>
      <c r="Q167" s="31">
        <v>17772243</v>
      </c>
      <c r="R167" s="31">
        <v>17856435</v>
      </c>
      <c r="S167" s="31">
        <v>12625741</v>
      </c>
      <c r="T167" s="36">
        <f t="shared" si="38"/>
        <v>0.70706952423594072</v>
      </c>
      <c r="U167" s="36">
        <f t="shared" si="39"/>
        <v>0.10316344431940672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24662245</v>
      </c>
      <c r="E168" s="31">
        <v>22043126</v>
      </c>
      <c r="F168" s="31">
        <v>4093882</v>
      </c>
      <c r="G168" s="36">
        <f t="shared" si="32"/>
        <v>0.1659979454425175</v>
      </c>
      <c r="H168" s="31">
        <v>4274670</v>
      </c>
      <c r="I168" s="36">
        <f t="shared" si="33"/>
        <v>0.17332850273768668</v>
      </c>
      <c r="J168" s="31">
        <v>5479438</v>
      </c>
      <c r="K168" s="36">
        <f t="shared" si="34"/>
        <v>0.24857808280005295</v>
      </c>
      <c r="L168" s="31">
        <v>3694181</v>
      </c>
      <c r="M168" s="36">
        <f t="shared" si="35"/>
        <v>0.16758879843085778</v>
      </c>
      <c r="N168" s="31">
        <f t="shared" si="36"/>
        <v>17542171</v>
      </c>
      <c r="O168" s="36">
        <f t="shared" si="37"/>
        <v>0.79581140170409592</v>
      </c>
      <c r="P168" s="31">
        <v>4987986</v>
      </c>
      <c r="Q168" s="31">
        <v>20591837</v>
      </c>
      <c r="R168" s="31">
        <v>20082243</v>
      </c>
      <c r="S168" s="31">
        <v>19746323</v>
      </c>
      <c r="T168" s="36">
        <f t="shared" si="38"/>
        <v>0.98327278481791103</v>
      </c>
      <c r="U168" s="36">
        <f t="shared" si="39"/>
        <v>-0.25938424847222907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128148615</v>
      </c>
      <c r="E169" s="32">
        <f>SUM(E164:E168)</f>
        <v>128595495</v>
      </c>
      <c r="F169" s="32">
        <f>SUM(F164:F168)</f>
        <v>27934845</v>
      </c>
      <c r="G169" s="37">
        <f t="shared" si="32"/>
        <v>0.21798788071178141</v>
      </c>
      <c r="H169" s="32">
        <f>SUM(H164:H168)</f>
        <v>29422562</v>
      </c>
      <c r="I169" s="37">
        <f t="shared" si="33"/>
        <v>0.22959719073046556</v>
      </c>
      <c r="J169" s="32">
        <f>SUM(J164:J168)</f>
        <v>29873458</v>
      </c>
      <c r="K169" s="37">
        <f t="shared" si="34"/>
        <v>0.23230563403484703</v>
      </c>
      <c r="L169" s="32">
        <f>SUM(L164:L168)</f>
        <v>28890831</v>
      </c>
      <c r="M169" s="37">
        <f t="shared" si="35"/>
        <v>0.22466440990020684</v>
      </c>
      <c r="N169" s="32">
        <f t="shared" si="36"/>
        <v>116121696</v>
      </c>
      <c r="O169" s="37">
        <f t="shared" si="37"/>
        <v>0.90299972016904639</v>
      </c>
      <c r="P169" s="32">
        <f>SUM(P164:P168)</f>
        <v>28387188</v>
      </c>
      <c r="Q169" s="32">
        <f>SUM(Q164:Q168)</f>
        <v>116708123</v>
      </c>
      <c r="R169" s="32">
        <f>SUM(R164:R168)</f>
        <v>113229076</v>
      </c>
      <c r="S169" s="32">
        <f>SUM(S164:S168)</f>
        <v>100745429</v>
      </c>
      <c r="T169" s="37">
        <f t="shared" si="38"/>
        <v>0.88974875146026977</v>
      </c>
      <c r="U169" s="37">
        <f t="shared" si="39"/>
        <v>1.7741912302127183E-2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3083711249</v>
      </c>
      <c r="E170" s="32">
        <f>SUM(E105,E107:E111,E113:E120,E122:E125,E127:E131,E133:E136,E138:E143,E145:E149,E151:E156,E158:E162,E164:E168)</f>
        <v>2997169968</v>
      </c>
      <c r="F170" s="32">
        <f>SUM(F105,F107:F111,F113:F120,F122:F125,F127:F131,F133:F136,F138:F143,F145:F149,F151:F156,F158:F162,F164:F168)</f>
        <v>636385578</v>
      </c>
      <c r="G170" s="37">
        <f t="shared" si="32"/>
        <v>0.20637002838912691</v>
      </c>
      <c r="H170" s="32">
        <f>SUM(H105,H107:H111,H113:H120,H122:H125,H127:H131,H133:H136,H138:H143,H145:H149,H151:H156,H158:H162,H164:H168)</f>
        <v>786232827</v>
      </c>
      <c r="I170" s="37">
        <f t="shared" si="33"/>
        <v>0.2549631802442473</v>
      </c>
      <c r="J170" s="32">
        <f>SUM(J105,J107:J111,J113:J120,J122:J125,J127:J131,J133:J136,J138:J143,J145:J149,J151:J156,J158:J162,J164:J168)</f>
        <v>665512207</v>
      </c>
      <c r="K170" s="37">
        <f t="shared" si="34"/>
        <v>0.22204686891484293</v>
      </c>
      <c r="L170" s="32">
        <f>SUM(L105,L107:L111,L113:L120,L122:L125,L127:L131,L133:L136,L138:L143,L145:L149,L151:L156,L158:L162,L164:L168)</f>
        <v>685886883</v>
      </c>
      <c r="M170" s="37">
        <f t="shared" si="35"/>
        <v>0.22884484040712902</v>
      </c>
      <c r="N170" s="32">
        <f t="shared" si="36"/>
        <v>2774017495</v>
      </c>
      <c r="O170" s="37">
        <f t="shared" si="37"/>
        <v>0.92554560622769455</v>
      </c>
      <c r="P170" s="32">
        <f>SUM(P105,P107:P111,P113:P120,P122:P125,P127:P131,P133:P136,P138:P143,P145:P149,P151:P156,P158:P162,P164:P168)</f>
        <v>661468137</v>
      </c>
      <c r="Q170" s="32">
        <f>SUM(Q105,Q107:Q111,Q113:Q120,Q122:Q125,Q127:Q131,Q133:Q136,Q138:Q143,Q145:Q149,Q151:Q156,Q158:Q162,Q164:Q168)</f>
        <v>2905859808</v>
      </c>
      <c r="R170" s="32">
        <f>SUM(R105,R107:R111,R113:R120,R122:R125,R127:R131,R133:R136,R138:R143,R145:R149,R151:R156,R158:R162,R164:R168)</f>
        <v>3000420894</v>
      </c>
      <c r="S170" s="32">
        <f>SUM(S105,S107:S111,S113:S120,S122:S125,S127:S131,S133:S136,S138:S143,S145:S149,S151:S156,S158:S162,S164:S168)</f>
        <v>2650327165</v>
      </c>
      <c r="T170" s="37">
        <f t="shared" si="38"/>
        <v>0.88331846051995933</v>
      </c>
      <c r="U170" s="37">
        <f t="shared" si="39"/>
        <v>3.691598224329895E-2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19264098</v>
      </c>
      <c r="E173" s="31">
        <v>18641652</v>
      </c>
      <c r="F173" s="31">
        <v>2384604</v>
      </c>
      <c r="G173" s="36">
        <f t="shared" ref="G173:G205" si="40">IF(($D173     =0),0,($F173     /$D173     ))</f>
        <v>0.12378487692494089</v>
      </c>
      <c r="H173" s="31">
        <v>2414223</v>
      </c>
      <c r="I173" s="36">
        <f t="shared" ref="I173:I205" si="41">IF(($D173     =0),0,($H173     /$D173     ))</f>
        <v>0.12532240024941735</v>
      </c>
      <c r="J173" s="31">
        <v>2337995</v>
      </c>
      <c r="K173" s="36">
        <f t="shared" ref="K173:K205" si="42">IF(($E173     =0),0,($J173     /$E173     ))</f>
        <v>0.1254178009545506</v>
      </c>
      <c r="L173" s="31">
        <v>2052317</v>
      </c>
      <c r="M173" s="36">
        <f t="shared" ref="M173:M205" si="43">IF(($E173     =0),0,($L173     /$E173     ))</f>
        <v>0.11009308617068916</v>
      </c>
      <c r="N173" s="31">
        <f t="shared" ref="N173:N205" si="44">$F173     +$H173     +$J173     +$L173</f>
        <v>9189139</v>
      </c>
      <c r="O173" s="36">
        <f t="shared" ref="O173:O205" si="45">IF(($E173     =0),0,($N173     /$E173     ))</f>
        <v>0.4929358728507538</v>
      </c>
      <c r="P173" s="31">
        <v>2251540</v>
      </c>
      <c r="Q173" s="31">
        <v>16917876</v>
      </c>
      <c r="R173" s="31">
        <v>14280658</v>
      </c>
      <c r="S173" s="31">
        <v>8159253</v>
      </c>
      <c r="T173" s="36">
        <f t="shared" ref="T173:T205" si="46">IF(($R173     =0),0,($S173     /$R173     ))</f>
        <v>0.5713499335954968</v>
      </c>
      <c r="U173" s="36">
        <f t="shared" ref="U173:U205" si="47">IF(($P173     =0),0,(($L173     /$P173     )-1))</f>
        <v>-8.8482993861978887E-2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13801929</v>
      </c>
      <c r="E174" s="31">
        <v>16157229</v>
      </c>
      <c r="F174" s="31">
        <v>3887619</v>
      </c>
      <c r="G174" s="36">
        <f t="shared" si="40"/>
        <v>0.28167214887136427</v>
      </c>
      <c r="H174" s="31">
        <v>6322145</v>
      </c>
      <c r="I174" s="36">
        <f t="shared" si="41"/>
        <v>0.45806242011533316</v>
      </c>
      <c r="J174" s="31">
        <v>1906847</v>
      </c>
      <c r="K174" s="36">
        <f t="shared" si="42"/>
        <v>0.11801819482783836</v>
      </c>
      <c r="L174" s="31">
        <v>4332402</v>
      </c>
      <c r="M174" s="36">
        <f t="shared" si="43"/>
        <v>0.2681401619052376</v>
      </c>
      <c r="N174" s="31">
        <f t="shared" si="44"/>
        <v>16449013</v>
      </c>
      <c r="O174" s="36">
        <f t="shared" si="45"/>
        <v>1.0180590372272373</v>
      </c>
      <c r="P174" s="31">
        <v>3806877</v>
      </c>
      <c r="Q174" s="31">
        <v>12663902</v>
      </c>
      <c r="R174" s="31">
        <v>13624336</v>
      </c>
      <c r="S174" s="31">
        <v>18087306</v>
      </c>
      <c r="T174" s="36">
        <f t="shared" si="46"/>
        <v>1.3275733951364677</v>
      </c>
      <c r="U174" s="36">
        <f t="shared" si="47"/>
        <v>0.13804622529175492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20153377</v>
      </c>
      <c r="E175" s="31">
        <v>20093377</v>
      </c>
      <c r="F175" s="31">
        <v>4077566</v>
      </c>
      <c r="G175" s="36">
        <f t="shared" si="40"/>
        <v>0.20232668698650355</v>
      </c>
      <c r="H175" s="31">
        <v>5697368</v>
      </c>
      <c r="I175" s="36">
        <f t="shared" si="41"/>
        <v>0.28270041293823861</v>
      </c>
      <c r="J175" s="31">
        <v>4017980</v>
      </c>
      <c r="K175" s="36">
        <f t="shared" si="42"/>
        <v>0.19996539158151463</v>
      </c>
      <c r="L175" s="31">
        <v>4028282</v>
      </c>
      <c r="M175" s="36">
        <f t="shared" si="43"/>
        <v>0.20047809783293272</v>
      </c>
      <c r="N175" s="31">
        <f t="shared" si="44"/>
        <v>17821196</v>
      </c>
      <c r="O175" s="36">
        <f t="shared" si="45"/>
        <v>0.88691890865333389</v>
      </c>
      <c r="P175" s="31">
        <v>4389777</v>
      </c>
      <c r="Q175" s="31">
        <v>11970678</v>
      </c>
      <c r="R175" s="31">
        <v>11970678</v>
      </c>
      <c r="S175" s="31">
        <v>16690915</v>
      </c>
      <c r="T175" s="36">
        <f t="shared" si="46"/>
        <v>1.3943165959355017</v>
      </c>
      <c r="U175" s="36">
        <f t="shared" si="47"/>
        <v>-8.2349285624303881E-2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23431920</v>
      </c>
      <c r="E176" s="31">
        <v>21556050</v>
      </c>
      <c r="F176" s="31">
        <v>4478120</v>
      </c>
      <c r="G176" s="36">
        <f t="shared" si="40"/>
        <v>0.19111195326716718</v>
      </c>
      <c r="H176" s="31">
        <v>4845588</v>
      </c>
      <c r="I176" s="36">
        <f t="shared" si="41"/>
        <v>0.20679432159208463</v>
      </c>
      <c r="J176" s="31">
        <v>4539756</v>
      </c>
      <c r="K176" s="36">
        <f t="shared" si="42"/>
        <v>0.21060240628501048</v>
      </c>
      <c r="L176" s="31">
        <v>5233893</v>
      </c>
      <c r="M176" s="36">
        <f t="shared" si="43"/>
        <v>0.24280389960127202</v>
      </c>
      <c r="N176" s="31">
        <f t="shared" si="44"/>
        <v>19097357</v>
      </c>
      <c r="O176" s="36">
        <f t="shared" si="45"/>
        <v>0.88593953901572875</v>
      </c>
      <c r="P176" s="31">
        <v>4733916</v>
      </c>
      <c r="Q176" s="31">
        <v>18264075</v>
      </c>
      <c r="R176" s="31">
        <v>21994029</v>
      </c>
      <c r="S176" s="31">
        <v>17707457</v>
      </c>
      <c r="T176" s="36">
        <f t="shared" si="46"/>
        <v>0.80510292134287897</v>
      </c>
      <c r="U176" s="36">
        <f t="shared" si="47"/>
        <v>0.10561594248820638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72046640</v>
      </c>
      <c r="E177" s="31">
        <v>57207495</v>
      </c>
      <c r="F177" s="31">
        <v>12799719</v>
      </c>
      <c r="G177" s="36">
        <f t="shared" si="40"/>
        <v>0.17765879158278583</v>
      </c>
      <c r="H177" s="31">
        <v>13395796</v>
      </c>
      <c r="I177" s="36">
        <f t="shared" si="41"/>
        <v>0.18593227942344015</v>
      </c>
      <c r="J177" s="31">
        <v>12470668</v>
      </c>
      <c r="K177" s="36">
        <f t="shared" si="42"/>
        <v>0.21799010776472558</v>
      </c>
      <c r="L177" s="31">
        <v>13427964</v>
      </c>
      <c r="M177" s="36">
        <f t="shared" si="43"/>
        <v>0.23472385917264862</v>
      </c>
      <c r="N177" s="31">
        <f t="shared" si="44"/>
        <v>52094147</v>
      </c>
      <c r="O177" s="36">
        <f t="shared" si="45"/>
        <v>0.91061751611392883</v>
      </c>
      <c r="P177" s="31">
        <v>7781284</v>
      </c>
      <c r="Q177" s="31">
        <v>46404771</v>
      </c>
      <c r="R177" s="31">
        <v>51000148</v>
      </c>
      <c r="S177" s="31">
        <v>43789116</v>
      </c>
      <c r="T177" s="36">
        <f t="shared" si="46"/>
        <v>0.85860762600139906</v>
      </c>
      <c r="U177" s="36">
        <f t="shared" si="47"/>
        <v>0.72567458018496689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28064916</v>
      </c>
      <c r="E178" s="31">
        <v>29240016</v>
      </c>
      <c r="F178" s="31">
        <v>8221402</v>
      </c>
      <c r="G178" s="36">
        <f t="shared" si="40"/>
        <v>0.29294233412278875</v>
      </c>
      <c r="H178" s="31">
        <v>6343544</v>
      </c>
      <c r="I178" s="36">
        <f t="shared" si="41"/>
        <v>0.22603110588323158</v>
      </c>
      <c r="J178" s="31">
        <v>8133062</v>
      </c>
      <c r="K178" s="36">
        <f t="shared" si="42"/>
        <v>0.27814834301048263</v>
      </c>
      <c r="L178" s="31">
        <v>9625218</v>
      </c>
      <c r="M178" s="36">
        <f t="shared" si="43"/>
        <v>0.32917964203576361</v>
      </c>
      <c r="N178" s="31">
        <f t="shared" si="44"/>
        <v>32323226</v>
      </c>
      <c r="O178" s="36">
        <f t="shared" si="45"/>
        <v>1.1054448807415154</v>
      </c>
      <c r="P178" s="31">
        <v>18338401</v>
      </c>
      <c r="Q178" s="31">
        <v>28636997</v>
      </c>
      <c r="R178" s="31">
        <v>28086047</v>
      </c>
      <c r="S178" s="31">
        <v>32083053</v>
      </c>
      <c r="T178" s="36">
        <f t="shared" si="46"/>
        <v>1.1423128715835305</v>
      </c>
      <c r="U178" s="36">
        <f t="shared" si="47"/>
        <v>-0.47513319181972302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176762880</v>
      </c>
      <c r="E179" s="32">
        <f>SUM(E173:E178)</f>
        <v>162895819</v>
      </c>
      <c r="F179" s="32">
        <f>SUM(F173:F178)</f>
        <v>35849030</v>
      </c>
      <c r="G179" s="37">
        <f t="shared" si="40"/>
        <v>0.20280858741382807</v>
      </c>
      <c r="H179" s="32">
        <f>SUM(H173:H178)</f>
        <v>39018664</v>
      </c>
      <c r="I179" s="37">
        <f t="shared" si="41"/>
        <v>0.22074014634746844</v>
      </c>
      <c r="J179" s="32">
        <f>SUM(J173:J178)</f>
        <v>33406308</v>
      </c>
      <c r="K179" s="37">
        <f t="shared" si="42"/>
        <v>0.20507774972419643</v>
      </c>
      <c r="L179" s="32">
        <f>SUM(L173:L178)</f>
        <v>38700076</v>
      </c>
      <c r="M179" s="37">
        <f t="shared" si="43"/>
        <v>0.23757562494590484</v>
      </c>
      <c r="N179" s="32">
        <f t="shared" si="44"/>
        <v>146974078</v>
      </c>
      <c r="O179" s="37">
        <f t="shared" si="45"/>
        <v>0.90225813591937554</v>
      </c>
      <c r="P179" s="32">
        <f>SUM(P173:P178)</f>
        <v>41301795</v>
      </c>
      <c r="Q179" s="32">
        <f>SUM(Q173:Q178)</f>
        <v>134858299</v>
      </c>
      <c r="R179" s="32">
        <f>SUM(R173:R178)</f>
        <v>140955896</v>
      </c>
      <c r="S179" s="32">
        <f>SUM(S173:S178)</f>
        <v>136517100</v>
      </c>
      <c r="T179" s="37">
        <f t="shared" si="46"/>
        <v>0.96850932720118355</v>
      </c>
      <c r="U179" s="37">
        <f t="shared" si="47"/>
        <v>-6.2992879607290719E-2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1563000</v>
      </c>
      <c r="E180" s="31">
        <v>613000</v>
      </c>
      <c r="F180" s="31">
        <v>21788</v>
      </c>
      <c r="G180" s="36">
        <f t="shared" si="40"/>
        <v>1.3939859245041587E-2</v>
      </c>
      <c r="H180" s="31">
        <v>8150</v>
      </c>
      <c r="I180" s="36">
        <f t="shared" si="41"/>
        <v>5.2143314139475368E-3</v>
      </c>
      <c r="J180" s="31">
        <v>275738</v>
      </c>
      <c r="K180" s="36">
        <f t="shared" si="42"/>
        <v>0.44981729200652526</v>
      </c>
      <c r="L180" s="31">
        <v>-217433</v>
      </c>
      <c r="M180" s="36">
        <f t="shared" si="43"/>
        <v>-0.35470309951060358</v>
      </c>
      <c r="N180" s="31">
        <f t="shared" si="44"/>
        <v>88243</v>
      </c>
      <c r="O180" s="36">
        <f t="shared" si="45"/>
        <v>0.14395269168026101</v>
      </c>
      <c r="P180" s="31">
        <v>14769</v>
      </c>
      <c r="Q180" s="31">
        <v>4040</v>
      </c>
      <c r="R180" s="31">
        <v>510795</v>
      </c>
      <c r="S180" s="31">
        <v>23430</v>
      </c>
      <c r="T180" s="36">
        <f t="shared" si="46"/>
        <v>4.5869673743869847E-2</v>
      </c>
      <c r="U180" s="36">
        <f t="shared" si="47"/>
        <v>-15.722256076917869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3385190</v>
      </c>
      <c r="E181" s="31">
        <v>3385190</v>
      </c>
      <c r="F181" s="31">
        <v>792070</v>
      </c>
      <c r="G181" s="36">
        <f t="shared" si="40"/>
        <v>0.23398095823277276</v>
      </c>
      <c r="H181" s="31">
        <v>483081</v>
      </c>
      <c r="I181" s="36">
        <f t="shared" si="41"/>
        <v>0.14270424998301426</v>
      </c>
      <c r="J181" s="31">
        <v>429528</v>
      </c>
      <c r="K181" s="36">
        <f t="shared" si="42"/>
        <v>0.12688445847943541</v>
      </c>
      <c r="L181" s="31">
        <v>754706</v>
      </c>
      <c r="M181" s="36">
        <f t="shared" si="43"/>
        <v>0.2229434684611499</v>
      </c>
      <c r="N181" s="31">
        <f t="shared" si="44"/>
        <v>2459385</v>
      </c>
      <c r="O181" s="36">
        <f t="shared" si="45"/>
        <v>0.72651313515637228</v>
      </c>
      <c r="P181" s="31">
        <v>618748</v>
      </c>
      <c r="Q181" s="31">
        <v>2963645</v>
      </c>
      <c r="R181" s="31">
        <v>3231645</v>
      </c>
      <c r="S181" s="31">
        <v>2570114</v>
      </c>
      <c r="T181" s="36">
        <f t="shared" si="46"/>
        <v>0.79529589419629942</v>
      </c>
      <c r="U181" s="36">
        <f t="shared" si="47"/>
        <v>0.21973081125110716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5933300</v>
      </c>
      <c r="E182" s="31">
        <v>1359691</v>
      </c>
      <c r="F182" s="31">
        <v>349612</v>
      </c>
      <c r="G182" s="36">
        <f t="shared" si="40"/>
        <v>5.8923701818549543E-2</v>
      </c>
      <c r="H182" s="31">
        <v>347376</v>
      </c>
      <c r="I182" s="36">
        <f t="shared" si="41"/>
        <v>5.8546845768796457E-2</v>
      </c>
      <c r="J182" s="31">
        <v>253753</v>
      </c>
      <c r="K182" s="36">
        <f t="shared" si="42"/>
        <v>0.18662549064456557</v>
      </c>
      <c r="L182" s="31">
        <v>-331171</v>
      </c>
      <c r="M182" s="36">
        <f t="shared" si="43"/>
        <v>-0.24356342727869787</v>
      </c>
      <c r="N182" s="31">
        <f t="shared" si="44"/>
        <v>619570</v>
      </c>
      <c r="O182" s="36">
        <f t="shared" si="45"/>
        <v>0.45566970730849876</v>
      </c>
      <c r="P182" s="31">
        <v>585006</v>
      </c>
      <c r="Q182" s="31">
        <v>5408097</v>
      </c>
      <c r="R182" s="31">
        <v>6514597</v>
      </c>
      <c r="S182" s="31">
        <v>4901699</v>
      </c>
      <c r="T182" s="36">
        <f t="shared" si="46"/>
        <v>0.75241783950718666</v>
      </c>
      <c r="U182" s="36">
        <f t="shared" si="47"/>
        <v>-1.5660984673661467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12780757</v>
      </c>
      <c r="E183" s="31">
        <v>15868302</v>
      </c>
      <c r="F183" s="31">
        <v>4060109</v>
      </c>
      <c r="G183" s="36">
        <f t="shared" si="40"/>
        <v>0.31767359319952643</v>
      </c>
      <c r="H183" s="31">
        <v>1689673</v>
      </c>
      <c r="I183" s="36">
        <f t="shared" si="41"/>
        <v>0.13220445393023278</v>
      </c>
      <c r="J183" s="31">
        <v>5865290</v>
      </c>
      <c r="K183" s="36">
        <f t="shared" si="42"/>
        <v>0.36962303843221539</v>
      </c>
      <c r="L183" s="31">
        <v>3539908</v>
      </c>
      <c r="M183" s="36">
        <f t="shared" si="43"/>
        <v>0.22308045309447727</v>
      </c>
      <c r="N183" s="31">
        <f t="shared" si="44"/>
        <v>15154980</v>
      </c>
      <c r="O183" s="36">
        <f t="shared" si="45"/>
        <v>0.95504736423594661</v>
      </c>
      <c r="P183" s="31">
        <v>937350</v>
      </c>
      <c r="Q183" s="31">
        <v>11883268</v>
      </c>
      <c r="R183" s="31">
        <v>14320700</v>
      </c>
      <c r="S183" s="31">
        <v>12500547</v>
      </c>
      <c r="T183" s="36">
        <f t="shared" si="46"/>
        <v>0.87290055653704079</v>
      </c>
      <c r="U183" s="36">
        <f t="shared" si="47"/>
        <v>2.7765061076438897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155550686</v>
      </c>
      <c r="E184" s="31">
        <v>157020168</v>
      </c>
      <c r="F184" s="31">
        <v>36311741</v>
      </c>
      <c r="G184" s="36">
        <f t="shared" si="40"/>
        <v>0.23343992838450098</v>
      </c>
      <c r="H184" s="31">
        <v>37861503</v>
      </c>
      <c r="I184" s="36">
        <f t="shared" si="41"/>
        <v>0.24340299598550147</v>
      </c>
      <c r="J184" s="31">
        <v>37842139</v>
      </c>
      <c r="K184" s="36">
        <f t="shared" si="42"/>
        <v>0.24100177373393206</v>
      </c>
      <c r="L184" s="31">
        <v>32855946</v>
      </c>
      <c r="M184" s="36">
        <f t="shared" si="43"/>
        <v>0.20924666186830215</v>
      </c>
      <c r="N184" s="31">
        <f t="shared" si="44"/>
        <v>144871329</v>
      </c>
      <c r="O184" s="36">
        <f t="shared" si="45"/>
        <v>0.92262879886869054</v>
      </c>
      <c r="P184" s="31">
        <v>38706651</v>
      </c>
      <c r="Q184" s="31">
        <v>150251120</v>
      </c>
      <c r="R184" s="31">
        <v>141803670</v>
      </c>
      <c r="S184" s="31">
        <v>142780762</v>
      </c>
      <c r="T184" s="36">
        <f t="shared" si="46"/>
        <v>1.0068904563612493</v>
      </c>
      <c r="U184" s="36">
        <f t="shared" si="47"/>
        <v>-0.15115503017814691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179212933</v>
      </c>
      <c r="E185" s="32">
        <f>SUM(E180:E184)</f>
        <v>178246351</v>
      </c>
      <c r="F185" s="32">
        <f>SUM(F180:F184)</f>
        <v>41535320</v>
      </c>
      <c r="G185" s="37">
        <f t="shared" si="40"/>
        <v>0.23176519297298706</v>
      </c>
      <c r="H185" s="32">
        <f>SUM(H180:H184)</f>
        <v>40389783</v>
      </c>
      <c r="I185" s="37">
        <f t="shared" si="41"/>
        <v>0.22537314871131539</v>
      </c>
      <c r="J185" s="32">
        <f>SUM(J180:J184)</f>
        <v>44666448</v>
      </c>
      <c r="K185" s="37">
        <f t="shared" si="42"/>
        <v>0.25058828834033187</v>
      </c>
      <c r="L185" s="32">
        <f>SUM(L180:L184)</f>
        <v>36601956</v>
      </c>
      <c r="M185" s="37">
        <f t="shared" si="43"/>
        <v>0.20534477028368453</v>
      </c>
      <c r="N185" s="32">
        <f t="shared" si="44"/>
        <v>163193507</v>
      </c>
      <c r="O185" s="37">
        <f t="shared" si="45"/>
        <v>0.91555033853119383</v>
      </c>
      <c r="P185" s="32">
        <f>SUM(P180:P184)</f>
        <v>40862524</v>
      </c>
      <c r="Q185" s="32">
        <f>SUM(Q180:Q184)</f>
        <v>170510170</v>
      </c>
      <c r="R185" s="32">
        <f>SUM(R180:R184)</f>
        <v>166381407</v>
      </c>
      <c r="S185" s="32">
        <f>SUM(S180:S184)</f>
        <v>162776552</v>
      </c>
      <c r="T185" s="37">
        <f t="shared" si="46"/>
        <v>0.97833378701984408</v>
      </c>
      <c r="U185" s="37">
        <f t="shared" si="47"/>
        <v>-0.10426590388787538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9821480</v>
      </c>
      <c r="E187" s="31">
        <v>8880500</v>
      </c>
      <c r="F187" s="31">
        <v>1795820</v>
      </c>
      <c r="G187" s="36">
        <f t="shared" si="40"/>
        <v>0.18284616982369256</v>
      </c>
      <c r="H187" s="31">
        <v>1034216</v>
      </c>
      <c r="I187" s="36">
        <f t="shared" si="41"/>
        <v>0.10530144133063449</v>
      </c>
      <c r="J187" s="31">
        <v>1084889</v>
      </c>
      <c r="K187" s="36">
        <f t="shared" si="42"/>
        <v>0.12216530600754462</v>
      </c>
      <c r="L187" s="31">
        <v>1597884</v>
      </c>
      <c r="M187" s="36">
        <f t="shared" si="43"/>
        <v>0.17993176059906538</v>
      </c>
      <c r="N187" s="31">
        <f t="shared" si="44"/>
        <v>5512809</v>
      </c>
      <c r="O187" s="36">
        <f t="shared" si="45"/>
        <v>0.6207768706716964</v>
      </c>
      <c r="P187" s="31">
        <v>1196187</v>
      </c>
      <c r="Q187" s="31">
        <v>8902341</v>
      </c>
      <c r="R187" s="31">
        <v>8063081</v>
      </c>
      <c r="S187" s="31">
        <v>6038417</v>
      </c>
      <c r="T187" s="36">
        <f t="shared" si="46"/>
        <v>0.74889697871074346</v>
      </c>
      <c r="U187" s="36">
        <f t="shared" si="47"/>
        <v>0.33581455073496036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83619630</v>
      </c>
      <c r="E188" s="31">
        <v>83927263</v>
      </c>
      <c r="F188" s="31">
        <v>15860747</v>
      </c>
      <c r="G188" s="36">
        <f t="shared" si="40"/>
        <v>0.18967731619955744</v>
      </c>
      <c r="H188" s="31">
        <v>17910706</v>
      </c>
      <c r="I188" s="36">
        <f t="shared" si="41"/>
        <v>0.2141926004695309</v>
      </c>
      <c r="J188" s="31">
        <v>15830795</v>
      </c>
      <c r="K188" s="36">
        <f t="shared" si="42"/>
        <v>0.18862517892427874</v>
      </c>
      <c r="L188" s="31">
        <v>20405721</v>
      </c>
      <c r="M188" s="36">
        <f t="shared" si="43"/>
        <v>0.24313578532877927</v>
      </c>
      <c r="N188" s="31">
        <f t="shared" si="44"/>
        <v>70007969</v>
      </c>
      <c r="O188" s="36">
        <f t="shared" si="45"/>
        <v>0.83415050720765194</v>
      </c>
      <c r="P188" s="31">
        <v>10629584</v>
      </c>
      <c r="Q188" s="31">
        <v>86966465</v>
      </c>
      <c r="R188" s="31">
        <v>86809497</v>
      </c>
      <c r="S188" s="31">
        <v>67108728</v>
      </c>
      <c r="T188" s="36">
        <f t="shared" si="46"/>
        <v>0.77305744554653966</v>
      </c>
      <c r="U188" s="36">
        <f t="shared" si="47"/>
        <v>0.9197102163170261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34543610</v>
      </c>
      <c r="E189" s="31">
        <v>37161897</v>
      </c>
      <c r="F189" s="31">
        <v>2613579</v>
      </c>
      <c r="G189" s="36">
        <f t="shared" si="40"/>
        <v>7.5660274070949732E-2</v>
      </c>
      <c r="H189" s="31">
        <v>11794284</v>
      </c>
      <c r="I189" s="36">
        <f t="shared" si="41"/>
        <v>0.34143171486709117</v>
      </c>
      <c r="J189" s="31">
        <v>7309423</v>
      </c>
      <c r="K189" s="36">
        <f t="shared" si="42"/>
        <v>0.19669133144629297</v>
      </c>
      <c r="L189" s="31">
        <v>6991033</v>
      </c>
      <c r="M189" s="36">
        <f t="shared" si="43"/>
        <v>0.18812368485925249</v>
      </c>
      <c r="N189" s="31">
        <f t="shared" si="44"/>
        <v>28708319</v>
      </c>
      <c r="O189" s="36">
        <f t="shared" si="45"/>
        <v>0.77252027796105238</v>
      </c>
      <c r="P189" s="31">
        <v>2293226</v>
      </c>
      <c r="Q189" s="31">
        <v>17231907</v>
      </c>
      <c r="R189" s="31">
        <v>21700131</v>
      </c>
      <c r="S189" s="31">
        <v>10090542</v>
      </c>
      <c r="T189" s="36">
        <f t="shared" si="46"/>
        <v>0.46499912834627588</v>
      </c>
      <c r="U189" s="36">
        <f t="shared" si="47"/>
        <v>2.0485582319405067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18249000</v>
      </c>
      <c r="E190" s="31">
        <v>18948000</v>
      </c>
      <c r="F190" s="31">
        <v>3159552</v>
      </c>
      <c r="G190" s="36">
        <f t="shared" si="40"/>
        <v>0.17313562386980108</v>
      </c>
      <c r="H190" s="31">
        <v>3924858</v>
      </c>
      <c r="I190" s="36">
        <f t="shared" si="41"/>
        <v>0.21507249712313004</v>
      </c>
      <c r="J190" s="31">
        <v>4057744</v>
      </c>
      <c r="K190" s="36">
        <f t="shared" si="42"/>
        <v>0.2141515727253536</v>
      </c>
      <c r="L190" s="31">
        <v>5153412</v>
      </c>
      <c r="M190" s="36">
        <f t="shared" si="43"/>
        <v>0.27197656744775173</v>
      </c>
      <c r="N190" s="31">
        <f t="shared" si="44"/>
        <v>16295566</v>
      </c>
      <c r="O190" s="36">
        <f t="shared" si="45"/>
        <v>0.86001509394131304</v>
      </c>
      <c r="P190" s="31">
        <v>3760832</v>
      </c>
      <c r="Q190" s="31">
        <v>17009000</v>
      </c>
      <c r="R190" s="31">
        <v>16414000</v>
      </c>
      <c r="S190" s="31">
        <v>14697904</v>
      </c>
      <c r="T190" s="36">
        <f t="shared" si="46"/>
        <v>0.89544925063969782</v>
      </c>
      <c r="U190" s="36">
        <f t="shared" si="47"/>
        <v>0.37028508585334308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146233720</v>
      </c>
      <c r="E191" s="32">
        <f>SUM(E186:E190)</f>
        <v>148917660</v>
      </c>
      <c r="F191" s="32">
        <f>SUM(F186:F190)</f>
        <v>23429698</v>
      </c>
      <c r="G191" s="37">
        <f t="shared" si="40"/>
        <v>0.16022089843573697</v>
      </c>
      <c r="H191" s="32">
        <f>SUM(H186:H190)</f>
        <v>34664064</v>
      </c>
      <c r="I191" s="37">
        <f t="shared" si="41"/>
        <v>0.23704562805350229</v>
      </c>
      <c r="J191" s="32">
        <f>SUM(J186:J190)</f>
        <v>28282851</v>
      </c>
      <c r="K191" s="37">
        <f t="shared" si="42"/>
        <v>0.1899227465701516</v>
      </c>
      <c r="L191" s="32">
        <f>SUM(L186:L190)</f>
        <v>34148050</v>
      </c>
      <c r="M191" s="37">
        <f t="shared" si="43"/>
        <v>0.22930826337185262</v>
      </c>
      <c r="N191" s="32">
        <f t="shared" si="44"/>
        <v>120524663</v>
      </c>
      <c r="O191" s="37">
        <f t="shared" si="45"/>
        <v>0.80933760979053793</v>
      </c>
      <c r="P191" s="32">
        <f>SUM(P186:P190)</f>
        <v>17879829</v>
      </c>
      <c r="Q191" s="32">
        <f>SUM(Q186:Q190)</f>
        <v>130109713</v>
      </c>
      <c r="R191" s="32">
        <f>SUM(R186:R190)</f>
        <v>132986709</v>
      </c>
      <c r="S191" s="32">
        <f>SUM(S186:S190)</f>
        <v>97935591</v>
      </c>
      <c r="T191" s="37">
        <f t="shared" si="46"/>
        <v>0.73643142037600162</v>
      </c>
      <c r="U191" s="37">
        <f t="shared" si="47"/>
        <v>0.90986446235028318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7787713</v>
      </c>
      <c r="E192" s="31">
        <v>7687713</v>
      </c>
      <c r="F192" s="31">
        <v>1012600</v>
      </c>
      <c r="G192" s="36">
        <f t="shared" si="40"/>
        <v>0.13002533606464439</v>
      </c>
      <c r="H192" s="31">
        <v>859225</v>
      </c>
      <c r="I192" s="36">
        <f t="shared" si="41"/>
        <v>0.11033085066180533</v>
      </c>
      <c r="J192" s="31">
        <v>14090222</v>
      </c>
      <c r="K192" s="36">
        <f t="shared" si="42"/>
        <v>1.832823623878779</v>
      </c>
      <c r="L192" s="31">
        <v>16268771</v>
      </c>
      <c r="M192" s="36">
        <f t="shared" si="43"/>
        <v>2.1162042599665205</v>
      </c>
      <c r="N192" s="31">
        <f t="shared" si="44"/>
        <v>32230818</v>
      </c>
      <c r="O192" s="36">
        <f t="shared" si="45"/>
        <v>4.1925105684876636</v>
      </c>
      <c r="P192" s="31">
        <v>2434359</v>
      </c>
      <c r="Q192" s="31">
        <v>6638364</v>
      </c>
      <c r="R192" s="31">
        <v>7888750</v>
      </c>
      <c r="S192" s="31">
        <v>3941844</v>
      </c>
      <c r="T192" s="36">
        <f t="shared" si="46"/>
        <v>0.49967916336555224</v>
      </c>
      <c r="U192" s="36">
        <f t="shared" si="47"/>
        <v>5.6829793797874508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30941634</v>
      </c>
      <c r="E193" s="31">
        <v>31140634</v>
      </c>
      <c r="F193" s="31">
        <v>5783776</v>
      </c>
      <c r="G193" s="36">
        <f t="shared" si="40"/>
        <v>0.18692535759423695</v>
      </c>
      <c r="H193" s="31">
        <v>6202172</v>
      </c>
      <c r="I193" s="36">
        <f t="shared" si="41"/>
        <v>0.20044746182441431</v>
      </c>
      <c r="J193" s="31">
        <v>6688878</v>
      </c>
      <c r="K193" s="36">
        <f t="shared" si="42"/>
        <v>0.21479581950707877</v>
      </c>
      <c r="L193" s="31">
        <v>6209849</v>
      </c>
      <c r="M193" s="36">
        <f t="shared" si="43"/>
        <v>0.1994130562659707</v>
      </c>
      <c r="N193" s="31">
        <f t="shared" si="44"/>
        <v>24884675</v>
      </c>
      <c r="O193" s="36">
        <f t="shared" si="45"/>
        <v>0.7991062417033642</v>
      </c>
      <c r="P193" s="31">
        <v>6969671</v>
      </c>
      <c r="Q193" s="31">
        <v>27108474</v>
      </c>
      <c r="R193" s="31">
        <v>26229442</v>
      </c>
      <c r="S193" s="31">
        <v>24731798</v>
      </c>
      <c r="T193" s="36">
        <f t="shared" si="46"/>
        <v>0.94290217839937274</v>
      </c>
      <c r="U193" s="36">
        <f t="shared" si="47"/>
        <v>-0.1090183453422694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32990074</v>
      </c>
      <c r="E194" s="31">
        <v>36197231</v>
      </c>
      <c r="F194" s="31">
        <v>7890076</v>
      </c>
      <c r="G194" s="36">
        <f t="shared" si="40"/>
        <v>0.23916515009939049</v>
      </c>
      <c r="H194" s="31">
        <v>8297049</v>
      </c>
      <c r="I194" s="36">
        <f t="shared" si="41"/>
        <v>0.25150137583807786</v>
      </c>
      <c r="J194" s="31">
        <v>10398524</v>
      </c>
      <c r="K194" s="36">
        <f t="shared" si="42"/>
        <v>0.28727401828056959</v>
      </c>
      <c r="L194" s="31">
        <v>8176388</v>
      </c>
      <c r="M194" s="36">
        <f t="shared" si="43"/>
        <v>0.22588435010401761</v>
      </c>
      <c r="N194" s="31">
        <f t="shared" si="44"/>
        <v>34762037</v>
      </c>
      <c r="O194" s="36">
        <f t="shared" si="45"/>
        <v>0.96035072406505351</v>
      </c>
      <c r="P194" s="31">
        <v>7537972</v>
      </c>
      <c r="Q194" s="31">
        <v>32085164</v>
      </c>
      <c r="R194" s="31">
        <v>32918204</v>
      </c>
      <c r="S194" s="31">
        <v>30667211</v>
      </c>
      <c r="T194" s="36">
        <f t="shared" si="46"/>
        <v>0.93161859620287912</v>
      </c>
      <c r="U194" s="36">
        <f t="shared" si="47"/>
        <v>8.4693336616267656E-2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45339761</v>
      </c>
      <c r="E195" s="31">
        <v>45485132</v>
      </c>
      <c r="F195" s="31">
        <v>6918893</v>
      </c>
      <c r="G195" s="36">
        <f t="shared" si="40"/>
        <v>0.15260100290338982</v>
      </c>
      <c r="H195" s="31">
        <v>7547033</v>
      </c>
      <c r="I195" s="36">
        <f t="shared" si="41"/>
        <v>0.16645506799208756</v>
      </c>
      <c r="J195" s="31">
        <v>6409369</v>
      </c>
      <c r="K195" s="36">
        <f t="shared" si="42"/>
        <v>0.14091129822378001</v>
      </c>
      <c r="L195" s="31">
        <v>6632201</v>
      </c>
      <c r="M195" s="36">
        <f t="shared" si="43"/>
        <v>0.14581030566207875</v>
      </c>
      <c r="N195" s="31">
        <f t="shared" si="44"/>
        <v>27507496</v>
      </c>
      <c r="O195" s="36">
        <f t="shared" si="45"/>
        <v>0.60475796794433834</v>
      </c>
      <c r="P195" s="31">
        <v>6024281</v>
      </c>
      <c r="Q195" s="31">
        <v>34573786</v>
      </c>
      <c r="R195" s="31">
        <v>31951311</v>
      </c>
      <c r="S195" s="31">
        <v>24540436</v>
      </c>
      <c r="T195" s="36">
        <f t="shared" si="46"/>
        <v>0.76805724810478038</v>
      </c>
      <c r="U195" s="36">
        <f t="shared" si="47"/>
        <v>0.10091162746226479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10417699</v>
      </c>
      <c r="E196" s="31">
        <v>10272029</v>
      </c>
      <c r="F196" s="31">
        <v>2925528</v>
      </c>
      <c r="G196" s="36">
        <f t="shared" si="40"/>
        <v>0.28082285733154699</v>
      </c>
      <c r="H196" s="31">
        <v>3000023</v>
      </c>
      <c r="I196" s="36">
        <f t="shared" si="41"/>
        <v>0.28797366865754137</v>
      </c>
      <c r="J196" s="31">
        <v>2735670</v>
      </c>
      <c r="K196" s="36">
        <f t="shared" si="42"/>
        <v>0.26632226213535809</v>
      </c>
      <c r="L196" s="31">
        <v>3557334</v>
      </c>
      <c r="M196" s="36">
        <f t="shared" si="43"/>
        <v>0.34631269051129043</v>
      </c>
      <c r="N196" s="31">
        <f t="shared" si="44"/>
        <v>12218555</v>
      </c>
      <c r="O196" s="36">
        <f t="shared" si="45"/>
        <v>1.1894977126719561</v>
      </c>
      <c r="P196" s="31">
        <v>2354535</v>
      </c>
      <c r="Q196" s="31">
        <v>11623172</v>
      </c>
      <c r="R196" s="31">
        <v>12155068</v>
      </c>
      <c r="S196" s="31">
        <v>10735858</v>
      </c>
      <c r="T196" s="36">
        <f t="shared" si="46"/>
        <v>0.88324129490678294</v>
      </c>
      <c r="U196" s="36">
        <f t="shared" si="47"/>
        <v>0.51084354235549689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4800786</v>
      </c>
      <c r="E197" s="31">
        <v>3768915</v>
      </c>
      <c r="F197" s="31">
        <v>965949</v>
      </c>
      <c r="G197" s="36">
        <f t="shared" si="40"/>
        <v>0.20120642744750547</v>
      </c>
      <c r="H197" s="31">
        <v>703813</v>
      </c>
      <c r="I197" s="36">
        <f t="shared" si="41"/>
        <v>0.14660370197713457</v>
      </c>
      <c r="J197" s="31">
        <v>799043</v>
      </c>
      <c r="K197" s="36">
        <f t="shared" si="42"/>
        <v>0.21200876114213241</v>
      </c>
      <c r="L197" s="31">
        <v>788292</v>
      </c>
      <c r="M197" s="36">
        <f t="shared" si="43"/>
        <v>0.20915621604626264</v>
      </c>
      <c r="N197" s="31">
        <f t="shared" si="44"/>
        <v>3257097</v>
      </c>
      <c r="O197" s="36">
        <f t="shared" si="45"/>
        <v>0.86420017432072627</v>
      </c>
      <c r="P197" s="31">
        <v>899348</v>
      </c>
      <c r="Q197" s="31">
        <v>4386171</v>
      </c>
      <c r="R197" s="31">
        <v>4592347</v>
      </c>
      <c r="S197" s="31">
        <v>3998914</v>
      </c>
      <c r="T197" s="36">
        <f t="shared" si="46"/>
        <v>0.87077783974076872</v>
      </c>
      <c r="U197" s="36">
        <f t="shared" si="47"/>
        <v>-0.12348501358762121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132277667</v>
      </c>
      <c r="E198" s="32">
        <f>SUM(E192:E197)</f>
        <v>134551654</v>
      </c>
      <c r="F198" s="32">
        <f>SUM(F192:F197)</f>
        <v>25496822</v>
      </c>
      <c r="G198" s="37">
        <f t="shared" si="40"/>
        <v>0.19275228070056602</v>
      </c>
      <c r="H198" s="32">
        <f>SUM(H192:H197)</f>
        <v>26609315</v>
      </c>
      <c r="I198" s="37">
        <f t="shared" si="41"/>
        <v>0.20116256661829393</v>
      </c>
      <c r="J198" s="32">
        <f>SUM(J192:J197)</f>
        <v>41121706</v>
      </c>
      <c r="K198" s="37">
        <f t="shared" si="42"/>
        <v>0.30562021928024757</v>
      </c>
      <c r="L198" s="32">
        <f>SUM(L192:L197)</f>
        <v>41632835</v>
      </c>
      <c r="M198" s="37">
        <f t="shared" si="43"/>
        <v>0.30941897600158819</v>
      </c>
      <c r="N198" s="32">
        <f t="shared" si="44"/>
        <v>134860678</v>
      </c>
      <c r="O198" s="37">
        <f t="shared" si="45"/>
        <v>1.0022966941751603</v>
      </c>
      <c r="P198" s="32">
        <f>SUM(P192:P197)</f>
        <v>26220166</v>
      </c>
      <c r="Q198" s="32">
        <f>SUM(Q192:Q197)</f>
        <v>116415131</v>
      </c>
      <c r="R198" s="32">
        <f>SUM(R192:R197)</f>
        <v>115735122</v>
      </c>
      <c r="S198" s="32">
        <f>SUM(S192:S197)</f>
        <v>98616061</v>
      </c>
      <c r="T198" s="37">
        <f t="shared" si="46"/>
        <v>0.85208413224811741</v>
      </c>
      <c r="U198" s="37">
        <f t="shared" si="47"/>
        <v>0.58781736927218531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14187029</v>
      </c>
      <c r="E199" s="31">
        <v>14870111</v>
      </c>
      <c r="F199" s="31">
        <v>888736</v>
      </c>
      <c r="G199" s="36">
        <f t="shared" si="40"/>
        <v>6.2644264701228136E-2</v>
      </c>
      <c r="H199" s="31">
        <v>4617686</v>
      </c>
      <c r="I199" s="36">
        <f t="shared" si="41"/>
        <v>0.32548647077552317</v>
      </c>
      <c r="J199" s="31">
        <v>2608138</v>
      </c>
      <c r="K199" s="36">
        <f t="shared" si="42"/>
        <v>0.17539465576282517</v>
      </c>
      <c r="L199" s="31">
        <v>2785947</v>
      </c>
      <c r="M199" s="36">
        <f t="shared" si="43"/>
        <v>0.18735213207218157</v>
      </c>
      <c r="N199" s="31">
        <f t="shared" si="44"/>
        <v>10900507</v>
      </c>
      <c r="O199" s="36">
        <f t="shared" si="45"/>
        <v>0.73304812586805845</v>
      </c>
      <c r="P199" s="31">
        <v>3811898</v>
      </c>
      <c r="Q199" s="31">
        <v>12363920</v>
      </c>
      <c r="R199" s="31">
        <v>13265158</v>
      </c>
      <c r="S199" s="31">
        <v>11026496</v>
      </c>
      <c r="T199" s="36">
        <f t="shared" si="46"/>
        <v>0.83123744172515701</v>
      </c>
      <c r="U199" s="36">
        <f t="shared" si="47"/>
        <v>-0.26914439998132167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16522974</v>
      </c>
      <c r="E200" s="31">
        <v>8026370</v>
      </c>
      <c r="F200" s="31">
        <v>1886370</v>
      </c>
      <c r="G200" s="36">
        <f t="shared" si="40"/>
        <v>0.11416649327173183</v>
      </c>
      <c r="H200" s="31">
        <v>2238731</v>
      </c>
      <c r="I200" s="36">
        <f t="shared" si="41"/>
        <v>0.13549201251542248</v>
      </c>
      <c r="J200" s="31">
        <v>1694618</v>
      </c>
      <c r="K200" s="36">
        <f t="shared" si="42"/>
        <v>0.2111313084246054</v>
      </c>
      <c r="L200" s="31">
        <v>2021074</v>
      </c>
      <c r="M200" s="36">
        <f t="shared" si="43"/>
        <v>0.25180424027300014</v>
      </c>
      <c r="N200" s="31">
        <f t="shared" si="44"/>
        <v>7840793</v>
      </c>
      <c r="O200" s="36">
        <f t="shared" si="45"/>
        <v>0.97687908730845951</v>
      </c>
      <c r="P200" s="31">
        <v>1774937</v>
      </c>
      <c r="Q200" s="31">
        <v>9466534</v>
      </c>
      <c r="R200" s="31">
        <v>7003783</v>
      </c>
      <c r="S200" s="31">
        <v>6912037</v>
      </c>
      <c r="T200" s="36">
        <f t="shared" si="46"/>
        <v>0.98690050791122452</v>
      </c>
      <c r="U200" s="36">
        <f t="shared" si="47"/>
        <v>0.13867365433251999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37041633</v>
      </c>
      <c r="E201" s="31">
        <v>37092146</v>
      </c>
      <c r="F201" s="31">
        <v>7443801</v>
      </c>
      <c r="G201" s="36">
        <f t="shared" si="40"/>
        <v>0.20095768995929525</v>
      </c>
      <c r="H201" s="31">
        <v>10393642</v>
      </c>
      <c r="I201" s="36">
        <f t="shared" si="41"/>
        <v>0.28059351487014622</v>
      </c>
      <c r="J201" s="31">
        <v>8768651</v>
      </c>
      <c r="K201" s="36">
        <f t="shared" si="42"/>
        <v>0.23640182479600938</v>
      </c>
      <c r="L201" s="31">
        <v>7011504</v>
      </c>
      <c r="M201" s="36">
        <f t="shared" si="43"/>
        <v>0.18902934330087021</v>
      </c>
      <c r="N201" s="31">
        <f t="shared" si="44"/>
        <v>33617598</v>
      </c>
      <c r="O201" s="36">
        <f t="shared" si="45"/>
        <v>0.9063265846090437</v>
      </c>
      <c r="P201" s="31">
        <v>7759064</v>
      </c>
      <c r="Q201" s="31">
        <v>27623973</v>
      </c>
      <c r="R201" s="31">
        <v>33079357</v>
      </c>
      <c r="S201" s="31">
        <v>32416699</v>
      </c>
      <c r="T201" s="36">
        <f t="shared" si="46"/>
        <v>0.97996762754487643</v>
      </c>
      <c r="U201" s="36">
        <f t="shared" si="47"/>
        <v>-9.6346672743000905E-2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67573392</v>
      </c>
      <c r="E202" s="31">
        <v>61914141</v>
      </c>
      <c r="F202" s="31">
        <v>8189142</v>
      </c>
      <c r="G202" s="36">
        <f t="shared" si="40"/>
        <v>0.12118885492680315</v>
      </c>
      <c r="H202" s="31">
        <v>9630027</v>
      </c>
      <c r="I202" s="36">
        <f t="shared" si="41"/>
        <v>0.14251211482768247</v>
      </c>
      <c r="J202" s="31">
        <v>10170198</v>
      </c>
      <c r="K202" s="36">
        <f t="shared" si="42"/>
        <v>0.16426292662285341</v>
      </c>
      <c r="L202" s="31">
        <v>8895536</v>
      </c>
      <c r="M202" s="36">
        <f t="shared" si="43"/>
        <v>0.14367535196846226</v>
      </c>
      <c r="N202" s="31">
        <f t="shared" si="44"/>
        <v>36884903</v>
      </c>
      <c r="O202" s="36">
        <f t="shared" si="45"/>
        <v>0.59574278838819716</v>
      </c>
      <c r="P202" s="31">
        <v>13045351</v>
      </c>
      <c r="Q202" s="31">
        <v>28687949</v>
      </c>
      <c r="R202" s="31">
        <v>57138282</v>
      </c>
      <c r="S202" s="31">
        <v>51666389</v>
      </c>
      <c r="T202" s="36">
        <f t="shared" si="46"/>
        <v>0.90423420501162421</v>
      </c>
      <c r="U202" s="36">
        <f t="shared" si="47"/>
        <v>-0.31810681061782087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135325028</v>
      </c>
      <c r="E204" s="32">
        <f>SUM(E199:E203)</f>
        <v>121902768</v>
      </c>
      <c r="F204" s="32">
        <f>SUM(F199:F203)</f>
        <v>18408049</v>
      </c>
      <c r="G204" s="37">
        <f t="shared" si="40"/>
        <v>0.13602841449255049</v>
      </c>
      <c r="H204" s="32">
        <f>SUM(H199:H203)</f>
        <v>26880086</v>
      </c>
      <c r="I204" s="37">
        <f t="shared" si="41"/>
        <v>0.1986335151543438</v>
      </c>
      <c r="J204" s="32">
        <f>SUM(J199:J203)</f>
        <v>23241605</v>
      </c>
      <c r="K204" s="37">
        <f t="shared" si="42"/>
        <v>0.19065690944770014</v>
      </c>
      <c r="L204" s="32">
        <f>SUM(L199:L203)</f>
        <v>20714061</v>
      </c>
      <c r="M204" s="37">
        <f t="shared" si="43"/>
        <v>0.16992281094060144</v>
      </c>
      <c r="N204" s="32">
        <f t="shared" si="44"/>
        <v>89243801</v>
      </c>
      <c r="O204" s="37">
        <f t="shared" si="45"/>
        <v>0.73209002932566714</v>
      </c>
      <c r="P204" s="32">
        <f>SUM(P199:P203)</f>
        <v>26391250</v>
      </c>
      <c r="Q204" s="32">
        <f>SUM(Q199:Q203)</f>
        <v>78142376</v>
      </c>
      <c r="R204" s="32">
        <f>SUM(R199:R203)</f>
        <v>110486580</v>
      </c>
      <c r="S204" s="32">
        <f>SUM(S199:S203)</f>
        <v>102021621</v>
      </c>
      <c r="T204" s="37">
        <f t="shared" si="46"/>
        <v>0.92338473143073119</v>
      </c>
      <c r="U204" s="37">
        <f t="shared" si="47"/>
        <v>-0.21511633590678725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769812228</v>
      </c>
      <c r="E205" s="32">
        <f>SUM(E173:E178,E180:E184,E186:E190,E192:E197,E199:E203)</f>
        <v>746514252</v>
      </c>
      <c r="F205" s="32">
        <f>SUM(F173:F178,F180:F184,F186:F190,F192:F197,F199:F203)</f>
        <v>144718919</v>
      </c>
      <c r="G205" s="37">
        <f t="shared" si="40"/>
        <v>0.18799249185218192</v>
      </c>
      <c r="H205" s="32">
        <f>SUM(H173:H178,H180:H184,H186:H190,H192:H197,H199:H203)</f>
        <v>167561912</v>
      </c>
      <c r="I205" s="37">
        <f t="shared" si="41"/>
        <v>0.21766595268995909</v>
      </c>
      <c r="J205" s="32">
        <f>SUM(J173:J178,J180:J184,J186:J190,J192:J197,J199:J203)</f>
        <v>170718918</v>
      </c>
      <c r="K205" s="37">
        <f t="shared" si="42"/>
        <v>0.22868808940033472</v>
      </c>
      <c r="L205" s="32">
        <f>SUM(L173:L178,L180:L184,L186:L190,L192:L197,L199:L203)</f>
        <v>171796978</v>
      </c>
      <c r="M205" s="37">
        <f t="shared" si="43"/>
        <v>0.23013221454210092</v>
      </c>
      <c r="N205" s="32">
        <f t="shared" si="44"/>
        <v>654796727</v>
      </c>
      <c r="O205" s="37">
        <f t="shared" si="45"/>
        <v>0.87713894978658757</v>
      </c>
      <c r="P205" s="32">
        <f>SUM(P173:P178,P180:P184,P186:P190,P192:P197,P199:P203)</f>
        <v>152655564</v>
      </c>
      <c r="Q205" s="32">
        <f>SUM(Q173:Q178,Q180:Q184,Q186:Q190,Q192:Q197,Q199:Q203)</f>
        <v>630035689</v>
      </c>
      <c r="R205" s="32">
        <f>SUM(R173:R178,R180:R184,R186:R190,R192:R197,R199:R203)</f>
        <v>666545714</v>
      </c>
      <c r="S205" s="32">
        <f>SUM(S173:S178,S180:S184,S186:S190,S192:S197,S199:S203)</f>
        <v>597866925</v>
      </c>
      <c r="T205" s="37">
        <f t="shared" si="46"/>
        <v>0.89696312262237421</v>
      </c>
      <c r="U205" s="37">
        <f t="shared" si="47"/>
        <v>0.12538955999009649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47947383</v>
      </c>
      <c r="E208" s="31">
        <v>50818410</v>
      </c>
      <c r="F208" s="31">
        <v>15945468</v>
      </c>
      <c r="G208" s="36">
        <f t="shared" ref="G208:G231" si="48">IF(($D208     =0),0,($F208     /$D208     ))</f>
        <v>0.33256180008823422</v>
      </c>
      <c r="H208" s="31">
        <v>15701674</v>
      </c>
      <c r="I208" s="36">
        <f t="shared" ref="I208:I231" si="49">IF(($D208     =0),0,($H208     /$D208     ))</f>
        <v>0.32747718472976928</v>
      </c>
      <c r="J208" s="31">
        <v>14605133</v>
      </c>
      <c r="K208" s="36">
        <f t="shared" ref="K208:K231" si="50">IF(($E208     =0),0,($J208     /$E208     ))</f>
        <v>0.28739846445412204</v>
      </c>
      <c r="L208" s="31">
        <v>22286203</v>
      </c>
      <c r="M208" s="36">
        <f t="shared" ref="M208:M231" si="51">IF(($E208     =0),0,($L208     /$E208     ))</f>
        <v>0.43854585375654215</v>
      </c>
      <c r="N208" s="31">
        <f t="shared" ref="N208:N231" si="52">$F208     +$H208     +$J208     +$L208</f>
        <v>68538478</v>
      </c>
      <c r="O208" s="36">
        <f t="shared" ref="O208:O231" si="53">IF(($E208     =0),0,($N208     /$E208     ))</f>
        <v>1.3486938690132177</v>
      </c>
      <c r="P208" s="31">
        <v>13409570</v>
      </c>
      <c r="Q208" s="31">
        <v>60749646</v>
      </c>
      <c r="R208" s="31">
        <v>41939211</v>
      </c>
      <c r="S208" s="31">
        <v>67552223</v>
      </c>
      <c r="T208" s="36">
        <f t="shared" ref="T208:T231" si="54">IF(($R208     =0),0,($S208     /$R208     ))</f>
        <v>1.6107175454492932</v>
      </c>
      <c r="U208" s="36">
        <f t="shared" ref="U208:U231" si="55">IF(($P208     =0),0,(($L208     /$P208     )-1))</f>
        <v>0.66196253869438015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69859414</v>
      </c>
      <c r="E209" s="31">
        <v>86830157</v>
      </c>
      <c r="F209" s="31">
        <v>13644740</v>
      </c>
      <c r="G209" s="36">
        <f t="shared" si="48"/>
        <v>0.19531712647918861</v>
      </c>
      <c r="H209" s="31">
        <v>16539050</v>
      </c>
      <c r="I209" s="36">
        <f t="shared" si="49"/>
        <v>0.23674762001295918</v>
      </c>
      <c r="J209" s="31">
        <v>16884470</v>
      </c>
      <c r="K209" s="36">
        <f t="shared" si="50"/>
        <v>0.1944539844607214</v>
      </c>
      <c r="L209" s="31">
        <v>21586051</v>
      </c>
      <c r="M209" s="36">
        <f t="shared" si="51"/>
        <v>0.24860085189066283</v>
      </c>
      <c r="N209" s="31">
        <f t="shared" si="52"/>
        <v>68654311</v>
      </c>
      <c r="O209" s="36">
        <f t="shared" si="53"/>
        <v>0.79067357899629276</v>
      </c>
      <c r="P209" s="31">
        <v>20346473</v>
      </c>
      <c r="Q209" s="31">
        <v>65402203</v>
      </c>
      <c r="R209" s="31">
        <v>72992621</v>
      </c>
      <c r="S209" s="31">
        <v>64993964</v>
      </c>
      <c r="T209" s="36">
        <f t="shared" si="54"/>
        <v>0.89041827940388663</v>
      </c>
      <c r="U209" s="36">
        <f t="shared" si="55"/>
        <v>6.0923482905366422E-2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11717411</v>
      </c>
      <c r="E210" s="31">
        <v>5344653</v>
      </c>
      <c r="F210" s="31">
        <v>684075</v>
      </c>
      <c r="G210" s="36">
        <f t="shared" si="48"/>
        <v>5.8381070698979493E-2</v>
      </c>
      <c r="H210" s="31">
        <v>642363</v>
      </c>
      <c r="I210" s="36">
        <f t="shared" si="49"/>
        <v>5.4821239947971445E-2</v>
      </c>
      <c r="J210" s="31">
        <v>637919</v>
      </c>
      <c r="K210" s="36">
        <f t="shared" si="50"/>
        <v>0.11935648581863031</v>
      </c>
      <c r="L210" s="31">
        <v>974036</v>
      </c>
      <c r="M210" s="36">
        <f t="shared" si="51"/>
        <v>0.1822449464913812</v>
      </c>
      <c r="N210" s="31">
        <f t="shared" si="52"/>
        <v>2938393</v>
      </c>
      <c r="O210" s="36">
        <f t="shared" si="53"/>
        <v>0.54978180996970238</v>
      </c>
      <c r="P210" s="31">
        <v>17123548</v>
      </c>
      <c r="Q210" s="31">
        <v>13694073</v>
      </c>
      <c r="R210" s="31">
        <v>28993918</v>
      </c>
      <c r="S210" s="31">
        <v>45060858</v>
      </c>
      <c r="T210" s="36">
        <f t="shared" si="54"/>
        <v>1.5541486321372642</v>
      </c>
      <c r="U210" s="36">
        <f t="shared" si="55"/>
        <v>-0.94311716240115662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9545077</v>
      </c>
      <c r="E211" s="31">
        <v>8679580</v>
      </c>
      <c r="F211" s="31">
        <v>522199</v>
      </c>
      <c r="G211" s="36">
        <f t="shared" si="48"/>
        <v>5.470872576512479E-2</v>
      </c>
      <c r="H211" s="31">
        <v>4462696</v>
      </c>
      <c r="I211" s="36">
        <f t="shared" si="49"/>
        <v>0.46753902561498456</v>
      </c>
      <c r="J211" s="31">
        <v>2654121</v>
      </c>
      <c r="K211" s="36">
        <f t="shared" si="50"/>
        <v>0.30578910500277662</v>
      </c>
      <c r="L211" s="31">
        <v>3288316</v>
      </c>
      <c r="M211" s="36">
        <f t="shared" si="51"/>
        <v>0.37885658061795618</v>
      </c>
      <c r="N211" s="31">
        <f t="shared" si="52"/>
        <v>10927332</v>
      </c>
      <c r="O211" s="36">
        <f t="shared" si="53"/>
        <v>1.2589701344995956</v>
      </c>
      <c r="P211" s="31">
        <v>1197448</v>
      </c>
      <c r="Q211" s="31">
        <v>10073028</v>
      </c>
      <c r="R211" s="31">
        <v>8289309</v>
      </c>
      <c r="S211" s="31">
        <v>4781625</v>
      </c>
      <c r="T211" s="36">
        <f t="shared" si="54"/>
        <v>0.57684241231687705</v>
      </c>
      <c r="U211" s="36">
        <f t="shared" si="55"/>
        <v>1.7461033798544907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48735184</v>
      </c>
      <c r="E212" s="31">
        <v>50772677</v>
      </c>
      <c r="F212" s="31">
        <v>3477367</v>
      </c>
      <c r="G212" s="36">
        <f t="shared" si="48"/>
        <v>7.1352290369930682E-2</v>
      </c>
      <c r="H212" s="31">
        <v>10487295</v>
      </c>
      <c r="I212" s="36">
        <f t="shared" si="49"/>
        <v>0.21518939992100983</v>
      </c>
      <c r="J212" s="31">
        <v>18296956</v>
      </c>
      <c r="K212" s="36">
        <f t="shared" si="50"/>
        <v>0.36037012584544242</v>
      </c>
      <c r="L212" s="31">
        <v>37930709</v>
      </c>
      <c r="M212" s="36">
        <f t="shared" si="51"/>
        <v>0.74706931446612512</v>
      </c>
      <c r="N212" s="31">
        <f t="shared" si="52"/>
        <v>70192327</v>
      </c>
      <c r="O212" s="36">
        <f t="shared" si="53"/>
        <v>1.382482294561699</v>
      </c>
      <c r="P212" s="31">
        <v>14817015</v>
      </c>
      <c r="Q212" s="31">
        <v>47755506</v>
      </c>
      <c r="R212" s="31">
        <v>59149561</v>
      </c>
      <c r="S212" s="31">
        <v>45343540</v>
      </c>
      <c r="T212" s="36">
        <f t="shared" si="54"/>
        <v>0.76659131924918256</v>
      </c>
      <c r="U212" s="36">
        <f t="shared" si="55"/>
        <v>1.5599426740136257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24295124</v>
      </c>
      <c r="E213" s="31">
        <v>24295124</v>
      </c>
      <c r="F213" s="31">
        <v>6552033</v>
      </c>
      <c r="G213" s="36">
        <f t="shared" si="48"/>
        <v>0.2696851022452077</v>
      </c>
      <c r="H213" s="31">
        <v>2845530</v>
      </c>
      <c r="I213" s="36">
        <f t="shared" si="49"/>
        <v>0.11712350181871885</v>
      </c>
      <c r="J213" s="31">
        <v>0</v>
      </c>
      <c r="K213" s="36">
        <f t="shared" si="50"/>
        <v>0</v>
      </c>
      <c r="L213" s="31">
        <v>19824944</v>
      </c>
      <c r="M213" s="36">
        <f t="shared" si="51"/>
        <v>0.81600505517074129</v>
      </c>
      <c r="N213" s="31">
        <f t="shared" si="52"/>
        <v>29222507</v>
      </c>
      <c r="O213" s="36">
        <f t="shared" si="53"/>
        <v>1.2028136592346679</v>
      </c>
      <c r="P213" s="31">
        <v>5312235</v>
      </c>
      <c r="Q213" s="31">
        <v>17089771</v>
      </c>
      <c r="R213" s="31">
        <v>18089771</v>
      </c>
      <c r="S213" s="31">
        <v>20563220</v>
      </c>
      <c r="T213" s="36">
        <f t="shared" si="54"/>
        <v>1.1367319133006162</v>
      </c>
      <c r="U213" s="36">
        <f t="shared" si="55"/>
        <v>2.731940322670213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78139560</v>
      </c>
      <c r="E214" s="31">
        <v>107203034</v>
      </c>
      <c r="F214" s="31">
        <v>21457614</v>
      </c>
      <c r="G214" s="36">
        <f t="shared" si="48"/>
        <v>0.27460628137655241</v>
      </c>
      <c r="H214" s="31">
        <v>26120005</v>
      </c>
      <c r="I214" s="36">
        <f t="shared" si="49"/>
        <v>0.33427376606676568</v>
      </c>
      <c r="J214" s="31">
        <v>24155401</v>
      </c>
      <c r="K214" s="36">
        <f t="shared" si="50"/>
        <v>0.22532385603937291</v>
      </c>
      <c r="L214" s="31">
        <v>25103898</v>
      </c>
      <c r="M214" s="36">
        <f t="shared" si="51"/>
        <v>0.23417152540664102</v>
      </c>
      <c r="N214" s="31">
        <f t="shared" si="52"/>
        <v>96836918</v>
      </c>
      <c r="O214" s="36">
        <f t="shared" si="53"/>
        <v>0.90330389343271755</v>
      </c>
      <c r="P214" s="31">
        <v>12785227</v>
      </c>
      <c r="Q214" s="31">
        <v>83968414</v>
      </c>
      <c r="R214" s="31">
        <v>83013914</v>
      </c>
      <c r="S214" s="31">
        <v>66725610</v>
      </c>
      <c r="T214" s="36">
        <f t="shared" si="54"/>
        <v>0.8037882661453597</v>
      </c>
      <c r="U214" s="36">
        <f t="shared" si="55"/>
        <v>0.96350819582632363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24958390</v>
      </c>
      <c r="E215" s="31">
        <v>29592511</v>
      </c>
      <c r="F215" s="31">
        <v>6207853</v>
      </c>
      <c r="G215" s="36">
        <f t="shared" si="48"/>
        <v>0.24872810305472429</v>
      </c>
      <c r="H215" s="31">
        <v>7795007</v>
      </c>
      <c r="I215" s="36">
        <f t="shared" si="49"/>
        <v>0.31232010558373358</v>
      </c>
      <c r="J215" s="31">
        <v>6972398</v>
      </c>
      <c r="K215" s="36">
        <f t="shared" si="50"/>
        <v>0.23561359831884493</v>
      </c>
      <c r="L215" s="31">
        <v>6813978</v>
      </c>
      <c r="M215" s="36">
        <f t="shared" si="51"/>
        <v>0.23026021685013481</v>
      </c>
      <c r="N215" s="31">
        <f t="shared" si="52"/>
        <v>27789236</v>
      </c>
      <c r="O215" s="36">
        <f t="shared" si="53"/>
        <v>0.93906312985741558</v>
      </c>
      <c r="P215" s="31">
        <v>5776733</v>
      </c>
      <c r="Q215" s="31">
        <v>20397520</v>
      </c>
      <c r="R215" s="31">
        <v>23617360</v>
      </c>
      <c r="S215" s="31">
        <v>21631483</v>
      </c>
      <c r="T215" s="36">
        <f t="shared" si="54"/>
        <v>0.91591452219892489</v>
      </c>
      <c r="U215" s="36">
        <f t="shared" si="55"/>
        <v>0.17955564157110948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315197543</v>
      </c>
      <c r="E216" s="32">
        <f>SUM(E208:E215)</f>
        <v>363536146</v>
      </c>
      <c r="F216" s="32">
        <f>SUM(F208:F215)</f>
        <v>68491349</v>
      </c>
      <c r="G216" s="37">
        <f t="shared" si="48"/>
        <v>0.21729658279728406</v>
      </c>
      <c r="H216" s="32">
        <f>SUM(H208:H215)</f>
        <v>84593620</v>
      </c>
      <c r="I216" s="37">
        <f t="shared" si="49"/>
        <v>0.26838286616974044</v>
      </c>
      <c r="J216" s="32">
        <f>SUM(J208:J215)</f>
        <v>84206398</v>
      </c>
      <c r="K216" s="37">
        <f t="shared" si="50"/>
        <v>0.23163143177515008</v>
      </c>
      <c r="L216" s="32">
        <f>SUM(L208:L215)</f>
        <v>137808135</v>
      </c>
      <c r="M216" s="37">
        <f t="shared" si="51"/>
        <v>0.3790768442596627</v>
      </c>
      <c r="N216" s="32">
        <f t="shared" si="52"/>
        <v>375099502</v>
      </c>
      <c r="O216" s="37">
        <f t="shared" si="53"/>
        <v>1.031807995235775</v>
      </c>
      <c r="P216" s="32">
        <f>SUM(P208:P215)</f>
        <v>90768249</v>
      </c>
      <c r="Q216" s="32">
        <f>SUM(Q208:Q215)</f>
        <v>319130161</v>
      </c>
      <c r="R216" s="32">
        <f>SUM(R208:R215)</f>
        <v>336085665</v>
      </c>
      <c r="S216" s="32">
        <f>SUM(S208:S215)</f>
        <v>336652523</v>
      </c>
      <c r="T216" s="37">
        <f t="shared" si="54"/>
        <v>1.0016866473611721</v>
      </c>
      <c r="U216" s="37">
        <f t="shared" si="55"/>
        <v>0.51824163755764419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9423561</v>
      </c>
      <c r="E217" s="31">
        <v>9423561</v>
      </c>
      <c r="F217" s="31">
        <v>5317767</v>
      </c>
      <c r="G217" s="36">
        <f t="shared" si="48"/>
        <v>0.56430546796481718</v>
      </c>
      <c r="H217" s="31">
        <v>-51290391</v>
      </c>
      <c r="I217" s="36">
        <f t="shared" si="49"/>
        <v>-5.4427822985387371</v>
      </c>
      <c r="J217" s="31">
        <v>66590740</v>
      </c>
      <c r="K217" s="36">
        <f t="shared" si="50"/>
        <v>7.0664093966176909</v>
      </c>
      <c r="L217" s="31">
        <v>5529626</v>
      </c>
      <c r="M217" s="36">
        <f t="shared" si="51"/>
        <v>0.58678730895889564</v>
      </c>
      <c r="N217" s="31">
        <f t="shared" si="52"/>
        <v>26147742</v>
      </c>
      <c r="O217" s="36">
        <f t="shared" si="53"/>
        <v>2.774719875002666</v>
      </c>
      <c r="P217" s="31">
        <v>10438262</v>
      </c>
      <c r="Q217" s="31">
        <v>9186254</v>
      </c>
      <c r="R217" s="31">
        <v>9156254</v>
      </c>
      <c r="S217" s="31">
        <v>25451409</v>
      </c>
      <c r="T217" s="36">
        <f t="shared" si="54"/>
        <v>2.7796748539304392</v>
      </c>
      <c r="U217" s="36">
        <f t="shared" si="55"/>
        <v>-0.47025414767324292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64817310</v>
      </c>
      <c r="E218" s="31">
        <v>64497810</v>
      </c>
      <c r="F218" s="31">
        <v>12167916</v>
      </c>
      <c r="G218" s="36">
        <f t="shared" si="48"/>
        <v>0.18772633421535082</v>
      </c>
      <c r="H218" s="31">
        <v>12851575</v>
      </c>
      <c r="I218" s="36">
        <f t="shared" si="49"/>
        <v>0.198273809881959</v>
      </c>
      <c r="J218" s="31">
        <v>13292205</v>
      </c>
      <c r="K218" s="36">
        <f t="shared" si="50"/>
        <v>0.20608769507057681</v>
      </c>
      <c r="L218" s="31">
        <v>14327854</v>
      </c>
      <c r="M218" s="36">
        <f t="shared" si="51"/>
        <v>0.22214481390918545</v>
      </c>
      <c r="N218" s="31">
        <f t="shared" si="52"/>
        <v>52639550</v>
      </c>
      <c r="O218" s="36">
        <f t="shared" si="53"/>
        <v>0.81614476522536195</v>
      </c>
      <c r="P218" s="31">
        <v>14970221</v>
      </c>
      <c r="Q218" s="31">
        <v>61851450</v>
      </c>
      <c r="R218" s="31">
        <v>54957164</v>
      </c>
      <c r="S218" s="31">
        <v>47925373</v>
      </c>
      <c r="T218" s="36">
        <f t="shared" si="54"/>
        <v>0.8720496021228461</v>
      </c>
      <c r="U218" s="36">
        <f t="shared" si="55"/>
        <v>-4.2909653771978418E-2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66396787</v>
      </c>
      <c r="E219" s="31">
        <v>64749113</v>
      </c>
      <c r="F219" s="31">
        <v>14153071</v>
      </c>
      <c r="G219" s="36">
        <f t="shared" si="48"/>
        <v>0.21315897409312892</v>
      </c>
      <c r="H219" s="31">
        <v>13837447</v>
      </c>
      <c r="I219" s="36">
        <f t="shared" si="49"/>
        <v>0.20840537057915168</v>
      </c>
      <c r="J219" s="31">
        <v>13546592</v>
      </c>
      <c r="K219" s="36">
        <f t="shared" si="50"/>
        <v>0.20921664208743679</v>
      </c>
      <c r="L219" s="31">
        <v>15262369</v>
      </c>
      <c r="M219" s="36">
        <f t="shared" si="51"/>
        <v>0.23571549157746763</v>
      </c>
      <c r="N219" s="31">
        <f t="shared" si="52"/>
        <v>56799479</v>
      </c>
      <c r="O219" s="36">
        <f t="shared" si="53"/>
        <v>0.87722404784139674</v>
      </c>
      <c r="P219" s="31">
        <v>9799869</v>
      </c>
      <c r="Q219" s="31">
        <v>56561192</v>
      </c>
      <c r="R219" s="31">
        <v>56290384</v>
      </c>
      <c r="S219" s="31">
        <v>50167487</v>
      </c>
      <c r="T219" s="36">
        <f t="shared" si="54"/>
        <v>0.89122659031780638</v>
      </c>
      <c r="U219" s="36">
        <f t="shared" si="55"/>
        <v>0.55740541021517731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4223376</v>
      </c>
      <c r="E220" s="31">
        <v>4061376</v>
      </c>
      <c r="F220" s="31">
        <v>727935</v>
      </c>
      <c r="G220" s="36">
        <f t="shared" si="48"/>
        <v>0.17235855865070976</v>
      </c>
      <c r="H220" s="31">
        <v>187680</v>
      </c>
      <c r="I220" s="36">
        <f t="shared" si="49"/>
        <v>4.443838294293475E-2</v>
      </c>
      <c r="J220" s="31">
        <v>240679</v>
      </c>
      <c r="K220" s="36">
        <f t="shared" si="50"/>
        <v>5.92604575395137E-2</v>
      </c>
      <c r="L220" s="31">
        <v>1468334</v>
      </c>
      <c r="M220" s="36">
        <f t="shared" si="51"/>
        <v>0.36153609023148803</v>
      </c>
      <c r="N220" s="31">
        <f t="shared" si="52"/>
        <v>2624628</v>
      </c>
      <c r="O220" s="36">
        <f t="shared" si="53"/>
        <v>0.6462410769158039</v>
      </c>
      <c r="P220" s="31">
        <v>588053</v>
      </c>
      <c r="Q220" s="31">
        <v>4214097</v>
      </c>
      <c r="R220" s="31">
        <v>4143403</v>
      </c>
      <c r="S220" s="31">
        <v>1624463</v>
      </c>
      <c r="T220" s="36">
        <f t="shared" si="54"/>
        <v>0.39206010132251196</v>
      </c>
      <c r="U220" s="36">
        <f t="shared" si="55"/>
        <v>1.4969416022025226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18126279</v>
      </c>
      <c r="E221" s="31">
        <v>16491504</v>
      </c>
      <c r="F221" s="31">
        <v>1737504</v>
      </c>
      <c r="G221" s="36">
        <f t="shared" si="48"/>
        <v>9.5855525560430796E-2</v>
      </c>
      <c r="H221" s="31">
        <v>3214040</v>
      </c>
      <c r="I221" s="36">
        <f t="shared" si="49"/>
        <v>0.17731383258527578</v>
      </c>
      <c r="J221" s="31">
        <v>2664190</v>
      </c>
      <c r="K221" s="36">
        <f t="shared" si="50"/>
        <v>0.16154924378031257</v>
      </c>
      <c r="L221" s="31">
        <v>6338510</v>
      </c>
      <c r="M221" s="36">
        <f t="shared" si="51"/>
        <v>0.38435002653487516</v>
      </c>
      <c r="N221" s="31">
        <f t="shared" si="52"/>
        <v>13954244</v>
      </c>
      <c r="O221" s="36">
        <f t="shared" si="53"/>
        <v>0.84614744658825536</v>
      </c>
      <c r="P221" s="31">
        <v>2255913</v>
      </c>
      <c r="Q221" s="31">
        <v>16372558</v>
      </c>
      <c r="R221" s="31">
        <v>19372558</v>
      </c>
      <c r="S221" s="31">
        <v>16893171</v>
      </c>
      <c r="T221" s="36">
        <f t="shared" si="54"/>
        <v>0.87201550770941039</v>
      </c>
      <c r="U221" s="36">
        <f t="shared" si="55"/>
        <v>1.8097315809607908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39497064</v>
      </c>
      <c r="E222" s="31">
        <v>41043114</v>
      </c>
      <c r="F222" s="31">
        <v>8801620</v>
      </c>
      <c r="G222" s="36">
        <f t="shared" si="48"/>
        <v>0.22284238646194057</v>
      </c>
      <c r="H222" s="31">
        <v>10036052</v>
      </c>
      <c r="I222" s="36">
        <f t="shared" si="49"/>
        <v>0.25409615256465645</v>
      </c>
      <c r="J222" s="31">
        <v>6397728</v>
      </c>
      <c r="K222" s="36">
        <f t="shared" si="50"/>
        <v>0.15587823087692615</v>
      </c>
      <c r="L222" s="31">
        <v>12301506</v>
      </c>
      <c r="M222" s="36">
        <f t="shared" si="51"/>
        <v>0.29972155621525209</v>
      </c>
      <c r="N222" s="31">
        <f t="shared" si="52"/>
        <v>37536906</v>
      </c>
      <c r="O222" s="36">
        <f t="shared" si="53"/>
        <v>0.91457256386540264</v>
      </c>
      <c r="P222" s="31">
        <v>6692378</v>
      </c>
      <c r="Q222" s="31">
        <v>34090472</v>
      </c>
      <c r="R222" s="31">
        <v>37149312</v>
      </c>
      <c r="S222" s="31">
        <v>33032877</v>
      </c>
      <c r="T222" s="36">
        <f t="shared" si="54"/>
        <v>0.88919216054391537</v>
      </c>
      <c r="U222" s="36">
        <f t="shared" si="55"/>
        <v>0.83813675796555431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32762093</v>
      </c>
      <c r="E223" s="31">
        <v>35364884</v>
      </c>
      <c r="F223" s="31">
        <v>4694381</v>
      </c>
      <c r="G223" s="36">
        <f t="shared" si="48"/>
        <v>0.14328696887588957</v>
      </c>
      <c r="H223" s="31">
        <v>7376763</v>
      </c>
      <c r="I223" s="36">
        <f t="shared" si="49"/>
        <v>0.225161530430916</v>
      </c>
      <c r="J223" s="31">
        <v>5516761</v>
      </c>
      <c r="K223" s="36">
        <f t="shared" si="50"/>
        <v>0.15599545017594288</v>
      </c>
      <c r="L223" s="31">
        <v>7380629</v>
      </c>
      <c r="M223" s="36">
        <f t="shared" si="51"/>
        <v>0.20869936969113204</v>
      </c>
      <c r="N223" s="31">
        <f t="shared" si="52"/>
        <v>24968534</v>
      </c>
      <c r="O223" s="36">
        <f t="shared" si="53"/>
        <v>0.70602618122542127</v>
      </c>
      <c r="P223" s="31">
        <v>7642503</v>
      </c>
      <c r="Q223" s="31">
        <v>33481352</v>
      </c>
      <c r="R223" s="31">
        <v>33868282</v>
      </c>
      <c r="S223" s="31">
        <v>26504536</v>
      </c>
      <c r="T223" s="36">
        <f t="shared" si="54"/>
        <v>0.78257692551396618</v>
      </c>
      <c r="U223" s="36">
        <f t="shared" si="55"/>
        <v>-3.426547559091575E-2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235246470</v>
      </c>
      <c r="E224" s="32">
        <f>SUM(E217:E223)</f>
        <v>235631362</v>
      </c>
      <c r="F224" s="32">
        <f>SUM(F217:F223)</f>
        <v>47600194</v>
      </c>
      <c r="G224" s="37">
        <f t="shared" si="48"/>
        <v>0.2023417992201966</v>
      </c>
      <c r="H224" s="32">
        <f>SUM(H217:H223)</f>
        <v>-3786834</v>
      </c>
      <c r="I224" s="37">
        <f t="shared" si="49"/>
        <v>-1.6097304244352743E-2</v>
      </c>
      <c r="J224" s="32">
        <f>SUM(J217:J223)</f>
        <v>108248895</v>
      </c>
      <c r="K224" s="37">
        <f t="shared" si="50"/>
        <v>0.45939935194195414</v>
      </c>
      <c r="L224" s="32">
        <f>SUM(L217:L223)</f>
        <v>62608828</v>
      </c>
      <c r="M224" s="37">
        <f t="shared" si="51"/>
        <v>0.26570668466449726</v>
      </c>
      <c r="N224" s="32">
        <f t="shared" si="52"/>
        <v>214671083</v>
      </c>
      <c r="O224" s="37">
        <f t="shared" si="53"/>
        <v>0.91104631055012109</v>
      </c>
      <c r="P224" s="32">
        <f>SUM(P217:P223)</f>
        <v>52387199</v>
      </c>
      <c r="Q224" s="32">
        <f>SUM(Q217:Q223)</f>
        <v>215757375</v>
      </c>
      <c r="R224" s="32">
        <f>SUM(R217:R223)</f>
        <v>214937357</v>
      </c>
      <c r="S224" s="32">
        <f>SUM(S217:S223)</f>
        <v>201599316</v>
      </c>
      <c r="T224" s="37">
        <f t="shared" si="54"/>
        <v>0.93794451934197742</v>
      </c>
      <c r="U224" s="37">
        <f t="shared" si="55"/>
        <v>0.19511692159758343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41118725</v>
      </c>
      <c r="E225" s="31">
        <v>36818725</v>
      </c>
      <c r="F225" s="31">
        <v>5296285</v>
      </c>
      <c r="G225" s="36">
        <f t="shared" si="48"/>
        <v>0.12880469907566444</v>
      </c>
      <c r="H225" s="31">
        <v>4715371</v>
      </c>
      <c r="I225" s="36">
        <f t="shared" si="49"/>
        <v>0.1146769750278006</v>
      </c>
      <c r="J225" s="31">
        <v>33249698</v>
      </c>
      <c r="K225" s="36">
        <f t="shared" si="50"/>
        <v>0.90306489428952252</v>
      </c>
      <c r="L225" s="31">
        <v>14096086</v>
      </c>
      <c r="M225" s="36">
        <f t="shared" si="51"/>
        <v>0.38285100855610832</v>
      </c>
      <c r="N225" s="31">
        <f t="shared" si="52"/>
        <v>57357440</v>
      </c>
      <c r="O225" s="36">
        <f t="shared" si="53"/>
        <v>1.5578334122107704</v>
      </c>
      <c r="P225" s="31">
        <v>8463110</v>
      </c>
      <c r="Q225" s="31">
        <v>38952584</v>
      </c>
      <c r="R225" s="31">
        <v>35943124</v>
      </c>
      <c r="S225" s="31">
        <v>31545175</v>
      </c>
      <c r="T225" s="36">
        <f t="shared" si="54"/>
        <v>0.87764143706596009</v>
      </c>
      <c r="U225" s="36">
        <f t="shared" si="55"/>
        <v>0.66559172691835511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60960012</v>
      </c>
      <c r="E226" s="31">
        <v>63552050</v>
      </c>
      <c r="F226" s="31">
        <v>15098142</v>
      </c>
      <c r="G226" s="36">
        <f t="shared" si="48"/>
        <v>0.24767288431636136</v>
      </c>
      <c r="H226" s="31">
        <v>18693536</v>
      </c>
      <c r="I226" s="36">
        <f t="shared" si="49"/>
        <v>0.30665243307366802</v>
      </c>
      <c r="J226" s="31">
        <v>16028838</v>
      </c>
      <c r="K226" s="36">
        <f t="shared" si="50"/>
        <v>0.25221590806276117</v>
      </c>
      <c r="L226" s="31">
        <v>13599218</v>
      </c>
      <c r="M226" s="36">
        <f t="shared" si="51"/>
        <v>0.21398551266245541</v>
      </c>
      <c r="N226" s="31">
        <f t="shared" si="52"/>
        <v>63419734</v>
      </c>
      <c r="O226" s="36">
        <f t="shared" si="53"/>
        <v>0.99791799005696902</v>
      </c>
      <c r="P226" s="31">
        <v>15992587</v>
      </c>
      <c r="Q226" s="31">
        <v>63755735</v>
      </c>
      <c r="R226" s="31">
        <v>63457331</v>
      </c>
      <c r="S226" s="31">
        <v>63333453</v>
      </c>
      <c r="T226" s="36">
        <f t="shared" si="54"/>
        <v>0.99804785360418014</v>
      </c>
      <c r="U226" s="36">
        <f t="shared" si="55"/>
        <v>-0.14965489948561794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14321201</v>
      </c>
      <c r="E227" s="31">
        <v>16533596</v>
      </c>
      <c r="F227" s="31">
        <v>1672298</v>
      </c>
      <c r="G227" s="36">
        <f t="shared" si="48"/>
        <v>0.11677079317579581</v>
      </c>
      <c r="H227" s="31">
        <v>4826293</v>
      </c>
      <c r="I227" s="36">
        <f t="shared" si="49"/>
        <v>0.33700337003858827</v>
      </c>
      <c r="J227" s="31">
        <v>2799287</v>
      </c>
      <c r="K227" s="36">
        <f t="shared" si="50"/>
        <v>0.16930902388083027</v>
      </c>
      <c r="L227" s="31">
        <v>3907055</v>
      </c>
      <c r="M227" s="36">
        <f t="shared" si="51"/>
        <v>0.23631005620313936</v>
      </c>
      <c r="N227" s="31">
        <f t="shared" si="52"/>
        <v>13204933</v>
      </c>
      <c r="O227" s="36">
        <f t="shared" si="53"/>
        <v>0.79867277511800816</v>
      </c>
      <c r="P227" s="31">
        <v>2656987</v>
      </c>
      <c r="Q227" s="31">
        <v>43534895</v>
      </c>
      <c r="R227" s="31">
        <v>21252850</v>
      </c>
      <c r="S227" s="31">
        <v>15069740</v>
      </c>
      <c r="T227" s="36">
        <f t="shared" si="54"/>
        <v>0.70906913660991344</v>
      </c>
      <c r="U227" s="36">
        <f t="shared" si="55"/>
        <v>0.47048329555244339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78968089</v>
      </c>
      <c r="E228" s="31">
        <v>82175394</v>
      </c>
      <c r="F228" s="31">
        <v>17635069</v>
      </c>
      <c r="G228" s="36">
        <f t="shared" si="48"/>
        <v>0.22331892823188365</v>
      </c>
      <c r="H228" s="31">
        <v>21859219</v>
      </c>
      <c r="I228" s="36">
        <f t="shared" si="49"/>
        <v>0.27681078872251802</v>
      </c>
      <c r="J228" s="31">
        <v>19977970</v>
      </c>
      <c r="K228" s="36">
        <f t="shared" si="50"/>
        <v>0.24311377198872938</v>
      </c>
      <c r="L228" s="31">
        <v>36077023</v>
      </c>
      <c r="M228" s="36">
        <f t="shared" si="51"/>
        <v>0.439024642826781</v>
      </c>
      <c r="N228" s="31">
        <f t="shared" si="52"/>
        <v>95549281</v>
      </c>
      <c r="O228" s="36">
        <f t="shared" si="53"/>
        <v>1.1627480727381727</v>
      </c>
      <c r="P228" s="31">
        <v>19692922</v>
      </c>
      <c r="Q228" s="31">
        <v>60574778</v>
      </c>
      <c r="R228" s="31">
        <v>61038843</v>
      </c>
      <c r="S228" s="31">
        <v>75768121</v>
      </c>
      <c r="T228" s="36">
        <f t="shared" si="54"/>
        <v>1.2413099147374074</v>
      </c>
      <c r="U228" s="36">
        <f t="shared" si="55"/>
        <v>0.8319791750558907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18033948</v>
      </c>
      <c r="E229" s="31">
        <v>16913948</v>
      </c>
      <c r="F229" s="31">
        <v>5413567</v>
      </c>
      <c r="G229" s="36">
        <f t="shared" si="48"/>
        <v>0.30018756846809141</v>
      </c>
      <c r="H229" s="31">
        <v>4497331</v>
      </c>
      <c r="I229" s="36">
        <f t="shared" si="49"/>
        <v>0.24938138892271397</v>
      </c>
      <c r="J229" s="31">
        <v>3554320</v>
      </c>
      <c r="K229" s="36">
        <f t="shared" si="50"/>
        <v>0.21014135788994975</v>
      </c>
      <c r="L229" s="31">
        <v>3735643</v>
      </c>
      <c r="M229" s="36">
        <f t="shared" si="51"/>
        <v>0.2208616817315508</v>
      </c>
      <c r="N229" s="31">
        <f t="shared" si="52"/>
        <v>17200861</v>
      </c>
      <c r="O229" s="36">
        <f t="shared" si="53"/>
        <v>1.0169631005132569</v>
      </c>
      <c r="P229" s="31">
        <v>3634228</v>
      </c>
      <c r="Q229" s="31">
        <v>17119792</v>
      </c>
      <c r="R229" s="31">
        <v>16834033</v>
      </c>
      <c r="S229" s="31">
        <v>16683430</v>
      </c>
      <c r="T229" s="36">
        <f t="shared" si="54"/>
        <v>0.99105365897761988</v>
      </c>
      <c r="U229" s="36">
        <f t="shared" si="55"/>
        <v>2.7905513908318413E-2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213401975</v>
      </c>
      <c r="E230" s="32">
        <f>SUM(E225:E229)</f>
        <v>215993713</v>
      </c>
      <c r="F230" s="32">
        <f>SUM(F225:F229)</f>
        <v>45115361</v>
      </c>
      <c r="G230" s="37">
        <f t="shared" si="48"/>
        <v>0.21141023179377791</v>
      </c>
      <c r="H230" s="32">
        <f>SUM(H225:H229)</f>
        <v>54591750</v>
      </c>
      <c r="I230" s="37">
        <f t="shared" si="49"/>
        <v>0.25581651716203657</v>
      </c>
      <c r="J230" s="32">
        <f>SUM(J225:J229)</f>
        <v>75610113</v>
      </c>
      <c r="K230" s="37">
        <f t="shared" si="50"/>
        <v>0.3500570083722761</v>
      </c>
      <c r="L230" s="32">
        <f>SUM(L225:L229)</f>
        <v>71415025</v>
      </c>
      <c r="M230" s="37">
        <f t="shared" si="51"/>
        <v>0.33063473935465892</v>
      </c>
      <c r="N230" s="32">
        <f t="shared" si="52"/>
        <v>246732249</v>
      </c>
      <c r="O230" s="37">
        <f t="shared" si="53"/>
        <v>1.1423121792438469</v>
      </c>
      <c r="P230" s="32">
        <f>SUM(P225:P229)</f>
        <v>50439834</v>
      </c>
      <c r="Q230" s="32">
        <f>SUM(Q225:Q229)</f>
        <v>223937784</v>
      </c>
      <c r="R230" s="32">
        <f>SUM(R225:R229)</f>
        <v>198526181</v>
      </c>
      <c r="S230" s="32">
        <f>SUM(S225:S229)</f>
        <v>202399919</v>
      </c>
      <c r="T230" s="37">
        <f t="shared" si="54"/>
        <v>1.0195124793137484</v>
      </c>
      <c r="U230" s="37">
        <f t="shared" si="55"/>
        <v>0.41584575793806144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763845988</v>
      </c>
      <c r="E231" s="32">
        <f>SUM(E208:E215,E217:E223,E225:E229)</f>
        <v>815161221</v>
      </c>
      <c r="F231" s="32">
        <f>SUM(F208:F215,F217:F223,F225:F229)</f>
        <v>161206904</v>
      </c>
      <c r="G231" s="37">
        <f t="shared" si="48"/>
        <v>0.21104634511741391</v>
      </c>
      <c r="H231" s="32">
        <f>SUM(H208:H215,H217:H223,H225:H229)</f>
        <v>135398536</v>
      </c>
      <c r="I231" s="37">
        <f t="shared" si="49"/>
        <v>0.1772589476505832</v>
      </c>
      <c r="J231" s="32">
        <f>SUM(J208:J215,J217:J223,J225:J229)</f>
        <v>268065406</v>
      </c>
      <c r="K231" s="37">
        <f t="shared" si="50"/>
        <v>0.32884955649773234</v>
      </c>
      <c r="L231" s="32">
        <f>SUM(L208:L215,L217:L223,L225:L229)</f>
        <v>271831988</v>
      </c>
      <c r="M231" s="37">
        <f t="shared" si="51"/>
        <v>0.3334702154581517</v>
      </c>
      <c r="N231" s="32">
        <f t="shared" si="52"/>
        <v>836502834</v>
      </c>
      <c r="O231" s="37">
        <f t="shared" si="53"/>
        <v>1.0261808491991549</v>
      </c>
      <c r="P231" s="32">
        <f>SUM(P208:P215,P217:P223,P225:P229)</f>
        <v>193595282</v>
      </c>
      <c r="Q231" s="32">
        <f>SUM(Q208:Q215,Q217:Q223,Q225:Q229)</f>
        <v>758825320</v>
      </c>
      <c r="R231" s="32">
        <f>SUM(R208:R215,R217:R223,R225:R229)</f>
        <v>749549203</v>
      </c>
      <c r="S231" s="32">
        <f>SUM(S208:S215,S217:S223,S225:S229)</f>
        <v>740651758</v>
      </c>
      <c r="T231" s="37">
        <f t="shared" si="54"/>
        <v>0.98812960514881631</v>
      </c>
      <c r="U231" s="37">
        <f t="shared" si="55"/>
        <v>0.40412506540319515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22931968</v>
      </c>
      <c r="E234" s="31">
        <v>14548950</v>
      </c>
      <c r="F234" s="31">
        <v>3842231</v>
      </c>
      <c r="G234" s="36">
        <f t="shared" ref="G234:G260" si="56">IF(($D234     =0),0,($F234     /$D234     ))</f>
        <v>0.16754911745908593</v>
      </c>
      <c r="H234" s="31">
        <v>4460960</v>
      </c>
      <c r="I234" s="36">
        <f t="shared" ref="I234:I260" si="57">IF(($D234     =0),0,($H234     /$D234     ))</f>
        <v>0.19453018598316552</v>
      </c>
      <c r="J234" s="31">
        <v>4417248</v>
      </c>
      <c r="K234" s="36">
        <f t="shared" ref="K234:K260" si="58">IF(($E234     =0),0,($J234     /$E234     ))</f>
        <v>0.30361283803985856</v>
      </c>
      <c r="L234" s="31">
        <v>5202268</v>
      </c>
      <c r="M234" s="36">
        <f t="shared" ref="M234:M260" si="59">IF(($E234     =0),0,($L234     /$E234     ))</f>
        <v>0.35756999646022564</v>
      </c>
      <c r="N234" s="31">
        <f t="shared" ref="N234:N260" si="60">$F234     +$H234     +$J234     +$L234</f>
        <v>17922707</v>
      </c>
      <c r="O234" s="36">
        <f t="shared" ref="O234:O260" si="61">IF(($E234     =0),0,($N234     /$E234     ))</f>
        <v>1.2318900676681135</v>
      </c>
      <c r="P234" s="31">
        <v>6114677</v>
      </c>
      <c r="Q234" s="31">
        <v>21371645</v>
      </c>
      <c r="R234" s="31">
        <v>21792845</v>
      </c>
      <c r="S234" s="31">
        <v>20939831</v>
      </c>
      <c r="T234" s="36">
        <f t="shared" ref="T234:T260" si="62">IF(($R234     =0),0,($S234     /$R234     ))</f>
        <v>0.96085807061904949</v>
      </c>
      <c r="U234" s="36">
        <f t="shared" ref="U234:U260" si="63">IF(($P234     =0),0,(($L234     /$P234     )-1))</f>
        <v>-0.1492162218871087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51987662</v>
      </c>
      <c r="E235" s="31">
        <v>47489635</v>
      </c>
      <c r="F235" s="31">
        <v>8167796</v>
      </c>
      <c r="G235" s="36">
        <f t="shared" si="56"/>
        <v>0.15711027743467287</v>
      </c>
      <c r="H235" s="31">
        <v>15468650</v>
      </c>
      <c r="I235" s="36">
        <f t="shared" si="57"/>
        <v>0.2975446366485956</v>
      </c>
      <c r="J235" s="31">
        <v>11473889</v>
      </c>
      <c r="K235" s="36">
        <f t="shared" si="58"/>
        <v>0.24160827936453924</v>
      </c>
      <c r="L235" s="31">
        <v>12696732</v>
      </c>
      <c r="M235" s="36">
        <f t="shared" si="59"/>
        <v>0.26735796137409773</v>
      </c>
      <c r="N235" s="31">
        <f t="shared" si="60"/>
        <v>47807067</v>
      </c>
      <c r="O235" s="36">
        <f t="shared" si="61"/>
        <v>1.0066842375183553</v>
      </c>
      <c r="P235" s="31">
        <v>10846686</v>
      </c>
      <c r="Q235" s="31">
        <v>41232992</v>
      </c>
      <c r="R235" s="31">
        <v>43920234</v>
      </c>
      <c r="S235" s="31">
        <v>43044675</v>
      </c>
      <c r="T235" s="36">
        <f t="shared" si="62"/>
        <v>0.98006479200452346</v>
      </c>
      <c r="U235" s="36">
        <f t="shared" si="63"/>
        <v>0.17056324853508253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81397579</v>
      </c>
      <c r="E236" s="31">
        <v>80479862</v>
      </c>
      <c r="F236" s="31">
        <v>13350412</v>
      </c>
      <c r="G236" s="36">
        <f t="shared" si="56"/>
        <v>0.16401485356216799</v>
      </c>
      <c r="H236" s="31">
        <v>15072950</v>
      </c>
      <c r="I236" s="36">
        <f t="shared" si="57"/>
        <v>0.18517688345497352</v>
      </c>
      <c r="J236" s="31">
        <v>13779454</v>
      </c>
      <c r="K236" s="36">
        <f t="shared" si="58"/>
        <v>0.17121617330805064</v>
      </c>
      <c r="L236" s="31">
        <v>14005014</v>
      </c>
      <c r="M236" s="36">
        <f t="shared" si="59"/>
        <v>0.17401886201047412</v>
      </c>
      <c r="N236" s="31">
        <f t="shared" si="60"/>
        <v>56207830</v>
      </c>
      <c r="O236" s="36">
        <f t="shared" si="61"/>
        <v>0.69840862798696146</v>
      </c>
      <c r="P236" s="31">
        <v>12921922</v>
      </c>
      <c r="Q236" s="31">
        <v>83004049</v>
      </c>
      <c r="R236" s="31">
        <v>78008844</v>
      </c>
      <c r="S236" s="31">
        <v>50059085</v>
      </c>
      <c r="T236" s="36">
        <f t="shared" si="62"/>
        <v>0.64171038094090971</v>
      </c>
      <c r="U236" s="36">
        <f t="shared" si="63"/>
        <v>8.3818181227219846E-2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4630559</v>
      </c>
      <c r="E237" s="31">
        <v>5073776</v>
      </c>
      <c r="F237" s="31">
        <v>586907</v>
      </c>
      <c r="G237" s="36">
        <f t="shared" si="56"/>
        <v>0.12674646840694612</v>
      </c>
      <c r="H237" s="31">
        <v>1071484</v>
      </c>
      <c r="I237" s="36">
        <f t="shared" si="57"/>
        <v>0.23139409302418995</v>
      </c>
      <c r="J237" s="31">
        <v>286257</v>
      </c>
      <c r="K237" s="36">
        <f t="shared" si="58"/>
        <v>5.6418927441810596E-2</v>
      </c>
      <c r="L237" s="31">
        <v>1547139</v>
      </c>
      <c r="M237" s="36">
        <f t="shared" si="59"/>
        <v>0.30492851872057419</v>
      </c>
      <c r="N237" s="31">
        <f t="shared" si="60"/>
        <v>3491787</v>
      </c>
      <c r="O237" s="36">
        <f t="shared" si="61"/>
        <v>0.68820282960855983</v>
      </c>
      <c r="P237" s="31">
        <v>40670</v>
      </c>
      <c r="Q237" s="31">
        <v>5249900</v>
      </c>
      <c r="R237" s="31">
        <v>5070222</v>
      </c>
      <c r="S237" s="31">
        <v>1986540</v>
      </c>
      <c r="T237" s="36">
        <f t="shared" si="62"/>
        <v>0.39180532923410455</v>
      </c>
      <c r="U237" s="36">
        <f t="shared" si="63"/>
        <v>37.041283501352346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37776030</v>
      </c>
      <c r="E238" s="31">
        <v>38693516</v>
      </c>
      <c r="F238" s="31">
        <v>7272220</v>
      </c>
      <c r="G238" s="36">
        <f t="shared" si="56"/>
        <v>0.19250884754168185</v>
      </c>
      <c r="H238" s="31">
        <v>8134601</v>
      </c>
      <c r="I238" s="36">
        <f t="shared" si="57"/>
        <v>0.21533763606180956</v>
      </c>
      <c r="J238" s="31">
        <v>7548363</v>
      </c>
      <c r="K238" s="36">
        <f t="shared" si="58"/>
        <v>0.19508082439445409</v>
      </c>
      <c r="L238" s="31">
        <v>9003909</v>
      </c>
      <c r="M238" s="36">
        <f t="shared" si="59"/>
        <v>0.23269813474691728</v>
      </c>
      <c r="N238" s="31">
        <f t="shared" si="60"/>
        <v>31959093</v>
      </c>
      <c r="O238" s="36">
        <f t="shared" si="61"/>
        <v>0.82595474135769931</v>
      </c>
      <c r="P238" s="31">
        <v>8201974</v>
      </c>
      <c r="Q238" s="31">
        <v>33814053</v>
      </c>
      <c r="R238" s="31">
        <v>35994595</v>
      </c>
      <c r="S238" s="31">
        <v>25958438</v>
      </c>
      <c r="T238" s="36">
        <f t="shared" si="62"/>
        <v>0.7211759987853732</v>
      </c>
      <c r="U238" s="36">
        <f t="shared" si="63"/>
        <v>9.7773414058615726E-2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24565399</v>
      </c>
      <c r="E239" s="31">
        <v>25065708</v>
      </c>
      <c r="F239" s="31">
        <v>3619812</v>
      </c>
      <c r="G239" s="36">
        <f t="shared" si="56"/>
        <v>0.14735408938401529</v>
      </c>
      <c r="H239" s="31">
        <v>3755778</v>
      </c>
      <c r="I239" s="36">
        <f t="shared" si="57"/>
        <v>0.15288894758029373</v>
      </c>
      <c r="J239" s="31">
        <v>2959741</v>
      </c>
      <c r="K239" s="36">
        <f t="shared" si="58"/>
        <v>0.11807928984092531</v>
      </c>
      <c r="L239" s="31">
        <v>5138850</v>
      </c>
      <c r="M239" s="36">
        <f t="shared" si="59"/>
        <v>0.20501515456894334</v>
      </c>
      <c r="N239" s="31">
        <f t="shared" si="60"/>
        <v>15474181</v>
      </c>
      <c r="O239" s="36">
        <f t="shared" si="61"/>
        <v>0.61734466068143778</v>
      </c>
      <c r="P239" s="31">
        <v>4833969</v>
      </c>
      <c r="Q239" s="31">
        <v>21765097</v>
      </c>
      <c r="R239" s="31">
        <v>21765097</v>
      </c>
      <c r="S239" s="31">
        <v>12531395</v>
      </c>
      <c r="T239" s="36">
        <f t="shared" si="62"/>
        <v>0.57575645079826665</v>
      </c>
      <c r="U239" s="36">
        <f t="shared" si="63"/>
        <v>6.3070532723730643E-2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223289197</v>
      </c>
      <c r="E240" s="32">
        <f>SUM(E234:E239)</f>
        <v>211351447</v>
      </c>
      <c r="F240" s="32">
        <f>SUM(F234:F239)</f>
        <v>36839378</v>
      </c>
      <c r="G240" s="37">
        <f t="shared" si="56"/>
        <v>0.16498504403685951</v>
      </c>
      <c r="H240" s="32">
        <f>SUM(H234:H239)</f>
        <v>47964423</v>
      </c>
      <c r="I240" s="37">
        <f t="shared" si="57"/>
        <v>0.21480852474918435</v>
      </c>
      <c r="J240" s="32">
        <f>SUM(J234:J239)</f>
        <v>40464952</v>
      </c>
      <c r="K240" s="37">
        <f t="shared" si="58"/>
        <v>0.1914581261419043</v>
      </c>
      <c r="L240" s="32">
        <f>SUM(L234:L239)</f>
        <v>47593912</v>
      </c>
      <c r="M240" s="37">
        <f t="shared" si="59"/>
        <v>0.22518848427851076</v>
      </c>
      <c r="N240" s="32">
        <f t="shared" si="60"/>
        <v>172862665</v>
      </c>
      <c r="O240" s="37">
        <f t="shared" si="61"/>
        <v>0.81789203458824677</v>
      </c>
      <c r="P240" s="32">
        <f>SUM(P234:P239)</f>
        <v>42959898</v>
      </c>
      <c r="Q240" s="32">
        <f>SUM(Q234:Q239)</f>
        <v>206437736</v>
      </c>
      <c r="R240" s="32">
        <f>SUM(R234:R239)</f>
        <v>206551837</v>
      </c>
      <c r="S240" s="32">
        <f>SUM(S234:S239)</f>
        <v>154519964</v>
      </c>
      <c r="T240" s="37">
        <f t="shared" si="62"/>
        <v>0.74809290609213996</v>
      </c>
      <c r="U240" s="37">
        <f t="shared" si="63"/>
        <v>0.10786836598168836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11181996</v>
      </c>
      <c r="E241" s="31">
        <v>11770536</v>
      </c>
      <c r="F241" s="31">
        <v>2226008</v>
      </c>
      <c r="G241" s="36">
        <f t="shared" si="56"/>
        <v>0.19907072046886798</v>
      </c>
      <c r="H241" s="31">
        <v>3723177</v>
      </c>
      <c r="I241" s="36">
        <f t="shared" si="57"/>
        <v>0.33296175387649934</v>
      </c>
      <c r="J241" s="31">
        <v>2634199</v>
      </c>
      <c r="K241" s="36">
        <f t="shared" si="58"/>
        <v>0.22379601064896279</v>
      </c>
      <c r="L241" s="31">
        <v>3240050</v>
      </c>
      <c r="M241" s="36">
        <f t="shared" si="59"/>
        <v>0.2752678382700669</v>
      </c>
      <c r="N241" s="31">
        <f t="shared" si="60"/>
        <v>11823434</v>
      </c>
      <c r="O241" s="36">
        <f t="shared" si="61"/>
        <v>1.0044941029023657</v>
      </c>
      <c r="P241" s="31">
        <v>2314864</v>
      </c>
      <c r="Q241" s="31">
        <v>11553552</v>
      </c>
      <c r="R241" s="31">
        <v>10389780</v>
      </c>
      <c r="S241" s="31">
        <v>8670625</v>
      </c>
      <c r="T241" s="36">
        <f t="shared" si="62"/>
        <v>0.83453403248191971</v>
      </c>
      <c r="U241" s="36">
        <f t="shared" si="63"/>
        <v>0.39967185977232367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5932038</v>
      </c>
      <c r="E242" s="31">
        <v>5163206</v>
      </c>
      <c r="F242" s="31">
        <v>1117698</v>
      </c>
      <c r="G242" s="36">
        <f t="shared" si="56"/>
        <v>0.18841720164301037</v>
      </c>
      <c r="H242" s="31">
        <v>1064618</v>
      </c>
      <c r="I242" s="36">
        <f t="shared" si="57"/>
        <v>0.17946918074361629</v>
      </c>
      <c r="J242" s="31">
        <v>1463954</v>
      </c>
      <c r="K242" s="36">
        <f t="shared" si="58"/>
        <v>0.2835358496252135</v>
      </c>
      <c r="L242" s="31">
        <v>1073295</v>
      </c>
      <c r="M242" s="36">
        <f t="shared" si="59"/>
        <v>0.20787375130877986</v>
      </c>
      <c r="N242" s="31">
        <f t="shared" si="60"/>
        <v>4719565</v>
      </c>
      <c r="O242" s="36">
        <f t="shared" si="61"/>
        <v>0.91407644785042474</v>
      </c>
      <c r="P242" s="31">
        <v>946061</v>
      </c>
      <c r="Q242" s="31">
        <v>5151521</v>
      </c>
      <c r="R242" s="31">
        <v>3871510</v>
      </c>
      <c r="S242" s="31">
        <v>3238700</v>
      </c>
      <c r="T242" s="36">
        <f t="shared" si="62"/>
        <v>0.83654698037716546</v>
      </c>
      <c r="U242" s="36">
        <f t="shared" si="63"/>
        <v>0.13448815668334291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31771560</v>
      </c>
      <c r="E243" s="31">
        <v>26024525</v>
      </c>
      <c r="F243" s="31">
        <v>4949589</v>
      </c>
      <c r="G243" s="36">
        <f t="shared" si="56"/>
        <v>0.15578677911943889</v>
      </c>
      <c r="H243" s="31">
        <v>4187555</v>
      </c>
      <c r="I243" s="36">
        <f t="shared" si="57"/>
        <v>0.13180199524354486</v>
      </c>
      <c r="J243" s="31">
        <v>4462499</v>
      </c>
      <c r="K243" s="36">
        <f t="shared" si="58"/>
        <v>0.17147283187685461</v>
      </c>
      <c r="L243" s="31">
        <v>3601590</v>
      </c>
      <c r="M243" s="36">
        <f t="shared" si="59"/>
        <v>0.13839215124963855</v>
      </c>
      <c r="N243" s="31">
        <f t="shared" si="60"/>
        <v>17201233</v>
      </c>
      <c r="O243" s="36">
        <f t="shared" si="61"/>
        <v>0.66096241910275022</v>
      </c>
      <c r="P243" s="31">
        <v>4226456</v>
      </c>
      <c r="Q243" s="31">
        <v>36380586</v>
      </c>
      <c r="R243" s="31">
        <v>35710676</v>
      </c>
      <c r="S243" s="31">
        <v>18120308</v>
      </c>
      <c r="T243" s="36">
        <f t="shared" si="62"/>
        <v>0.50741990994513797</v>
      </c>
      <c r="U243" s="36">
        <f t="shared" si="63"/>
        <v>-0.14784632798732555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45568</v>
      </c>
      <c r="E244" s="31">
        <v>45568</v>
      </c>
      <c r="F244" s="31">
        <v>11196</v>
      </c>
      <c r="G244" s="36">
        <f t="shared" si="56"/>
        <v>0.24569873595505617</v>
      </c>
      <c r="H244" s="31">
        <v>3740</v>
      </c>
      <c r="I244" s="36">
        <f t="shared" si="57"/>
        <v>8.20751404494382E-2</v>
      </c>
      <c r="J244" s="31">
        <v>1178</v>
      </c>
      <c r="K244" s="36">
        <f t="shared" si="58"/>
        <v>2.5851474719101125E-2</v>
      </c>
      <c r="L244" s="31">
        <v>0</v>
      </c>
      <c r="M244" s="36">
        <f t="shared" si="59"/>
        <v>0</v>
      </c>
      <c r="N244" s="31">
        <f t="shared" si="60"/>
        <v>16114</v>
      </c>
      <c r="O244" s="36">
        <f t="shared" si="61"/>
        <v>0.3536253511235955</v>
      </c>
      <c r="P244" s="31">
        <v>7841</v>
      </c>
      <c r="Q244" s="31">
        <v>60863409</v>
      </c>
      <c r="R244" s="31">
        <v>60863409</v>
      </c>
      <c r="S244" s="31">
        <v>15773</v>
      </c>
      <c r="T244" s="36">
        <f t="shared" si="62"/>
        <v>2.5915406742990687E-4</v>
      </c>
      <c r="U244" s="36">
        <f t="shared" si="63"/>
        <v>-1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12627686</v>
      </c>
      <c r="E245" s="31">
        <v>5756853</v>
      </c>
      <c r="F245" s="31">
        <v>156745</v>
      </c>
      <c r="G245" s="36">
        <f t="shared" si="56"/>
        <v>1.2412804689631973E-2</v>
      </c>
      <c r="H245" s="31">
        <v>550651</v>
      </c>
      <c r="I245" s="36">
        <f t="shared" si="57"/>
        <v>4.3606643370764843E-2</v>
      </c>
      <c r="J245" s="31">
        <v>326834</v>
      </c>
      <c r="K245" s="36">
        <f t="shared" si="58"/>
        <v>5.6773032071515461E-2</v>
      </c>
      <c r="L245" s="31">
        <v>1710676</v>
      </c>
      <c r="M245" s="36">
        <f t="shared" si="59"/>
        <v>0.29715471282660855</v>
      </c>
      <c r="N245" s="31">
        <f t="shared" si="60"/>
        <v>2744906</v>
      </c>
      <c r="O245" s="36">
        <f t="shared" si="61"/>
        <v>0.47680668587507791</v>
      </c>
      <c r="P245" s="31">
        <v>-3969630</v>
      </c>
      <c r="Q245" s="31">
        <v>14194032</v>
      </c>
      <c r="R245" s="31">
        <v>6970836</v>
      </c>
      <c r="S245" s="31">
        <v>-766701</v>
      </c>
      <c r="T245" s="36">
        <f t="shared" si="62"/>
        <v>-0.10998695134988114</v>
      </c>
      <c r="U245" s="36">
        <f t="shared" si="63"/>
        <v>-1.4309409189269529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26800811</v>
      </c>
      <c r="E246" s="31">
        <v>18245302</v>
      </c>
      <c r="F246" s="31">
        <v>3773857</v>
      </c>
      <c r="G246" s="36">
        <f t="shared" si="56"/>
        <v>0.1408112985834645</v>
      </c>
      <c r="H246" s="31">
        <v>5251516</v>
      </c>
      <c r="I246" s="36">
        <f t="shared" si="57"/>
        <v>0.19594615998747203</v>
      </c>
      <c r="J246" s="31">
        <v>2018404</v>
      </c>
      <c r="K246" s="36">
        <f t="shared" si="58"/>
        <v>0.11062595730122746</v>
      </c>
      <c r="L246" s="31">
        <v>2549154</v>
      </c>
      <c r="M246" s="36">
        <f t="shared" si="59"/>
        <v>0.13971563748300794</v>
      </c>
      <c r="N246" s="31">
        <f t="shared" si="60"/>
        <v>13592931</v>
      </c>
      <c r="O246" s="36">
        <f t="shared" si="61"/>
        <v>0.74500992091005125</v>
      </c>
      <c r="P246" s="31">
        <v>3206106</v>
      </c>
      <c r="Q246" s="31">
        <v>12672689</v>
      </c>
      <c r="R246" s="31">
        <v>12052689</v>
      </c>
      <c r="S246" s="31">
        <v>28898730</v>
      </c>
      <c r="T246" s="36">
        <f t="shared" si="62"/>
        <v>2.3976997996048848</v>
      </c>
      <c r="U246" s="36">
        <f t="shared" si="63"/>
        <v>-0.20490651276033922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88359659</v>
      </c>
      <c r="E247" s="32">
        <f>SUM(E241:E246)</f>
        <v>67005990</v>
      </c>
      <c r="F247" s="32">
        <f>SUM(F241:F246)</f>
        <v>12235093</v>
      </c>
      <c r="G247" s="37">
        <f t="shared" si="56"/>
        <v>0.13846921930742173</v>
      </c>
      <c r="H247" s="32">
        <f>SUM(H241:H246)</f>
        <v>14781257</v>
      </c>
      <c r="I247" s="37">
        <f t="shared" si="57"/>
        <v>0.16728512951821148</v>
      </c>
      <c r="J247" s="32">
        <f>SUM(J241:J246)</f>
        <v>10907068</v>
      </c>
      <c r="K247" s="37">
        <f t="shared" si="58"/>
        <v>0.16277750690647208</v>
      </c>
      <c r="L247" s="32">
        <f>SUM(L241:L246)</f>
        <v>12174765</v>
      </c>
      <c r="M247" s="37">
        <f t="shared" si="59"/>
        <v>0.1816966662234227</v>
      </c>
      <c r="N247" s="32">
        <f t="shared" si="60"/>
        <v>50098183</v>
      </c>
      <c r="O247" s="37">
        <f t="shared" si="61"/>
        <v>0.74766723094457677</v>
      </c>
      <c r="P247" s="32">
        <f>SUM(P241:P246)</f>
        <v>6731698</v>
      </c>
      <c r="Q247" s="32">
        <f>SUM(Q241:Q246)</f>
        <v>140815789</v>
      </c>
      <c r="R247" s="32">
        <f>SUM(R241:R246)</f>
        <v>129858900</v>
      </c>
      <c r="S247" s="32">
        <f>SUM(S241:S246)</f>
        <v>58177435</v>
      </c>
      <c r="T247" s="37">
        <f t="shared" si="62"/>
        <v>0.44800498849135484</v>
      </c>
      <c r="U247" s="37">
        <f t="shared" si="63"/>
        <v>0.80857266621289314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11801366</v>
      </c>
      <c r="E248" s="31">
        <v>14986430</v>
      </c>
      <c r="F248" s="31">
        <v>1837399</v>
      </c>
      <c r="G248" s="36">
        <f t="shared" si="56"/>
        <v>0.15569375612958702</v>
      </c>
      <c r="H248" s="31">
        <v>3552484</v>
      </c>
      <c r="I248" s="36">
        <f t="shared" si="57"/>
        <v>0.30102311884912308</v>
      </c>
      <c r="J248" s="31">
        <v>1542700</v>
      </c>
      <c r="K248" s="36">
        <f t="shared" si="58"/>
        <v>0.10293979286594605</v>
      </c>
      <c r="L248" s="31">
        <v>4416901</v>
      </c>
      <c r="M248" s="36">
        <f t="shared" si="59"/>
        <v>0.294726696084391</v>
      </c>
      <c r="N248" s="31">
        <f t="shared" si="60"/>
        <v>11349484</v>
      </c>
      <c r="O248" s="36">
        <f t="shared" si="61"/>
        <v>0.75731738646228619</v>
      </c>
      <c r="P248" s="31">
        <v>2217168</v>
      </c>
      <c r="Q248" s="31">
        <v>12063604</v>
      </c>
      <c r="R248" s="31">
        <v>12308193</v>
      </c>
      <c r="S248" s="31">
        <v>7296885</v>
      </c>
      <c r="T248" s="36">
        <f t="shared" si="62"/>
        <v>0.59284778846090569</v>
      </c>
      <c r="U248" s="36">
        <f t="shared" si="63"/>
        <v>0.99213636494843871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5941344</v>
      </c>
      <c r="E249" s="31">
        <v>8146343</v>
      </c>
      <c r="F249" s="31">
        <v>-115702</v>
      </c>
      <c r="G249" s="36">
        <f t="shared" si="56"/>
        <v>-1.9474044929901381E-2</v>
      </c>
      <c r="H249" s="31">
        <v>2985225</v>
      </c>
      <c r="I249" s="36">
        <f t="shared" si="57"/>
        <v>0.50244944578196449</v>
      </c>
      <c r="J249" s="31">
        <v>438650</v>
      </c>
      <c r="K249" s="36">
        <f t="shared" si="58"/>
        <v>5.3846247328402451E-2</v>
      </c>
      <c r="L249" s="31">
        <v>0</v>
      </c>
      <c r="M249" s="36">
        <f t="shared" si="59"/>
        <v>0</v>
      </c>
      <c r="N249" s="31">
        <f t="shared" si="60"/>
        <v>3308173</v>
      </c>
      <c r="O249" s="36">
        <f t="shared" si="61"/>
        <v>0.40609301621598798</v>
      </c>
      <c r="P249" s="31">
        <v>893867</v>
      </c>
      <c r="Q249" s="31">
        <v>12713702</v>
      </c>
      <c r="R249" s="31">
        <v>14777424</v>
      </c>
      <c r="S249" s="31">
        <v>3418445</v>
      </c>
      <c r="T249" s="36">
        <f t="shared" si="62"/>
        <v>0.23132888384335457</v>
      </c>
      <c r="U249" s="36">
        <f t="shared" si="63"/>
        <v>-1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4441774</v>
      </c>
      <c r="E250" s="31">
        <v>5419074</v>
      </c>
      <c r="F250" s="31">
        <v>2950472</v>
      </c>
      <c r="G250" s="36">
        <f t="shared" si="56"/>
        <v>0.66425531780770475</v>
      </c>
      <c r="H250" s="31">
        <v>3455044</v>
      </c>
      <c r="I250" s="36">
        <f t="shared" si="57"/>
        <v>0.77785227253795441</v>
      </c>
      <c r="J250" s="31">
        <v>3894719</v>
      </c>
      <c r="K250" s="36">
        <f t="shared" si="58"/>
        <v>0.71870563125729603</v>
      </c>
      <c r="L250" s="31">
        <v>3596240</v>
      </c>
      <c r="M250" s="36">
        <f t="shared" si="59"/>
        <v>0.66362629482454016</v>
      </c>
      <c r="N250" s="31">
        <f t="shared" si="60"/>
        <v>13896475</v>
      </c>
      <c r="O250" s="36">
        <f t="shared" si="61"/>
        <v>2.5643633949268825</v>
      </c>
      <c r="P250" s="31">
        <v>2452193</v>
      </c>
      <c r="Q250" s="31">
        <v>3821388</v>
      </c>
      <c r="R250" s="31">
        <v>3638388</v>
      </c>
      <c r="S250" s="31">
        <v>7888205</v>
      </c>
      <c r="T250" s="36">
        <f t="shared" si="62"/>
        <v>2.1680494218868356</v>
      </c>
      <c r="U250" s="36">
        <f t="shared" si="63"/>
        <v>0.46654035795714277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3539940</v>
      </c>
      <c r="E251" s="31">
        <v>4381201</v>
      </c>
      <c r="F251" s="31">
        <v>703872</v>
      </c>
      <c r="G251" s="36">
        <f t="shared" si="56"/>
        <v>0.19883726842827845</v>
      </c>
      <c r="H251" s="31">
        <v>1037420</v>
      </c>
      <c r="I251" s="36">
        <f t="shared" si="57"/>
        <v>0.29306146431860425</v>
      </c>
      <c r="J251" s="31">
        <v>808412</v>
      </c>
      <c r="K251" s="36">
        <f t="shared" si="58"/>
        <v>0.18451835467032898</v>
      </c>
      <c r="L251" s="31">
        <v>1760018</v>
      </c>
      <c r="M251" s="36">
        <f t="shared" si="59"/>
        <v>0.40172044149537994</v>
      </c>
      <c r="N251" s="31">
        <f t="shared" si="60"/>
        <v>4309722</v>
      </c>
      <c r="O251" s="36">
        <f t="shared" si="61"/>
        <v>0.9836850671767855</v>
      </c>
      <c r="P251" s="31">
        <v>416952</v>
      </c>
      <c r="Q251" s="31">
        <v>1770031</v>
      </c>
      <c r="R251" s="31">
        <v>1837607</v>
      </c>
      <c r="S251" s="31">
        <v>2308332</v>
      </c>
      <c r="T251" s="36">
        <f t="shared" si="62"/>
        <v>1.256161954106618</v>
      </c>
      <c r="U251" s="36">
        <f t="shared" si="63"/>
        <v>3.2211525547305202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22511844</v>
      </c>
      <c r="E252" s="31">
        <v>22511844</v>
      </c>
      <c r="F252" s="31">
        <v>3718485</v>
      </c>
      <c r="G252" s="36">
        <f t="shared" si="56"/>
        <v>0.16517904974821254</v>
      </c>
      <c r="H252" s="31">
        <v>4792594</v>
      </c>
      <c r="I252" s="36">
        <f t="shared" si="57"/>
        <v>0.21289211137035241</v>
      </c>
      <c r="J252" s="31">
        <v>4268126</v>
      </c>
      <c r="K252" s="36">
        <f t="shared" si="58"/>
        <v>0.18959468624604897</v>
      </c>
      <c r="L252" s="31">
        <v>3862980</v>
      </c>
      <c r="M252" s="36">
        <f t="shared" si="59"/>
        <v>0.17159767098599296</v>
      </c>
      <c r="N252" s="31">
        <f t="shared" si="60"/>
        <v>16642185</v>
      </c>
      <c r="O252" s="36">
        <f t="shared" si="61"/>
        <v>0.73926351835060689</v>
      </c>
      <c r="P252" s="31">
        <v>3792869</v>
      </c>
      <c r="Q252" s="31">
        <v>21605088</v>
      </c>
      <c r="R252" s="31">
        <v>15419748</v>
      </c>
      <c r="S252" s="31">
        <v>18333878</v>
      </c>
      <c r="T252" s="36">
        <f t="shared" si="62"/>
        <v>1.1889868757907067</v>
      </c>
      <c r="U252" s="36">
        <f t="shared" si="63"/>
        <v>1.8484951628964685E-2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48236268</v>
      </c>
      <c r="E254" s="32">
        <f>SUM(E248:E253)</f>
        <v>55444892</v>
      </c>
      <c r="F254" s="32">
        <f>SUM(F248:F253)</f>
        <v>9094526</v>
      </c>
      <c r="G254" s="37">
        <f t="shared" si="56"/>
        <v>0.18854124452579954</v>
      </c>
      <c r="H254" s="32">
        <f>SUM(H248:H253)</f>
        <v>15822767</v>
      </c>
      <c r="I254" s="37">
        <f t="shared" si="57"/>
        <v>0.32802635145820153</v>
      </c>
      <c r="J254" s="32">
        <f>SUM(J248:J253)</f>
        <v>10952607</v>
      </c>
      <c r="K254" s="37">
        <f t="shared" si="58"/>
        <v>0.19754041544530379</v>
      </c>
      <c r="L254" s="32">
        <f>SUM(L248:L253)</f>
        <v>13636139</v>
      </c>
      <c r="M254" s="37">
        <f t="shared" si="59"/>
        <v>0.24594040150713975</v>
      </c>
      <c r="N254" s="32">
        <f t="shared" si="60"/>
        <v>49506039</v>
      </c>
      <c r="O254" s="37">
        <f t="shared" si="61"/>
        <v>0.89288728346697832</v>
      </c>
      <c r="P254" s="32">
        <f>SUM(P248:P253)</f>
        <v>9773049</v>
      </c>
      <c r="Q254" s="32">
        <f>SUM(Q248:Q253)</f>
        <v>51973813</v>
      </c>
      <c r="R254" s="32">
        <f>SUM(R248:R253)</f>
        <v>47981360</v>
      </c>
      <c r="S254" s="32">
        <f>SUM(S248:S253)</f>
        <v>39245745</v>
      </c>
      <c r="T254" s="37">
        <f t="shared" si="62"/>
        <v>0.81793731982586571</v>
      </c>
      <c r="U254" s="37">
        <f t="shared" si="63"/>
        <v>0.39527991724998013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113049516</v>
      </c>
      <c r="E255" s="31">
        <v>114615801</v>
      </c>
      <c r="F255" s="31">
        <v>16028518</v>
      </c>
      <c r="G255" s="36">
        <f t="shared" si="56"/>
        <v>0.14178316340602468</v>
      </c>
      <c r="H255" s="31">
        <v>19757611</v>
      </c>
      <c r="I255" s="36">
        <f t="shared" si="57"/>
        <v>0.17476953196332129</v>
      </c>
      <c r="J255" s="31">
        <v>15333565</v>
      </c>
      <c r="K255" s="36">
        <f t="shared" si="58"/>
        <v>0.1337822958633775</v>
      </c>
      <c r="L255" s="31">
        <v>18139426</v>
      </c>
      <c r="M255" s="36">
        <f t="shared" si="59"/>
        <v>0.15826287337118553</v>
      </c>
      <c r="N255" s="31">
        <f t="shared" si="60"/>
        <v>69259120</v>
      </c>
      <c r="O255" s="36">
        <f t="shared" si="61"/>
        <v>0.60427200609102749</v>
      </c>
      <c r="P255" s="31">
        <v>19969675</v>
      </c>
      <c r="Q255" s="31">
        <v>123037436</v>
      </c>
      <c r="R255" s="31">
        <v>117636011</v>
      </c>
      <c r="S255" s="31">
        <v>72558817</v>
      </c>
      <c r="T255" s="36">
        <f t="shared" si="62"/>
        <v>0.61680786676794064</v>
      </c>
      <c r="U255" s="36">
        <f t="shared" si="63"/>
        <v>-9.1651416460207802E-2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15377587</v>
      </c>
      <c r="E256" s="31">
        <v>15487587</v>
      </c>
      <c r="F256" s="31">
        <v>963411</v>
      </c>
      <c r="G256" s="36">
        <f t="shared" si="56"/>
        <v>6.2650336492975134E-2</v>
      </c>
      <c r="H256" s="31">
        <v>3216318</v>
      </c>
      <c r="I256" s="36">
        <f t="shared" si="57"/>
        <v>0.20915622197422781</v>
      </c>
      <c r="J256" s="31">
        <v>1295353</v>
      </c>
      <c r="K256" s="36">
        <f t="shared" si="58"/>
        <v>8.3638141952003239E-2</v>
      </c>
      <c r="L256" s="31">
        <v>8135379</v>
      </c>
      <c r="M256" s="36">
        <f t="shared" si="59"/>
        <v>0.52528382891408454</v>
      </c>
      <c r="N256" s="31">
        <f t="shared" si="60"/>
        <v>13610461</v>
      </c>
      <c r="O256" s="36">
        <f t="shared" si="61"/>
        <v>0.87879803354776953</v>
      </c>
      <c r="P256" s="31">
        <v>1729508</v>
      </c>
      <c r="Q256" s="31">
        <v>9914688</v>
      </c>
      <c r="R256" s="31">
        <v>9914688</v>
      </c>
      <c r="S256" s="31">
        <v>4708870</v>
      </c>
      <c r="T256" s="36">
        <f t="shared" si="62"/>
        <v>0.47493879787240911</v>
      </c>
      <c r="U256" s="36">
        <f t="shared" si="63"/>
        <v>3.7038689615775118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46859836</v>
      </c>
      <c r="E257" s="31">
        <v>47628826</v>
      </c>
      <c r="F257" s="31">
        <v>11185250</v>
      </c>
      <c r="G257" s="36">
        <f t="shared" si="56"/>
        <v>0.23869588446703058</v>
      </c>
      <c r="H257" s="31">
        <v>11729987</v>
      </c>
      <c r="I257" s="36">
        <f t="shared" si="57"/>
        <v>0.250320701079705</v>
      </c>
      <c r="J257" s="31">
        <v>10165079</v>
      </c>
      <c r="K257" s="36">
        <f t="shared" si="58"/>
        <v>0.21342283347483729</v>
      </c>
      <c r="L257" s="31">
        <v>10736931</v>
      </c>
      <c r="M257" s="36">
        <f t="shared" si="59"/>
        <v>0.2254292600031754</v>
      </c>
      <c r="N257" s="31">
        <f t="shared" si="60"/>
        <v>43817247</v>
      </c>
      <c r="O257" s="36">
        <f t="shared" si="61"/>
        <v>0.91997327416804264</v>
      </c>
      <c r="P257" s="31">
        <v>12115948</v>
      </c>
      <c r="Q257" s="31">
        <v>82050261</v>
      </c>
      <c r="R257" s="31">
        <v>73454292</v>
      </c>
      <c r="S257" s="31">
        <v>39457672</v>
      </c>
      <c r="T257" s="36">
        <f t="shared" si="62"/>
        <v>0.53717313074095108</v>
      </c>
      <c r="U257" s="36">
        <f t="shared" si="63"/>
        <v>-0.11381833266369257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62079411</v>
      </c>
      <c r="E258" s="31">
        <v>69287472</v>
      </c>
      <c r="F258" s="31">
        <v>18317691</v>
      </c>
      <c r="G258" s="36">
        <f t="shared" si="56"/>
        <v>0.29506869838053068</v>
      </c>
      <c r="H258" s="31">
        <v>20415500</v>
      </c>
      <c r="I258" s="36">
        <f t="shared" si="57"/>
        <v>0.32886104541165828</v>
      </c>
      <c r="J258" s="31">
        <v>17074006</v>
      </c>
      <c r="K258" s="36">
        <f t="shared" si="58"/>
        <v>0.24642270106203326</v>
      </c>
      <c r="L258" s="31">
        <v>19114926</v>
      </c>
      <c r="M258" s="36">
        <f t="shared" si="59"/>
        <v>0.27587853111454264</v>
      </c>
      <c r="N258" s="31">
        <f t="shared" si="60"/>
        <v>74922123</v>
      </c>
      <c r="O258" s="36">
        <f t="shared" si="61"/>
        <v>1.0813227967099159</v>
      </c>
      <c r="P258" s="31">
        <v>18239660</v>
      </c>
      <c r="Q258" s="31">
        <v>59850594</v>
      </c>
      <c r="R258" s="31">
        <v>64847580</v>
      </c>
      <c r="S258" s="31">
        <v>62218255</v>
      </c>
      <c r="T258" s="36">
        <f t="shared" si="62"/>
        <v>0.95945376835959029</v>
      </c>
      <c r="U258" s="36">
        <f t="shared" si="63"/>
        <v>4.7986969055344275E-2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237366350</v>
      </c>
      <c r="E259" s="32">
        <f>SUM(E255:E258)</f>
        <v>247019686</v>
      </c>
      <c r="F259" s="32">
        <f>SUM(F255:F258)</f>
        <v>46494870</v>
      </c>
      <c r="G259" s="37">
        <f t="shared" si="56"/>
        <v>0.195878101508491</v>
      </c>
      <c r="H259" s="32">
        <f>SUM(H255:H258)</f>
        <v>55119416</v>
      </c>
      <c r="I259" s="37">
        <f t="shared" si="57"/>
        <v>0.2322124260662895</v>
      </c>
      <c r="J259" s="32">
        <f>SUM(J255:J258)</f>
        <v>43868003</v>
      </c>
      <c r="K259" s="37">
        <f t="shared" si="58"/>
        <v>0.17758909708920931</v>
      </c>
      <c r="L259" s="32">
        <f>SUM(L255:L258)</f>
        <v>56126662</v>
      </c>
      <c r="M259" s="37">
        <f t="shared" si="59"/>
        <v>0.22721534023810555</v>
      </c>
      <c r="N259" s="32">
        <f t="shared" si="60"/>
        <v>201608951</v>
      </c>
      <c r="O259" s="37">
        <f t="shared" si="61"/>
        <v>0.81616552212765747</v>
      </c>
      <c r="P259" s="32">
        <f>SUM(P255:P258)</f>
        <v>52054791</v>
      </c>
      <c r="Q259" s="32">
        <f>SUM(Q255:Q258)</f>
        <v>274852979</v>
      </c>
      <c r="R259" s="32">
        <f>SUM(R255:R258)</f>
        <v>265852571</v>
      </c>
      <c r="S259" s="32">
        <f>SUM(S255:S258)</f>
        <v>178943614</v>
      </c>
      <c r="T259" s="37">
        <f t="shared" si="62"/>
        <v>0.67309341161120462</v>
      </c>
      <c r="U259" s="37">
        <f t="shared" si="63"/>
        <v>7.8222790290330746E-2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597251474</v>
      </c>
      <c r="E260" s="32">
        <f>SUM(E234:E239,E241:E246,E248:E253,E255:E258)</f>
        <v>580822015</v>
      </c>
      <c r="F260" s="32">
        <f>SUM(F234:F239,F241:F246,F248:F253,F255:F258)</f>
        <v>104663867</v>
      </c>
      <c r="G260" s="37">
        <f t="shared" si="56"/>
        <v>0.175242542808693</v>
      </c>
      <c r="H260" s="32">
        <f>SUM(H234:H239,H241:H246,H248:H253,H255:H258)</f>
        <v>133687863</v>
      </c>
      <c r="I260" s="37">
        <f t="shared" si="57"/>
        <v>0.22383848147689964</v>
      </c>
      <c r="J260" s="32">
        <f>SUM(J234:J239,J241:J246,J248:J253,J255:J258)</f>
        <v>106192630</v>
      </c>
      <c r="K260" s="37">
        <f t="shared" si="58"/>
        <v>0.18283162011343526</v>
      </c>
      <c r="L260" s="32">
        <f>SUM(L234:L239,L241:L246,L248:L253,L255:L258)</f>
        <v>129531478</v>
      </c>
      <c r="M260" s="37">
        <f t="shared" si="59"/>
        <v>0.22301406395554754</v>
      </c>
      <c r="N260" s="32">
        <f t="shared" si="60"/>
        <v>474075838</v>
      </c>
      <c r="O260" s="37">
        <f t="shared" si="61"/>
        <v>0.81621533922056999</v>
      </c>
      <c r="P260" s="32">
        <f>SUM(P234:P239,P241:P246,P248:P253,P255:P258)</f>
        <v>111519436</v>
      </c>
      <c r="Q260" s="32">
        <f>SUM(Q234:Q239,Q241:Q246,Q248:Q253,Q255:Q258)</f>
        <v>674080317</v>
      </c>
      <c r="R260" s="32">
        <f>SUM(R234:R239,R241:R246,R248:R253,R255:R258)</f>
        <v>650244668</v>
      </c>
      <c r="S260" s="32">
        <f>SUM(S234:S239,S241:S246,S248:S253,S255:S258)</f>
        <v>430886758</v>
      </c>
      <c r="T260" s="37">
        <f t="shared" si="62"/>
        <v>0.66265327376740601</v>
      </c>
      <c r="U260" s="37">
        <f t="shared" si="63"/>
        <v>0.16151482329950095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10611104</v>
      </c>
      <c r="E263" s="31">
        <v>15342104</v>
      </c>
      <c r="F263" s="31">
        <v>1546335</v>
      </c>
      <c r="G263" s="36">
        <f t="shared" ref="G263:G299" si="64">IF(($D263     =0),0,($F263     /$D263     ))</f>
        <v>0.14572800341981382</v>
      </c>
      <c r="H263" s="31">
        <v>2022504</v>
      </c>
      <c r="I263" s="36">
        <f t="shared" ref="I263:I299" si="65">IF(($D263     =0),0,($H263     /$D263     ))</f>
        <v>0.19060259893786735</v>
      </c>
      <c r="J263" s="31">
        <v>1607314</v>
      </c>
      <c r="K263" s="36">
        <f t="shared" ref="K263:K299" si="66">IF(($E263     =0),0,($J263     /$E263     ))</f>
        <v>0.10476490056383402</v>
      </c>
      <c r="L263" s="31">
        <v>2151293</v>
      </c>
      <c r="M263" s="36">
        <f t="shared" ref="M263:M299" si="67">IF(($E263     =0),0,($L263     /$E263     ))</f>
        <v>0.14022151068719127</v>
      </c>
      <c r="N263" s="31">
        <f t="shared" ref="N263:N299" si="68">$F263     +$H263     +$J263     +$L263</f>
        <v>7327446</v>
      </c>
      <c r="O263" s="36">
        <f t="shared" ref="O263:O299" si="69">IF(($E263     =0),0,($N263     /$E263     ))</f>
        <v>0.47760372371351412</v>
      </c>
      <c r="P263" s="31">
        <v>2369450</v>
      </c>
      <c r="Q263" s="31">
        <v>10991750</v>
      </c>
      <c r="R263" s="31">
        <v>9530501</v>
      </c>
      <c r="S263" s="31">
        <v>7816153</v>
      </c>
      <c r="T263" s="36">
        <f t="shared" ref="T263:T299" si="70">IF(($R263     =0),0,($S263     /$R263     ))</f>
        <v>0.820119844696517</v>
      </c>
      <c r="U263" s="36">
        <f t="shared" ref="U263:U299" si="71">IF(($P263     =0),0,(($L263     /$P263     )-1))</f>
        <v>-9.2070733714575081E-2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18557992</v>
      </c>
      <c r="E264" s="31">
        <v>17951047</v>
      </c>
      <c r="F264" s="31">
        <v>4302181</v>
      </c>
      <c r="G264" s="36">
        <f t="shared" si="64"/>
        <v>0.23182362617679758</v>
      </c>
      <c r="H264" s="31">
        <v>5409101</v>
      </c>
      <c r="I264" s="36">
        <f t="shared" si="65"/>
        <v>0.29147016552221816</v>
      </c>
      <c r="J264" s="31">
        <v>2369234</v>
      </c>
      <c r="K264" s="36">
        <f t="shared" si="66"/>
        <v>0.13198305369040592</v>
      </c>
      <c r="L264" s="31">
        <v>4145781</v>
      </c>
      <c r="M264" s="36">
        <f t="shared" si="67"/>
        <v>0.23094925883710293</v>
      </c>
      <c r="N264" s="31">
        <f t="shared" si="68"/>
        <v>16226297</v>
      </c>
      <c r="O264" s="36">
        <f t="shared" si="69"/>
        <v>0.90391925328923717</v>
      </c>
      <c r="P264" s="31">
        <v>16416543</v>
      </c>
      <c r="Q264" s="31">
        <v>17547752</v>
      </c>
      <c r="R264" s="31">
        <v>17140602</v>
      </c>
      <c r="S264" s="31">
        <v>28419991</v>
      </c>
      <c r="T264" s="36">
        <f t="shared" si="70"/>
        <v>1.6580509249325082</v>
      </c>
      <c r="U264" s="36">
        <f t="shared" si="71"/>
        <v>-0.74746321439294494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70055071</v>
      </c>
      <c r="E265" s="31">
        <v>64649572</v>
      </c>
      <c r="F265" s="31">
        <v>13698647</v>
      </c>
      <c r="G265" s="36">
        <f t="shared" si="64"/>
        <v>0.19554111935736956</v>
      </c>
      <c r="H265" s="31">
        <v>15073198</v>
      </c>
      <c r="I265" s="36">
        <f t="shared" si="65"/>
        <v>0.21516212580813743</v>
      </c>
      <c r="J265" s="31">
        <v>17365002</v>
      </c>
      <c r="K265" s="36">
        <f t="shared" si="66"/>
        <v>0.2686019638304798</v>
      </c>
      <c r="L265" s="31">
        <v>19501522</v>
      </c>
      <c r="M265" s="36">
        <f t="shared" si="67"/>
        <v>0.30164966908056251</v>
      </c>
      <c r="N265" s="31">
        <f t="shared" si="68"/>
        <v>65638369</v>
      </c>
      <c r="O265" s="36">
        <f t="shared" si="69"/>
        <v>1.0152947184244314</v>
      </c>
      <c r="P265" s="31">
        <v>8049518</v>
      </c>
      <c r="Q265" s="31">
        <v>58564517</v>
      </c>
      <c r="R265" s="31">
        <v>60181472</v>
      </c>
      <c r="S265" s="31">
        <v>48319567</v>
      </c>
      <c r="T265" s="36">
        <f t="shared" si="70"/>
        <v>0.80289772573193297</v>
      </c>
      <c r="U265" s="36">
        <f t="shared" si="71"/>
        <v>1.4226943774770118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7894533</v>
      </c>
      <c r="E266" s="31">
        <v>7496374</v>
      </c>
      <c r="F266" s="31">
        <v>1647647</v>
      </c>
      <c r="G266" s="36">
        <f t="shared" si="64"/>
        <v>0.20870734215690784</v>
      </c>
      <c r="H266" s="31">
        <v>1974674</v>
      </c>
      <c r="I266" s="36">
        <f t="shared" si="65"/>
        <v>0.2501318317372288</v>
      </c>
      <c r="J266" s="31">
        <v>1670213</v>
      </c>
      <c r="K266" s="36">
        <f t="shared" si="66"/>
        <v>0.22280278438615789</v>
      </c>
      <c r="L266" s="31">
        <v>1722932</v>
      </c>
      <c r="M266" s="36">
        <f t="shared" si="67"/>
        <v>0.22983538441385129</v>
      </c>
      <c r="N266" s="31">
        <f t="shared" si="68"/>
        <v>7015466</v>
      </c>
      <c r="O266" s="36">
        <f t="shared" si="69"/>
        <v>0.93584791794006006</v>
      </c>
      <c r="P266" s="31">
        <v>1646760</v>
      </c>
      <c r="Q266" s="31">
        <v>8386886</v>
      </c>
      <c r="R266" s="31">
        <v>7138582</v>
      </c>
      <c r="S266" s="31">
        <v>6519506</v>
      </c>
      <c r="T266" s="36">
        <f t="shared" si="70"/>
        <v>0.91327745482226019</v>
      </c>
      <c r="U266" s="36">
        <f t="shared" si="71"/>
        <v>4.6255677815832286E-2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107118700</v>
      </c>
      <c r="E267" s="32">
        <f>SUM(E263:E266)</f>
        <v>105439097</v>
      </c>
      <c r="F267" s="32">
        <f>SUM(F263:F266)</f>
        <v>21194810</v>
      </c>
      <c r="G267" s="37">
        <f t="shared" si="64"/>
        <v>0.19786283814123959</v>
      </c>
      <c r="H267" s="32">
        <f>SUM(H263:H266)</f>
        <v>24479477</v>
      </c>
      <c r="I267" s="37">
        <f t="shared" si="65"/>
        <v>0.22852664380729043</v>
      </c>
      <c r="J267" s="32">
        <f>SUM(J263:J266)</f>
        <v>23011763</v>
      </c>
      <c r="K267" s="37">
        <f t="shared" si="66"/>
        <v>0.21824696582900363</v>
      </c>
      <c r="L267" s="32">
        <f>SUM(L263:L266)</f>
        <v>27521528</v>
      </c>
      <c r="M267" s="37">
        <f t="shared" si="67"/>
        <v>0.26101824449426003</v>
      </c>
      <c r="N267" s="32">
        <f t="shared" si="68"/>
        <v>96207578</v>
      </c>
      <c r="O267" s="37">
        <f t="shared" si="69"/>
        <v>0.91244690762099379</v>
      </c>
      <c r="P267" s="32">
        <f>SUM(P263:P266)</f>
        <v>28482271</v>
      </c>
      <c r="Q267" s="32">
        <f>SUM(Q263:Q266)</f>
        <v>95490905</v>
      </c>
      <c r="R267" s="32">
        <f>SUM(R263:R266)</f>
        <v>93991157</v>
      </c>
      <c r="S267" s="32">
        <f>SUM(S263:S266)</f>
        <v>91075217</v>
      </c>
      <c r="T267" s="37">
        <f t="shared" si="70"/>
        <v>0.96897644317752152</v>
      </c>
      <c r="U267" s="37">
        <f t="shared" si="71"/>
        <v>-3.3731263915015797E-2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2280125</v>
      </c>
      <c r="E268" s="31">
        <v>3242376</v>
      </c>
      <c r="F268" s="31">
        <v>889306</v>
      </c>
      <c r="G268" s="36">
        <f t="shared" si="64"/>
        <v>0.39002510827257275</v>
      </c>
      <c r="H268" s="31">
        <v>1438586</v>
      </c>
      <c r="I268" s="36">
        <f t="shared" si="65"/>
        <v>0.63092418178827914</v>
      </c>
      <c r="J268" s="31">
        <v>2013076</v>
      </c>
      <c r="K268" s="36">
        <f t="shared" si="66"/>
        <v>0.62086445248792865</v>
      </c>
      <c r="L268" s="31">
        <v>1842336</v>
      </c>
      <c r="M268" s="36">
        <f t="shared" si="67"/>
        <v>0.56820553816090424</v>
      </c>
      <c r="N268" s="31">
        <f t="shared" si="68"/>
        <v>6183304</v>
      </c>
      <c r="O268" s="36">
        <f t="shared" si="69"/>
        <v>1.9070286728004402</v>
      </c>
      <c r="P268" s="31">
        <v>725361</v>
      </c>
      <c r="Q268" s="31">
        <v>2026497</v>
      </c>
      <c r="R268" s="31">
        <v>3479678</v>
      </c>
      <c r="S268" s="31">
        <v>2553770</v>
      </c>
      <c r="T268" s="36">
        <f t="shared" si="70"/>
        <v>0.73390986177456652</v>
      </c>
      <c r="U268" s="36">
        <f t="shared" si="71"/>
        <v>1.5398884141827311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11506595</v>
      </c>
      <c r="E269" s="31">
        <v>10756999</v>
      </c>
      <c r="F269" s="31">
        <v>1874384</v>
      </c>
      <c r="G269" s="36">
        <f t="shared" si="64"/>
        <v>0.16289649544456897</v>
      </c>
      <c r="H269" s="31">
        <v>1559265</v>
      </c>
      <c r="I269" s="36">
        <f t="shared" si="65"/>
        <v>0.13551054851587285</v>
      </c>
      <c r="J269" s="31">
        <v>2258203</v>
      </c>
      <c r="K269" s="36">
        <f t="shared" si="66"/>
        <v>0.20992871710781047</v>
      </c>
      <c r="L269" s="31">
        <v>1626788</v>
      </c>
      <c r="M269" s="36">
        <f t="shared" si="67"/>
        <v>0.15123065457196752</v>
      </c>
      <c r="N269" s="31">
        <f t="shared" si="68"/>
        <v>7318640</v>
      </c>
      <c r="O269" s="36">
        <f t="shared" si="69"/>
        <v>0.68036075860934819</v>
      </c>
      <c r="P269" s="31">
        <v>1591749</v>
      </c>
      <c r="Q269" s="31">
        <v>7246802</v>
      </c>
      <c r="R269" s="31">
        <v>4231639</v>
      </c>
      <c r="S269" s="31">
        <v>5301928</v>
      </c>
      <c r="T269" s="36">
        <f t="shared" si="70"/>
        <v>1.2529254031357591</v>
      </c>
      <c r="U269" s="36">
        <f t="shared" si="71"/>
        <v>2.2012892736229084E-2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1190000</v>
      </c>
      <c r="E270" s="31">
        <v>1090000</v>
      </c>
      <c r="F270" s="31">
        <v>25209</v>
      </c>
      <c r="G270" s="36">
        <f t="shared" si="64"/>
        <v>2.1184033613445379E-2</v>
      </c>
      <c r="H270" s="31">
        <v>313476</v>
      </c>
      <c r="I270" s="36">
        <f t="shared" si="65"/>
        <v>0.26342521008403363</v>
      </c>
      <c r="J270" s="31">
        <v>375010</v>
      </c>
      <c r="K270" s="36">
        <f t="shared" si="66"/>
        <v>0.34404587155963301</v>
      </c>
      <c r="L270" s="31">
        <v>221136</v>
      </c>
      <c r="M270" s="36">
        <f t="shared" si="67"/>
        <v>0.20287706422018348</v>
      </c>
      <c r="N270" s="31">
        <f t="shared" si="68"/>
        <v>934831</v>
      </c>
      <c r="O270" s="36">
        <f t="shared" si="69"/>
        <v>0.85764311926605508</v>
      </c>
      <c r="P270" s="31">
        <v>79479</v>
      </c>
      <c r="Q270" s="31">
        <v>169928</v>
      </c>
      <c r="R270" s="31">
        <v>169928</v>
      </c>
      <c r="S270" s="31">
        <v>268187</v>
      </c>
      <c r="T270" s="36">
        <f t="shared" si="70"/>
        <v>1.578239018878584</v>
      </c>
      <c r="U270" s="36">
        <f t="shared" si="71"/>
        <v>1.7823198580757182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3523069</v>
      </c>
      <c r="E271" s="31">
        <v>3331855</v>
      </c>
      <c r="F271" s="31">
        <v>578115</v>
      </c>
      <c r="G271" s="36">
        <f t="shared" si="64"/>
        <v>0.16409414632526356</v>
      </c>
      <c r="H271" s="31">
        <v>713279</v>
      </c>
      <c r="I271" s="36">
        <f t="shared" si="65"/>
        <v>0.202459560116478</v>
      </c>
      <c r="J271" s="31">
        <v>604731</v>
      </c>
      <c r="K271" s="36">
        <f t="shared" si="66"/>
        <v>0.18149979515915307</v>
      </c>
      <c r="L271" s="31">
        <v>560578</v>
      </c>
      <c r="M271" s="36">
        <f t="shared" si="67"/>
        <v>0.16824801799598121</v>
      </c>
      <c r="N271" s="31">
        <f t="shared" si="68"/>
        <v>2456703</v>
      </c>
      <c r="O271" s="36">
        <f t="shared" si="69"/>
        <v>0.73733790936280241</v>
      </c>
      <c r="P271" s="31">
        <v>581471</v>
      </c>
      <c r="Q271" s="31">
        <v>3454594</v>
      </c>
      <c r="R271" s="31">
        <v>3375446</v>
      </c>
      <c r="S271" s="31">
        <v>2560417</v>
      </c>
      <c r="T271" s="36">
        <f t="shared" si="70"/>
        <v>0.75854183417539489</v>
      </c>
      <c r="U271" s="36">
        <f t="shared" si="71"/>
        <v>-3.5931284621245063E-2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1436018</v>
      </c>
      <c r="E272" s="31">
        <v>1436018</v>
      </c>
      <c r="F272" s="31">
        <v>331728</v>
      </c>
      <c r="G272" s="36">
        <f t="shared" si="64"/>
        <v>0.23100546093433369</v>
      </c>
      <c r="H272" s="31">
        <v>418334</v>
      </c>
      <c r="I272" s="36">
        <f t="shared" si="65"/>
        <v>0.29131528991976424</v>
      </c>
      <c r="J272" s="31">
        <v>333642</v>
      </c>
      <c r="K272" s="36">
        <f t="shared" si="66"/>
        <v>0.23233831330805046</v>
      </c>
      <c r="L272" s="31">
        <v>329816</v>
      </c>
      <c r="M272" s="36">
        <f t="shared" si="67"/>
        <v>0.22967400130081936</v>
      </c>
      <c r="N272" s="31">
        <f t="shared" si="68"/>
        <v>1413520</v>
      </c>
      <c r="O272" s="36">
        <f t="shared" si="69"/>
        <v>0.98433306546296773</v>
      </c>
      <c r="P272" s="31">
        <v>1005635</v>
      </c>
      <c r="Q272" s="31">
        <v>1363332</v>
      </c>
      <c r="R272" s="31">
        <v>1371497</v>
      </c>
      <c r="S272" s="31">
        <v>2029041</v>
      </c>
      <c r="T272" s="36">
        <f t="shared" si="70"/>
        <v>1.4794352448455956</v>
      </c>
      <c r="U272" s="36">
        <f t="shared" si="71"/>
        <v>-0.67203209912145057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4097801</v>
      </c>
      <c r="E273" s="31">
        <v>4079801</v>
      </c>
      <c r="F273" s="31">
        <v>325201</v>
      </c>
      <c r="G273" s="36">
        <f t="shared" si="64"/>
        <v>7.9359881067919108E-2</v>
      </c>
      <c r="H273" s="31">
        <v>406232</v>
      </c>
      <c r="I273" s="36">
        <f t="shared" si="65"/>
        <v>9.9134145362354098E-2</v>
      </c>
      <c r="J273" s="31">
        <v>334285</v>
      </c>
      <c r="K273" s="36">
        <f t="shared" si="66"/>
        <v>8.19365944564453E-2</v>
      </c>
      <c r="L273" s="31">
        <v>264258</v>
      </c>
      <c r="M273" s="36">
        <f t="shared" si="67"/>
        <v>6.4772276883112684E-2</v>
      </c>
      <c r="N273" s="31">
        <f t="shared" si="68"/>
        <v>1329976</v>
      </c>
      <c r="O273" s="36">
        <f t="shared" si="69"/>
        <v>0.32599040982636163</v>
      </c>
      <c r="P273" s="31">
        <v>287962</v>
      </c>
      <c r="Q273" s="31">
        <v>3902663</v>
      </c>
      <c r="R273" s="31">
        <v>3902663</v>
      </c>
      <c r="S273" s="31">
        <v>1294389</v>
      </c>
      <c r="T273" s="36">
        <f t="shared" si="70"/>
        <v>0.33166814557137009</v>
      </c>
      <c r="U273" s="36">
        <f t="shared" si="71"/>
        <v>-8.2316416749432242E-2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24033608</v>
      </c>
      <c r="E275" s="32">
        <f>SUM(E268:E274)</f>
        <v>23937049</v>
      </c>
      <c r="F275" s="32">
        <f>SUM(F268:F274)</f>
        <v>4023943</v>
      </c>
      <c r="G275" s="37">
        <f t="shared" si="64"/>
        <v>0.16742983408899736</v>
      </c>
      <c r="H275" s="32">
        <f>SUM(H268:H274)</f>
        <v>4849172</v>
      </c>
      <c r="I275" s="37">
        <f t="shared" si="65"/>
        <v>0.20176629326732798</v>
      </c>
      <c r="J275" s="32">
        <f>SUM(J268:J274)</f>
        <v>5918947</v>
      </c>
      <c r="K275" s="37">
        <f t="shared" si="66"/>
        <v>0.24727137417816206</v>
      </c>
      <c r="L275" s="32">
        <f>SUM(L268:L274)</f>
        <v>4844912</v>
      </c>
      <c r="M275" s="37">
        <f t="shared" si="67"/>
        <v>0.20240222593854407</v>
      </c>
      <c r="N275" s="32">
        <f t="shared" si="68"/>
        <v>19636974</v>
      </c>
      <c r="O275" s="37">
        <f t="shared" si="69"/>
        <v>0.82035901752133278</v>
      </c>
      <c r="P275" s="32">
        <f>SUM(P268:P274)</f>
        <v>4271657</v>
      </c>
      <c r="Q275" s="32">
        <f>SUM(Q268:Q274)</f>
        <v>18163816</v>
      </c>
      <c r="R275" s="32">
        <f>SUM(R268:R274)</f>
        <v>16530851</v>
      </c>
      <c r="S275" s="32">
        <f>SUM(S268:S274)</f>
        <v>14007732</v>
      </c>
      <c r="T275" s="37">
        <f t="shared" si="70"/>
        <v>0.84736907978905618</v>
      </c>
      <c r="U275" s="37">
        <f t="shared" si="71"/>
        <v>0.13419967942182631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7096560</v>
      </c>
      <c r="E276" s="31">
        <v>3303550</v>
      </c>
      <c r="F276" s="31">
        <v>541361</v>
      </c>
      <c r="G276" s="36">
        <f t="shared" si="64"/>
        <v>7.6284988783297827E-2</v>
      </c>
      <c r="H276" s="31">
        <v>502013</v>
      </c>
      <c r="I276" s="36">
        <f t="shared" si="65"/>
        <v>7.0740330526339518E-2</v>
      </c>
      <c r="J276" s="31">
        <v>534737</v>
      </c>
      <c r="K276" s="36">
        <f t="shared" si="66"/>
        <v>0.16186738508574108</v>
      </c>
      <c r="L276" s="31">
        <v>519086</v>
      </c>
      <c r="M276" s="36">
        <f t="shared" si="67"/>
        <v>0.15712975435516338</v>
      </c>
      <c r="N276" s="31">
        <f t="shared" si="68"/>
        <v>2097197</v>
      </c>
      <c r="O276" s="36">
        <f t="shared" si="69"/>
        <v>0.63483131782476432</v>
      </c>
      <c r="P276" s="31">
        <v>575613</v>
      </c>
      <c r="Q276" s="31">
        <v>6903740</v>
      </c>
      <c r="R276" s="31">
        <v>6633740</v>
      </c>
      <c r="S276" s="31">
        <v>1520752</v>
      </c>
      <c r="T276" s="36">
        <f t="shared" si="70"/>
        <v>0.22924504125877709</v>
      </c>
      <c r="U276" s="36">
        <f t="shared" si="71"/>
        <v>-9.8203133007767396E-2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4591038</v>
      </c>
      <c r="E277" s="31">
        <v>6278840</v>
      </c>
      <c r="F277" s="31">
        <v>930719</v>
      </c>
      <c r="G277" s="36">
        <f t="shared" si="64"/>
        <v>0.20272517892467889</v>
      </c>
      <c r="H277" s="31">
        <v>978248</v>
      </c>
      <c r="I277" s="36">
        <f t="shared" si="65"/>
        <v>0.21307773971812038</v>
      </c>
      <c r="J277" s="31">
        <v>1090403</v>
      </c>
      <c r="K277" s="36">
        <f t="shared" si="66"/>
        <v>0.17366312885819674</v>
      </c>
      <c r="L277" s="31">
        <v>1190741</v>
      </c>
      <c r="M277" s="36">
        <f t="shared" si="67"/>
        <v>0.18964346917583502</v>
      </c>
      <c r="N277" s="31">
        <f t="shared" si="68"/>
        <v>4190111</v>
      </c>
      <c r="O277" s="36">
        <f t="shared" si="69"/>
        <v>0.66733839371603676</v>
      </c>
      <c r="P277" s="31">
        <v>911871</v>
      </c>
      <c r="Q277" s="31">
        <v>4275003</v>
      </c>
      <c r="R277" s="31">
        <v>4335003</v>
      </c>
      <c r="S277" s="31">
        <v>3734309</v>
      </c>
      <c r="T277" s="36">
        <f t="shared" si="70"/>
        <v>0.86143169912454498</v>
      </c>
      <c r="U277" s="36">
        <f t="shared" si="71"/>
        <v>0.30582176645600101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8869070</v>
      </c>
      <c r="F278" s="31">
        <v>87492</v>
      </c>
      <c r="G278" s="36">
        <f t="shared" si="64"/>
        <v>0</v>
      </c>
      <c r="H278" s="31">
        <v>111450</v>
      </c>
      <c r="I278" s="36">
        <f t="shared" si="65"/>
        <v>0</v>
      </c>
      <c r="J278" s="31">
        <v>83560</v>
      </c>
      <c r="K278" s="36">
        <f t="shared" si="66"/>
        <v>9.421506426265663E-3</v>
      </c>
      <c r="L278" s="31">
        <v>11661368</v>
      </c>
      <c r="M278" s="36">
        <f t="shared" si="67"/>
        <v>1.3148354900795687</v>
      </c>
      <c r="N278" s="31">
        <f t="shared" si="68"/>
        <v>11943870</v>
      </c>
      <c r="O278" s="36">
        <f t="shared" si="69"/>
        <v>1.3466879841967647</v>
      </c>
      <c r="P278" s="31">
        <v>0</v>
      </c>
      <c r="Q278" s="31">
        <v>17003621</v>
      </c>
      <c r="R278" s="31">
        <v>18846274</v>
      </c>
      <c r="S278" s="31">
        <v>615512</v>
      </c>
      <c r="T278" s="36">
        <f t="shared" si="70"/>
        <v>3.2659612186472509E-2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2677672</v>
      </c>
      <c r="E279" s="31">
        <v>2860262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208709</v>
      </c>
      <c r="K279" s="36">
        <f t="shared" si="66"/>
        <v>7.2968490299140432E-2</v>
      </c>
      <c r="L279" s="31">
        <v>694828</v>
      </c>
      <c r="M279" s="36">
        <f t="shared" si="67"/>
        <v>0.24292459921503695</v>
      </c>
      <c r="N279" s="31">
        <f t="shared" si="68"/>
        <v>903537</v>
      </c>
      <c r="O279" s="36">
        <f t="shared" si="69"/>
        <v>0.31589308951417738</v>
      </c>
      <c r="P279" s="31">
        <v>235141</v>
      </c>
      <c r="Q279" s="31">
        <v>3558110</v>
      </c>
      <c r="R279" s="31">
        <v>3558110</v>
      </c>
      <c r="S279" s="31">
        <v>812367</v>
      </c>
      <c r="T279" s="36">
        <f t="shared" si="70"/>
        <v>0.228314189274643</v>
      </c>
      <c r="U279" s="36">
        <f t="shared" si="71"/>
        <v>1.9549419284599452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2761390</v>
      </c>
      <c r="E280" s="31">
        <v>2773388</v>
      </c>
      <c r="F280" s="31">
        <v>577557</v>
      </c>
      <c r="G280" s="36">
        <f t="shared" si="64"/>
        <v>0.2091544475789367</v>
      </c>
      <c r="H280" s="31">
        <v>712851</v>
      </c>
      <c r="I280" s="36">
        <f t="shared" si="65"/>
        <v>0.25814933783348243</v>
      </c>
      <c r="J280" s="31">
        <v>596696</v>
      </c>
      <c r="K280" s="36">
        <f t="shared" si="66"/>
        <v>0.21515056674363631</v>
      </c>
      <c r="L280" s="31">
        <v>638464</v>
      </c>
      <c r="M280" s="36">
        <f t="shared" si="67"/>
        <v>0.23021084680542356</v>
      </c>
      <c r="N280" s="31">
        <f t="shared" si="68"/>
        <v>2525568</v>
      </c>
      <c r="O280" s="36">
        <f t="shared" si="69"/>
        <v>0.91064358827542347</v>
      </c>
      <c r="P280" s="31">
        <v>585927</v>
      </c>
      <c r="Q280" s="31">
        <v>2329849</v>
      </c>
      <c r="R280" s="31">
        <v>2322349</v>
      </c>
      <c r="S280" s="31">
        <v>2302026</v>
      </c>
      <c r="T280" s="36">
        <f t="shared" si="70"/>
        <v>0.99124894664841501</v>
      </c>
      <c r="U280" s="36">
        <f t="shared" si="71"/>
        <v>8.9664753459048674E-2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1360560</v>
      </c>
      <c r="E281" s="31">
        <v>2525760</v>
      </c>
      <c r="F281" s="31">
        <v>547670</v>
      </c>
      <c r="G281" s="36">
        <f t="shared" si="64"/>
        <v>0.40253278061974479</v>
      </c>
      <c r="H281" s="31">
        <v>653772</v>
      </c>
      <c r="I281" s="36">
        <f t="shared" si="65"/>
        <v>0.48051684600458633</v>
      </c>
      <c r="J281" s="31">
        <v>560594</v>
      </c>
      <c r="K281" s="36">
        <f t="shared" si="66"/>
        <v>0.22195062080324338</v>
      </c>
      <c r="L281" s="31">
        <v>458636</v>
      </c>
      <c r="M281" s="36">
        <f t="shared" si="67"/>
        <v>0.1815833650069682</v>
      </c>
      <c r="N281" s="31">
        <f t="shared" si="68"/>
        <v>2220672</v>
      </c>
      <c r="O281" s="36">
        <f t="shared" si="69"/>
        <v>0.8792094260737362</v>
      </c>
      <c r="P281" s="31">
        <v>467369</v>
      </c>
      <c r="Q281" s="31">
        <v>1124793</v>
      </c>
      <c r="R281" s="31">
        <v>2374402</v>
      </c>
      <c r="S281" s="31">
        <v>2597489</v>
      </c>
      <c r="T281" s="36">
        <f t="shared" si="70"/>
        <v>1.0939550253074248</v>
      </c>
      <c r="U281" s="36">
        <f t="shared" si="71"/>
        <v>-1.8685449826582379E-2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1761479</v>
      </c>
      <c r="E282" s="31">
        <v>1660879</v>
      </c>
      <c r="F282" s="31">
        <v>376227</v>
      </c>
      <c r="G282" s="36">
        <f t="shared" si="64"/>
        <v>0.21358585597671048</v>
      </c>
      <c r="H282" s="31">
        <v>329569</v>
      </c>
      <c r="I282" s="36">
        <f t="shared" si="65"/>
        <v>0.18709788762738586</v>
      </c>
      <c r="J282" s="31">
        <v>356064</v>
      </c>
      <c r="K282" s="36">
        <f t="shared" si="66"/>
        <v>0.21438286594026415</v>
      </c>
      <c r="L282" s="31">
        <v>331223</v>
      </c>
      <c r="M282" s="36">
        <f t="shared" si="67"/>
        <v>0.19942632786614797</v>
      </c>
      <c r="N282" s="31">
        <f t="shared" si="68"/>
        <v>1393083</v>
      </c>
      <c r="O282" s="36">
        <f t="shared" si="69"/>
        <v>0.83876248661100539</v>
      </c>
      <c r="P282" s="31">
        <v>254472</v>
      </c>
      <c r="Q282" s="31">
        <v>2124093</v>
      </c>
      <c r="R282" s="31">
        <v>2124094</v>
      </c>
      <c r="S282" s="31">
        <v>-9497477</v>
      </c>
      <c r="T282" s="36">
        <f t="shared" si="70"/>
        <v>-4.471307296193106</v>
      </c>
      <c r="U282" s="36">
        <f t="shared" si="71"/>
        <v>0.3016088214027477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3018108</v>
      </c>
      <c r="E283" s="31">
        <v>3018108</v>
      </c>
      <c r="F283" s="31">
        <v>613292</v>
      </c>
      <c r="G283" s="36">
        <f t="shared" si="64"/>
        <v>0.203204126558758</v>
      </c>
      <c r="H283" s="31">
        <v>407332</v>
      </c>
      <c r="I283" s="36">
        <f t="shared" si="65"/>
        <v>0.1349626984852762</v>
      </c>
      <c r="J283" s="31">
        <v>441095</v>
      </c>
      <c r="K283" s="36">
        <f t="shared" si="66"/>
        <v>0.14614950823496045</v>
      </c>
      <c r="L283" s="31">
        <v>426655</v>
      </c>
      <c r="M283" s="36">
        <f t="shared" si="67"/>
        <v>0.14136505386818496</v>
      </c>
      <c r="N283" s="31">
        <f t="shared" si="68"/>
        <v>1888374</v>
      </c>
      <c r="O283" s="36">
        <f t="shared" si="69"/>
        <v>0.62568138714717958</v>
      </c>
      <c r="P283" s="31">
        <v>288085</v>
      </c>
      <c r="Q283" s="31">
        <v>3026634</v>
      </c>
      <c r="R283" s="31">
        <v>3019722</v>
      </c>
      <c r="S283" s="31">
        <v>486270</v>
      </c>
      <c r="T283" s="36">
        <f t="shared" si="70"/>
        <v>0.16103137970978784</v>
      </c>
      <c r="U283" s="36">
        <f t="shared" si="71"/>
        <v>0.48100387038547643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23266807</v>
      </c>
      <c r="E285" s="32">
        <f>SUM(E276:E284)</f>
        <v>31289857</v>
      </c>
      <c r="F285" s="32">
        <f>SUM(F276:F284)</f>
        <v>3674318</v>
      </c>
      <c r="G285" s="37">
        <f t="shared" si="64"/>
        <v>0.15792102457376295</v>
      </c>
      <c r="H285" s="32">
        <f>SUM(H276:H284)</f>
        <v>3695235</v>
      </c>
      <c r="I285" s="37">
        <f t="shared" si="65"/>
        <v>0.15882003061270933</v>
      </c>
      <c r="J285" s="32">
        <f>SUM(J276:J284)</f>
        <v>3871858</v>
      </c>
      <c r="K285" s="37">
        <f t="shared" si="66"/>
        <v>0.12374163295153442</v>
      </c>
      <c r="L285" s="32">
        <f>SUM(L276:L284)</f>
        <v>15921001</v>
      </c>
      <c r="M285" s="37">
        <f t="shared" si="67"/>
        <v>0.50882306684878742</v>
      </c>
      <c r="N285" s="32">
        <f t="shared" si="68"/>
        <v>27162412</v>
      </c>
      <c r="O285" s="37">
        <f t="shared" si="69"/>
        <v>0.86809000117833712</v>
      </c>
      <c r="P285" s="32">
        <f>SUM(P276:P284)</f>
        <v>3318478</v>
      </c>
      <c r="Q285" s="32">
        <f>SUM(Q276:Q284)</f>
        <v>40345843</v>
      </c>
      <c r="R285" s="32">
        <f>SUM(R276:R284)</f>
        <v>43213694</v>
      </c>
      <c r="S285" s="32">
        <f>SUM(S276:S284)</f>
        <v>2571248</v>
      </c>
      <c r="T285" s="37">
        <f t="shared" si="70"/>
        <v>5.9500768436968152E-2</v>
      </c>
      <c r="U285" s="37">
        <f t="shared" si="71"/>
        <v>3.7976816480326221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12559237</v>
      </c>
      <c r="E286" s="31">
        <v>12559237</v>
      </c>
      <c r="F286" s="31">
        <v>1053075</v>
      </c>
      <c r="G286" s="36">
        <f t="shared" si="64"/>
        <v>8.3848644627058155E-2</v>
      </c>
      <c r="H286" s="31">
        <v>2194991</v>
      </c>
      <c r="I286" s="36">
        <f t="shared" si="65"/>
        <v>0.17477104699911308</v>
      </c>
      <c r="J286" s="31">
        <v>1082903</v>
      </c>
      <c r="K286" s="36">
        <f t="shared" si="66"/>
        <v>8.6223629667948776E-2</v>
      </c>
      <c r="L286" s="31">
        <v>2177562</v>
      </c>
      <c r="M286" s="36">
        <f t="shared" si="67"/>
        <v>0.17338330346023409</v>
      </c>
      <c r="N286" s="31">
        <f t="shared" si="68"/>
        <v>6508531</v>
      </c>
      <c r="O286" s="36">
        <f t="shared" si="69"/>
        <v>0.5182266247543541</v>
      </c>
      <c r="P286" s="31">
        <v>3028735</v>
      </c>
      <c r="Q286" s="31">
        <v>11835932</v>
      </c>
      <c r="R286" s="31">
        <v>11835932</v>
      </c>
      <c r="S286" s="31">
        <v>8758760</v>
      </c>
      <c r="T286" s="36">
        <f t="shared" si="70"/>
        <v>0.74001439007929415</v>
      </c>
      <c r="U286" s="36">
        <f t="shared" si="71"/>
        <v>-0.28103251027244047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1295744</v>
      </c>
      <c r="E287" s="31">
        <v>1295744</v>
      </c>
      <c r="F287" s="31">
        <v>298913</v>
      </c>
      <c r="G287" s="36">
        <f t="shared" si="64"/>
        <v>0.2306883149757977</v>
      </c>
      <c r="H287" s="31">
        <v>258790</v>
      </c>
      <c r="I287" s="36">
        <f t="shared" si="65"/>
        <v>0.19972309345055814</v>
      </c>
      <c r="J287" s="31">
        <v>188002</v>
      </c>
      <c r="K287" s="36">
        <f t="shared" si="66"/>
        <v>0.14509193173960289</v>
      </c>
      <c r="L287" s="31">
        <v>292507</v>
      </c>
      <c r="M287" s="36">
        <f t="shared" si="67"/>
        <v>0.22574443717277487</v>
      </c>
      <c r="N287" s="31">
        <f t="shared" si="68"/>
        <v>1038212</v>
      </c>
      <c r="O287" s="36">
        <f t="shared" si="69"/>
        <v>0.80124777733873354</v>
      </c>
      <c r="P287" s="31">
        <v>279622</v>
      </c>
      <c r="Q287" s="31">
        <v>1289703</v>
      </c>
      <c r="R287" s="31">
        <v>1289703</v>
      </c>
      <c r="S287" s="31">
        <v>1159588</v>
      </c>
      <c r="T287" s="36">
        <f t="shared" si="70"/>
        <v>0.89911243131170515</v>
      </c>
      <c r="U287" s="36">
        <f t="shared" si="71"/>
        <v>4.6080065230918787E-2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16155778</v>
      </c>
      <c r="E288" s="31">
        <v>13890103</v>
      </c>
      <c r="F288" s="31">
        <v>2579876</v>
      </c>
      <c r="G288" s="36">
        <f t="shared" si="64"/>
        <v>0.15968751241815776</v>
      </c>
      <c r="H288" s="31">
        <v>2796719</v>
      </c>
      <c r="I288" s="36">
        <f t="shared" si="65"/>
        <v>0.17310952155940743</v>
      </c>
      <c r="J288" s="31">
        <v>2256136</v>
      </c>
      <c r="K288" s="36">
        <f t="shared" si="66"/>
        <v>0.16242759322951025</v>
      </c>
      <c r="L288" s="31">
        <v>2661212</v>
      </c>
      <c r="M288" s="36">
        <f t="shared" si="67"/>
        <v>0.19159051592346005</v>
      </c>
      <c r="N288" s="31">
        <f t="shared" si="68"/>
        <v>10293943</v>
      </c>
      <c r="O288" s="36">
        <f t="shared" si="69"/>
        <v>0.74109911208001844</v>
      </c>
      <c r="P288" s="31">
        <v>2681238</v>
      </c>
      <c r="Q288" s="31">
        <v>9323715</v>
      </c>
      <c r="R288" s="31">
        <v>8685822</v>
      </c>
      <c r="S288" s="31">
        <v>10741683</v>
      </c>
      <c r="T288" s="36">
        <f t="shared" si="70"/>
        <v>1.2366915877391915</v>
      </c>
      <c r="U288" s="36">
        <f t="shared" si="71"/>
        <v>-7.4689378563186359E-3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6817752</v>
      </c>
      <c r="E289" s="31">
        <v>6955274</v>
      </c>
      <c r="F289" s="31">
        <v>213086</v>
      </c>
      <c r="G289" s="36">
        <f t="shared" si="64"/>
        <v>3.1254583622284879E-2</v>
      </c>
      <c r="H289" s="31">
        <v>988978</v>
      </c>
      <c r="I289" s="36">
        <f t="shared" si="65"/>
        <v>0.14505925120186244</v>
      </c>
      <c r="J289" s="31">
        <v>1081218</v>
      </c>
      <c r="K289" s="36">
        <f t="shared" si="66"/>
        <v>0.15545296993331967</v>
      </c>
      <c r="L289" s="31">
        <v>1176606</v>
      </c>
      <c r="M289" s="36">
        <f t="shared" si="67"/>
        <v>0.16916745479761114</v>
      </c>
      <c r="N289" s="31">
        <f t="shared" si="68"/>
        <v>3459888</v>
      </c>
      <c r="O289" s="36">
        <f t="shared" si="69"/>
        <v>0.49744812353905826</v>
      </c>
      <c r="P289" s="31">
        <v>1190257</v>
      </c>
      <c r="Q289" s="31">
        <v>4396761</v>
      </c>
      <c r="R289" s="31">
        <v>4345551</v>
      </c>
      <c r="S289" s="31">
        <v>2197067</v>
      </c>
      <c r="T289" s="36">
        <f t="shared" si="70"/>
        <v>0.50558997006363515</v>
      </c>
      <c r="U289" s="36">
        <f t="shared" si="71"/>
        <v>-1.1468951663380245E-2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12757551</v>
      </c>
      <c r="E290" s="31">
        <v>12777551</v>
      </c>
      <c r="F290" s="31">
        <v>2158422</v>
      </c>
      <c r="G290" s="36">
        <f t="shared" si="64"/>
        <v>0.16918780101290601</v>
      </c>
      <c r="H290" s="31">
        <v>2102970</v>
      </c>
      <c r="I290" s="36">
        <f t="shared" si="65"/>
        <v>0.16484119875358522</v>
      </c>
      <c r="J290" s="31">
        <v>2097787</v>
      </c>
      <c r="K290" s="36">
        <f t="shared" si="66"/>
        <v>0.16417754857718822</v>
      </c>
      <c r="L290" s="31">
        <v>1972735</v>
      </c>
      <c r="M290" s="36">
        <f t="shared" si="67"/>
        <v>0.15439069662097221</v>
      </c>
      <c r="N290" s="31">
        <f t="shared" si="68"/>
        <v>8331914</v>
      </c>
      <c r="O290" s="36">
        <f t="shared" si="69"/>
        <v>0.65207440768579206</v>
      </c>
      <c r="P290" s="31">
        <v>2088628</v>
      </c>
      <c r="Q290" s="31">
        <v>14583794</v>
      </c>
      <c r="R290" s="31">
        <v>12523651</v>
      </c>
      <c r="S290" s="31">
        <v>8283838</v>
      </c>
      <c r="T290" s="36">
        <f t="shared" si="70"/>
        <v>0.66145551325248519</v>
      </c>
      <c r="U290" s="36">
        <f t="shared" si="71"/>
        <v>-5.5487621539115684E-2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49586062</v>
      </c>
      <c r="E292" s="32">
        <f>SUM(E286:E291)</f>
        <v>47477909</v>
      </c>
      <c r="F292" s="32">
        <f>SUM(F286:F291)</f>
        <v>6303372</v>
      </c>
      <c r="G292" s="37">
        <f t="shared" si="64"/>
        <v>0.1271198346019089</v>
      </c>
      <c r="H292" s="32">
        <f>SUM(H286:H291)</f>
        <v>8342448</v>
      </c>
      <c r="I292" s="37">
        <f t="shared" si="65"/>
        <v>0.16824179342977469</v>
      </c>
      <c r="J292" s="32">
        <f>SUM(J286:J291)</f>
        <v>6706046</v>
      </c>
      <c r="K292" s="37">
        <f t="shared" si="66"/>
        <v>0.14124560540355727</v>
      </c>
      <c r="L292" s="32">
        <f>SUM(L286:L291)</f>
        <v>8280622</v>
      </c>
      <c r="M292" s="37">
        <f t="shared" si="67"/>
        <v>0.1744099977107248</v>
      </c>
      <c r="N292" s="32">
        <f t="shared" si="68"/>
        <v>29632488</v>
      </c>
      <c r="O292" s="37">
        <f t="shared" si="69"/>
        <v>0.62413212005608754</v>
      </c>
      <c r="P292" s="32">
        <f>SUM(P286:P291)</f>
        <v>9268480</v>
      </c>
      <c r="Q292" s="32">
        <f>SUM(Q286:Q291)</f>
        <v>41429905</v>
      </c>
      <c r="R292" s="32">
        <f>SUM(R286:R291)</f>
        <v>38680659</v>
      </c>
      <c r="S292" s="32">
        <f>SUM(S286:S291)</f>
        <v>31140936</v>
      </c>
      <c r="T292" s="37">
        <f t="shared" si="70"/>
        <v>0.8050777004600671</v>
      </c>
      <c r="U292" s="37">
        <f t="shared" si="71"/>
        <v>-0.10658252485844499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49027308</v>
      </c>
      <c r="E293" s="31">
        <v>51177308</v>
      </c>
      <c r="F293" s="31">
        <v>10456176</v>
      </c>
      <c r="G293" s="36">
        <f t="shared" si="64"/>
        <v>0.21327248887497555</v>
      </c>
      <c r="H293" s="31">
        <v>12639017</v>
      </c>
      <c r="I293" s="36">
        <f t="shared" si="65"/>
        <v>0.25779545146553834</v>
      </c>
      <c r="J293" s="31">
        <v>11574440</v>
      </c>
      <c r="K293" s="36">
        <f t="shared" si="66"/>
        <v>0.22616351762777362</v>
      </c>
      <c r="L293" s="31">
        <v>13403482</v>
      </c>
      <c r="M293" s="36">
        <f t="shared" si="67"/>
        <v>0.26190283396696051</v>
      </c>
      <c r="N293" s="31">
        <f t="shared" si="68"/>
        <v>48073115</v>
      </c>
      <c r="O293" s="36">
        <f t="shared" si="69"/>
        <v>0.93934434769409914</v>
      </c>
      <c r="P293" s="31">
        <v>12881253</v>
      </c>
      <c r="Q293" s="31">
        <v>49528903</v>
      </c>
      <c r="R293" s="31">
        <v>55224218</v>
      </c>
      <c r="S293" s="31">
        <v>48519327</v>
      </c>
      <c r="T293" s="36">
        <f t="shared" si="70"/>
        <v>0.87858785071433698</v>
      </c>
      <c r="U293" s="36">
        <f t="shared" si="71"/>
        <v>4.0541785802980401E-2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5028000</v>
      </c>
      <c r="E294" s="31">
        <v>5339781</v>
      </c>
      <c r="F294" s="31">
        <v>1645703</v>
      </c>
      <c r="G294" s="36">
        <f t="shared" si="64"/>
        <v>0.32730767700875102</v>
      </c>
      <c r="H294" s="31">
        <v>1195521</v>
      </c>
      <c r="I294" s="36">
        <f t="shared" si="65"/>
        <v>0.23777267303102625</v>
      </c>
      <c r="J294" s="31">
        <v>1307412</v>
      </c>
      <c r="K294" s="36">
        <f t="shared" si="66"/>
        <v>0.24484374920993951</v>
      </c>
      <c r="L294" s="31">
        <v>1925708</v>
      </c>
      <c r="M294" s="36">
        <f t="shared" si="67"/>
        <v>0.36063426571239532</v>
      </c>
      <c r="N294" s="31">
        <f t="shared" si="68"/>
        <v>6074344</v>
      </c>
      <c r="O294" s="36">
        <f t="shared" si="69"/>
        <v>1.137564255912368</v>
      </c>
      <c r="P294" s="31">
        <v>989768</v>
      </c>
      <c r="Q294" s="31">
        <v>5495716</v>
      </c>
      <c r="R294" s="31">
        <v>4863992</v>
      </c>
      <c r="S294" s="31">
        <v>4180367</v>
      </c>
      <c r="T294" s="36">
        <f t="shared" si="70"/>
        <v>0.8594518658747794</v>
      </c>
      <c r="U294" s="36">
        <f t="shared" si="71"/>
        <v>0.94561553818672661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2957826</v>
      </c>
      <c r="E295" s="31">
        <v>2970752</v>
      </c>
      <c r="F295" s="31">
        <v>537691</v>
      </c>
      <c r="G295" s="36">
        <f t="shared" si="64"/>
        <v>0.18178587922345668</v>
      </c>
      <c r="H295" s="31">
        <v>672219</v>
      </c>
      <c r="I295" s="36">
        <f t="shared" si="65"/>
        <v>0.22726793259644076</v>
      </c>
      <c r="J295" s="31">
        <v>542253</v>
      </c>
      <c r="K295" s="36">
        <f t="shared" si="66"/>
        <v>0.18253055118703951</v>
      </c>
      <c r="L295" s="31">
        <v>548110</v>
      </c>
      <c r="M295" s="36">
        <f t="shared" si="67"/>
        <v>0.18450210586410445</v>
      </c>
      <c r="N295" s="31">
        <f t="shared" si="68"/>
        <v>2300273</v>
      </c>
      <c r="O295" s="36">
        <f t="shared" si="69"/>
        <v>0.77430664020423112</v>
      </c>
      <c r="P295" s="31">
        <v>531466</v>
      </c>
      <c r="Q295" s="31">
        <v>2570732</v>
      </c>
      <c r="R295" s="31">
        <v>2545732</v>
      </c>
      <c r="S295" s="31">
        <v>2386797</v>
      </c>
      <c r="T295" s="36">
        <f t="shared" si="70"/>
        <v>0.93756805508199603</v>
      </c>
      <c r="U295" s="36">
        <f t="shared" si="71"/>
        <v>3.1317149168526237E-2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64661165</v>
      </c>
      <c r="E296" s="31">
        <v>64661165</v>
      </c>
      <c r="F296" s="31">
        <v>11738383</v>
      </c>
      <c r="G296" s="36">
        <f t="shared" si="64"/>
        <v>0.1815368312649486</v>
      </c>
      <c r="H296" s="31">
        <v>9947944</v>
      </c>
      <c r="I296" s="36">
        <f t="shared" si="65"/>
        <v>0.153847274480749</v>
      </c>
      <c r="J296" s="31">
        <v>12370740</v>
      </c>
      <c r="K296" s="36">
        <f t="shared" si="66"/>
        <v>0.19131637977756819</v>
      </c>
      <c r="L296" s="31">
        <v>10879337</v>
      </c>
      <c r="M296" s="36">
        <f t="shared" si="67"/>
        <v>0.16825148448840971</v>
      </c>
      <c r="N296" s="31">
        <f t="shared" si="68"/>
        <v>44936404</v>
      </c>
      <c r="O296" s="36">
        <f t="shared" si="69"/>
        <v>0.69495197001167552</v>
      </c>
      <c r="P296" s="31">
        <v>15196877</v>
      </c>
      <c r="Q296" s="31">
        <v>43396343</v>
      </c>
      <c r="R296" s="31">
        <v>64650724</v>
      </c>
      <c r="S296" s="31">
        <v>60143263</v>
      </c>
      <c r="T296" s="36">
        <f t="shared" si="70"/>
        <v>0.93027980630193718</v>
      </c>
      <c r="U296" s="36">
        <f t="shared" si="71"/>
        <v>-0.28410705699598671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13030576</v>
      </c>
      <c r="E297" s="31">
        <v>12311197</v>
      </c>
      <c r="F297" s="31">
        <v>2018601</v>
      </c>
      <c r="G297" s="36">
        <f t="shared" si="64"/>
        <v>0.15491264545788305</v>
      </c>
      <c r="H297" s="31">
        <v>1909585</v>
      </c>
      <c r="I297" s="36">
        <f t="shared" si="65"/>
        <v>0.1465464765333474</v>
      </c>
      <c r="J297" s="31">
        <v>1606681</v>
      </c>
      <c r="K297" s="36">
        <f t="shared" si="66"/>
        <v>0.13050566894510746</v>
      </c>
      <c r="L297" s="31">
        <v>2332853</v>
      </c>
      <c r="M297" s="36">
        <f t="shared" si="67"/>
        <v>0.18949034768918083</v>
      </c>
      <c r="N297" s="31">
        <f t="shared" si="68"/>
        <v>7867720</v>
      </c>
      <c r="O297" s="36">
        <f t="shared" si="69"/>
        <v>0.63907027074621581</v>
      </c>
      <c r="P297" s="31">
        <v>2171549</v>
      </c>
      <c r="Q297" s="31">
        <v>12696355</v>
      </c>
      <c r="R297" s="31">
        <v>12082961</v>
      </c>
      <c r="S297" s="31">
        <v>7938815</v>
      </c>
      <c r="T297" s="36">
        <f t="shared" si="70"/>
        <v>0.65702562476200987</v>
      </c>
      <c r="U297" s="36">
        <f t="shared" si="71"/>
        <v>7.4280617199980359E-2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134704875</v>
      </c>
      <c r="E298" s="32">
        <f>SUM(E293:E297)</f>
        <v>136460203</v>
      </c>
      <c r="F298" s="32">
        <f>SUM(F293:F297)</f>
        <v>26396554</v>
      </c>
      <c r="G298" s="37">
        <f t="shared" si="64"/>
        <v>0.19595841650125878</v>
      </c>
      <c r="H298" s="32">
        <f>SUM(H293:H297)</f>
        <v>26364286</v>
      </c>
      <c r="I298" s="37">
        <f t="shared" si="65"/>
        <v>0.19571887060509133</v>
      </c>
      <c r="J298" s="32">
        <f>SUM(J293:J297)</f>
        <v>27401526</v>
      </c>
      <c r="K298" s="37">
        <f t="shared" si="66"/>
        <v>0.20080232476277352</v>
      </c>
      <c r="L298" s="32">
        <f>SUM(L293:L297)</f>
        <v>29089490</v>
      </c>
      <c r="M298" s="37">
        <f t="shared" si="67"/>
        <v>0.2131719678007514</v>
      </c>
      <c r="N298" s="32">
        <f t="shared" si="68"/>
        <v>109251856</v>
      </c>
      <c r="O298" s="37">
        <f t="shared" si="69"/>
        <v>0.8006133187417287</v>
      </c>
      <c r="P298" s="32">
        <f>SUM(P293:P297)</f>
        <v>31770913</v>
      </c>
      <c r="Q298" s="32">
        <f>SUM(Q293:Q297)</f>
        <v>113688049</v>
      </c>
      <c r="R298" s="32">
        <f>SUM(R293:R297)</f>
        <v>139367627</v>
      </c>
      <c r="S298" s="32">
        <f>SUM(S293:S297)</f>
        <v>123168569</v>
      </c>
      <c r="T298" s="37">
        <f t="shared" si="70"/>
        <v>0.88376742613261261</v>
      </c>
      <c r="U298" s="37">
        <f t="shared" si="71"/>
        <v>-8.4398676235712844E-2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338710052</v>
      </c>
      <c r="E299" s="32">
        <f>SUM(E263:E266,E268:E274,E276:E284,E286:E291,E293:E297)</f>
        <v>344604115</v>
      </c>
      <c r="F299" s="32">
        <f>SUM(F263:F266,F268:F274,F276:F284,F286:F291,F293:F297)</f>
        <v>61592997</v>
      </c>
      <c r="G299" s="37">
        <f t="shared" si="64"/>
        <v>0.181845790038732</v>
      </c>
      <c r="H299" s="32">
        <f>SUM(H263:H266,H268:H274,H276:H284,H286:H291,H293:H297)</f>
        <v>67730618</v>
      </c>
      <c r="I299" s="37">
        <f t="shared" si="65"/>
        <v>0.19996636533243484</v>
      </c>
      <c r="J299" s="32">
        <f>SUM(J263:J266,J268:J274,J276:J284,J286:J291,J293:J297)</f>
        <v>66910140</v>
      </c>
      <c r="K299" s="37">
        <f t="shared" si="66"/>
        <v>0.19416523798620339</v>
      </c>
      <c r="L299" s="32">
        <f>SUM(L263:L266,L268:L274,L276:L284,L286:L291,L293:L297)</f>
        <v>85657553</v>
      </c>
      <c r="M299" s="37">
        <f t="shared" si="67"/>
        <v>0.2485679922887746</v>
      </c>
      <c r="N299" s="32">
        <f t="shared" si="68"/>
        <v>281891308</v>
      </c>
      <c r="O299" s="37">
        <f t="shared" si="69"/>
        <v>0.81801492126697328</v>
      </c>
      <c r="P299" s="32">
        <f>SUM(P263:P266,P268:P274,P276:P284,P286:P291,P293:P297)</f>
        <v>77111799</v>
      </c>
      <c r="Q299" s="32">
        <f>SUM(Q263:Q266,Q268:Q274,Q276:Q284,Q286:Q291,Q293:Q297)</f>
        <v>309118518</v>
      </c>
      <c r="R299" s="32">
        <f>SUM(R263:R266,R268:R274,R276:R284,R286:R291,R293:R297)</f>
        <v>331783988</v>
      </c>
      <c r="S299" s="32">
        <f>SUM(S263:S266,S268:S274,S276:S284,S286:S291,S293:S297)</f>
        <v>261963702</v>
      </c>
      <c r="T299" s="37">
        <f t="shared" si="70"/>
        <v>0.78956101401734913</v>
      </c>
      <c r="U299" s="37">
        <f t="shared" si="71"/>
        <v>0.11082291051204751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1136922632</v>
      </c>
      <c r="E302" s="31">
        <v>1161419257</v>
      </c>
      <c r="F302" s="31">
        <v>224270548</v>
      </c>
      <c r="G302" s="36">
        <f t="shared" ref="G302:G339" si="72">IF(($D302     =0),0,($F302     /$D302     ))</f>
        <v>0.19726104634356509</v>
      </c>
      <c r="H302" s="31">
        <v>299021576</v>
      </c>
      <c r="I302" s="36">
        <f t="shared" ref="I302:I339" si="73">IF(($D302     =0),0,($H302     /$D302     ))</f>
        <v>0.26300960820348945</v>
      </c>
      <c r="J302" s="31">
        <v>262970572</v>
      </c>
      <c r="K302" s="36">
        <f t="shared" ref="K302:K339" si="74">IF(($E302     =0),0,($J302     /$E302     ))</f>
        <v>0.2264217425490819</v>
      </c>
      <c r="L302" s="31">
        <v>302624714</v>
      </c>
      <c r="M302" s="36">
        <f t="shared" ref="M302:M339" si="75">IF(($E302     =0),0,($L302     /$E302     ))</f>
        <v>0.26056457405544808</v>
      </c>
      <c r="N302" s="31">
        <f t="shared" ref="N302:N339" si="76">$F302     +$H302     +$J302     +$L302</f>
        <v>1088887410</v>
      </c>
      <c r="O302" s="36">
        <f t="shared" ref="O302:O339" si="77">IF(($E302     =0),0,($N302     /$E302     ))</f>
        <v>0.93754895438245689</v>
      </c>
      <c r="P302" s="31">
        <v>262916762</v>
      </c>
      <c r="Q302" s="31">
        <v>1068707211</v>
      </c>
      <c r="R302" s="31">
        <v>1096061892</v>
      </c>
      <c r="S302" s="31">
        <v>1028932663</v>
      </c>
      <c r="T302" s="36">
        <f t="shared" ref="T302:T339" si="78">IF(($R302     =0),0,($S302     /$R302     ))</f>
        <v>0.9387541620687968</v>
      </c>
      <c r="U302" s="36">
        <f t="shared" ref="U302:U339" si="79">IF(($P302     =0),0,(($L302     /$P302     )-1))</f>
        <v>0.15102860577599841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1136922632</v>
      </c>
      <c r="E303" s="32">
        <f>E302</f>
        <v>1161419257</v>
      </c>
      <c r="F303" s="32">
        <f>F302</f>
        <v>224270548</v>
      </c>
      <c r="G303" s="37">
        <f t="shared" si="72"/>
        <v>0.19726104634356509</v>
      </c>
      <c r="H303" s="32">
        <f>H302</f>
        <v>299021576</v>
      </c>
      <c r="I303" s="37">
        <f t="shared" si="73"/>
        <v>0.26300960820348945</v>
      </c>
      <c r="J303" s="32">
        <f>J302</f>
        <v>262970572</v>
      </c>
      <c r="K303" s="37">
        <f t="shared" si="74"/>
        <v>0.2264217425490819</v>
      </c>
      <c r="L303" s="32">
        <f>L302</f>
        <v>302624714</v>
      </c>
      <c r="M303" s="37">
        <f t="shared" si="75"/>
        <v>0.26056457405544808</v>
      </c>
      <c r="N303" s="32">
        <f t="shared" si="76"/>
        <v>1088887410</v>
      </c>
      <c r="O303" s="37">
        <f t="shared" si="77"/>
        <v>0.93754895438245689</v>
      </c>
      <c r="P303" s="32">
        <f>P302</f>
        <v>262916762</v>
      </c>
      <c r="Q303" s="32">
        <f>Q302</f>
        <v>1068707211</v>
      </c>
      <c r="R303" s="32">
        <f>R302</f>
        <v>1096061892</v>
      </c>
      <c r="S303" s="32">
        <f>S302</f>
        <v>1028932663</v>
      </c>
      <c r="T303" s="37">
        <f t="shared" si="78"/>
        <v>0.9387541620687968</v>
      </c>
      <c r="U303" s="37">
        <f t="shared" si="79"/>
        <v>0.15102860577599841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30155965</v>
      </c>
      <c r="E304" s="31">
        <v>29529073</v>
      </c>
      <c r="F304" s="31">
        <v>6143354</v>
      </c>
      <c r="G304" s="36">
        <f t="shared" si="72"/>
        <v>0.20371936364828649</v>
      </c>
      <c r="H304" s="31">
        <v>8034882</v>
      </c>
      <c r="I304" s="36">
        <f t="shared" si="73"/>
        <v>0.26644420100633492</v>
      </c>
      <c r="J304" s="31">
        <v>6331254</v>
      </c>
      <c r="K304" s="36">
        <f t="shared" si="74"/>
        <v>0.21440747564273352</v>
      </c>
      <c r="L304" s="31">
        <v>6702985</v>
      </c>
      <c r="M304" s="36">
        <f t="shared" si="75"/>
        <v>0.22699612006106659</v>
      </c>
      <c r="N304" s="31">
        <f t="shared" si="76"/>
        <v>27212475</v>
      </c>
      <c r="O304" s="36">
        <f t="shared" si="77"/>
        <v>0.92154857011596669</v>
      </c>
      <c r="P304" s="31">
        <v>6646010</v>
      </c>
      <c r="Q304" s="31">
        <v>28383440</v>
      </c>
      <c r="R304" s="31">
        <v>28315006</v>
      </c>
      <c r="S304" s="31">
        <v>26586032</v>
      </c>
      <c r="T304" s="36">
        <f t="shared" si="78"/>
        <v>0.93893789038928688</v>
      </c>
      <c r="U304" s="36">
        <f t="shared" si="79"/>
        <v>8.5728128606488152E-3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12758340</v>
      </c>
      <c r="E305" s="31">
        <v>11825075</v>
      </c>
      <c r="F305" s="31">
        <v>2007296</v>
      </c>
      <c r="G305" s="36">
        <f t="shared" si="72"/>
        <v>0.15733206671087305</v>
      </c>
      <c r="H305" s="31">
        <v>2462697</v>
      </c>
      <c r="I305" s="36">
        <f t="shared" si="73"/>
        <v>0.19302644387906265</v>
      </c>
      <c r="J305" s="31">
        <v>2154238</v>
      </c>
      <c r="K305" s="36">
        <f t="shared" si="74"/>
        <v>0.18217541960621814</v>
      </c>
      <c r="L305" s="31">
        <v>2909011</v>
      </c>
      <c r="M305" s="36">
        <f t="shared" si="75"/>
        <v>0.24600359828584598</v>
      </c>
      <c r="N305" s="31">
        <f t="shared" si="76"/>
        <v>9533242</v>
      </c>
      <c r="O305" s="36">
        <f t="shared" si="77"/>
        <v>0.80618871339082421</v>
      </c>
      <c r="P305" s="31">
        <v>2197585</v>
      </c>
      <c r="Q305" s="31">
        <v>13365692</v>
      </c>
      <c r="R305" s="31">
        <v>12470906</v>
      </c>
      <c r="S305" s="31">
        <v>8612698</v>
      </c>
      <c r="T305" s="36">
        <f t="shared" si="78"/>
        <v>0.69062327949549129</v>
      </c>
      <c r="U305" s="36">
        <f t="shared" si="79"/>
        <v>0.32373082269855313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16575927</v>
      </c>
      <c r="E306" s="31">
        <v>16559789</v>
      </c>
      <c r="F306" s="31">
        <v>3379076</v>
      </c>
      <c r="G306" s="36">
        <f t="shared" si="72"/>
        <v>0.20385442093223505</v>
      </c>
      <c r="H306" s="31">
        <v>4277439</v>
      </c>
      <c r="I306" s="36">
        <f t="shared" si="73"/>
        <v>0.25805126916883742</v>
      </c>
      <c r="J306" s="31">
        <v>3570038</v>
      </c>
      <c r="K306" s="36">
        <f t="shared" si="74"/>
        <v>0.21558475171392583</v>
      </c>
      <c r="L306" s="31">
        <v>3816233</v>
      </c>
      <c r="M306" s="36">
        <f t="shared" si="75"/>
        <v>0.23045178896905028</v>
      </c>
      <c r="N306" s="31">
        <f t="shared" si="76"/>
        <v>15042786</v>
      </c>
      <c r="O306" s="36">
        <f t="shared" si="77"/>
        <v>0.90839237142453932</v>
      </c>
      <c r="P306" s="31">
        <v>3591507</v>
      </c>
      <c r="Q306" s="31">
        <v>15044360</v>
      </c>
      <c r="R306" s="31">
        <v>15173297</v>
      </c>
      <c r="S306" s="31">
        <v>14009726</v>
      </c>
      <c r="T306" s="36">
        <f t="shared" si="78"/>
        <v>0.92331455714601773</v>
      </c>
      <c r="U306" s="36">
        <f t="shared" si="79"/>
        <v>6.2571505498945079E-2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42875082</v>
      </c>
      <c r="E307" s="31">
        <v>43373116</v>
      </c>
      <c r="F307" s="31">
        <v>8599648</v>
      </c>
      <c r="G307" s="36">
        <f t="shared" si="72"/>
        <v>0.20057449686043749</v>
      </c>
      <c r="H307" s="31">
        <v>8930525</v>
      </c>
      <c r="I307" s="36">
        <f t="shared" si="73"/>
        <v>0.20829172991435912</v>
      </c>
      <c r="J307" s="31">
        <v>8555079</v>
      </c>
      <c r="K307" s="36">
        <f t="shared" si="74"/>
        <v>0.19724381803696095</v>
      </c>
      <c r="L307" s="31">
        <v>10054110</v>
      </c>
      <c r="M307" s="36">
        <f t="shared" si="75"/>
        <v>0.23180511171943469</v>
      </c>
      <c r="N307" s="31">
        <f t="shared" si="76"/>
        <v>36139362</v>
      </c>
      <c r="O307" s="36">
        <f t="shared" si="77"/>
        <v>0.83322032938560375</v>
      </c>
      <c r="P307" s="31">
        <v>8698454</v>
      </c>
      <c r="Q307" s="31">
        <v>40634844</v>
      </c>
      <c r="R307" s="31">
        <v>40640891</v>
      </c>
      <c r="S307" s="31">
        <v>33544358</v>
      </c>
      <c r="T307" s="36">
        <f t="shared" si="78"/>
        <v>0.82538441393915307</v>
      </c>
      <c r="U307" s="36">
        <f t="shared" si="79"/>
        <v>0.1558502234994863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28670343</v>
      </c>
      <c r="E308" s="31">
        <v>29562901</v>
      </c>
      <c r="F308" s="31">
        <v>5899401</v>
      </c>
      <c r="G308" s="36">
        <f t="shared" si="72"/>
        <v>0.20576666976045596</v>
      </c>
      <c r="H308" s="31">
        <v>7378484</v>
      </c>
      <c r="I308" s="36">
        <f t="shared" si="73"/>
        <v>0.25735597233698948</v>
      </c>
      <c r="J308" s="31">
        <v>6123453</v>
      </c>
      <c r="K308" s="36">
        <f t="shared" si="74"/>
        <v>0.20713302121466362</v>
      </c>
      <c r="L308" s="31">
        <v>6780047</v>
      </c>
      <c r="M308" s="36">
        <f t="shared" si="75"/>
        <v>0.22934308781130783</v>
      </c>
      <c r="N308" s="31">
        <f t="shared" si="76"/>
        <v>26181385</v>
      </c>
      <c r="O308" s="36">
        <f t="shared" si="77"/>
        <v>0.88561623231766062</v>
      </c>
      <c r="P308" s="31">
        <v>6653462</v>
      </c>
      <c r="Q308" s="31">
        <v>26329506</v>
      </c>
      <c r="R308" s="31">
        <v>27618827</v>
      </c>
      <c r="S308" s="31">
        <v>24024282</v>
      </c>
      <c r="T308" s="36">
        <f t="shared" si="78"/>
        <v>0.86985164141837013</v>
      </c>
      <c r="U308" s="36">
        <f t="shared" si="79"/>
        <v>1.9025433676483017E-2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3653979</v>
      </c>
      <c r="E309" s="31">
        <v>4766414</v>
      </c>
      <c r="F309" s="31">
        <v>555588</v>
      </c>
      <c r="G309" s="36">
        <f t="shared" si="72"/>
        <v>0.15205013493509403</v>
      </c>
      <c r="H309" s="31">
        <v>597127</v>
      </c>
      <c r="I309" s="36">
        <f t="shared" si="73"/>
        <v>0.16341829003396025</v>
      </c>
      <c r="J309" s="31">
        <v>493702</v>
      </c>
      <c r="K309" s="36">
        <f t="shared" si="74"/>
        <v>0.10357933658301607</v>
      </c>
      <c r="L309" s="31">
        <v>1908875</v>
      </c>
      <c r="M309" s="36">
        <f t="shared" si="75"/>
        <v>0.40048451519318295</v>
      </c>
      <c r="N309" s="31">
        <f t="shared" si="76"/>
        <v>3555292</v>
      </c>
      <c r="O309" s="36">
        <f t="shared" si="77"/>
        <v>0.74590499272618782</v>
      </c>
      <c r="P309" s="31">
        <v>1985294</v>
      </c>
      <c r="Q309" s="31">
        <v>3467721</v>
      </c>
      <c r="R309" s="31">
        <v>3567721</v>
      </c>
      <c r="S309" s="31">
        <v>3600355</v>
      </c>
      <c r="T309" s="36">
        <f t="shared" si="78"/>
        <v>1.0091470156999385</v>
      </c>
      <c r="U309" s="36">
        <f t="shared" si="79"/>
        <v>-3.8492535614372492E-2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134689636</v>
      </c>
      <c r="E310" s="32">
        <f>SUM(E304:E309)</f>
        <v>135616368</v>
      </c>
      <c r="F310" s="32">
        <f>SUM(F304:F309)</f>
        <v>26584363</v>
      </c>
      <c r="G310" s="37">
        <f t="shared" si="72"/>
        <v>0.1973749710037081</v>
      </c>
      <c r="H310" s="32">
        <f>SUM(H304:H309)</f>
        <v>31681154</v>
      </c>
      <c r="I310" s="37">
        <f t="shared" si="73"/>
        <v>0.23521597459807525</v>
      </c>
      <c r="J310" s="32">
        <f>SUM(J304:J309)</f>
        <v>27227764</v>
      </c>
      <c r="K310" s="37">
        <f t="shared" si="74"/>
        <v>0.20077048516739512</v>
      </c>
      <c r="L310" s="32">
        <f>SUM(L304:L309)</f>
        <v>32171261</v>
      </c>
      <c r="M310" s="37">
        <f t="shared" si="75"/>
        <v>0.23722255266414449</v>
      </c>
      <c r="N310" s="32">
        <f t="shared" si="76"/>
        <v>117664542</v>
      </c>
      <c r="O310" s="37">
        <f t="shared" si="77"/>
        <v>0.86762788102391886</v>
      </c>
      <c r="P310" s="32">
        <f>SUM(P304:P309)</f>
        <v>29772312</v>
      </c>
      <c r="Q310" s="32">
        <f>SUM(Q304:Q309)</f>
        <v>127225563</v>
      </c>
      <c r="R310" s="32">
        <f>SUM(R304:R309)</f>
        <v>127786648</v>
      </c>
      <c r="S310" s="32">
        <f>SUM(S304:S309)</f>
        <v>110377451</v>
      </c>
      <c r="T310" s="37">
        <f t="shared" si="78"/>
        <v>0.86376356784943609</v>
      </c>
      <c r="U310" s="37">
        <f t="shared" si="79"/>
        <v>8.0576510148086644E-2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36104245</v>
      </c>
      <c r="E311" s="31">
        <v>36645667</v>
      </c>
      <c r="F311" s="31">
        <v>7486914</v>
      </c>
      <c r="G311" s="36">
        <f t="shared" si="72"/>
        <v>0.20736935504398443</v>
      </c>
      <c r="H311" s="31">
        <v>7473395</v>
      </c>
      <c r="I311" s="36">
        <f t="shared" si="73"/>
        <v>0.20699491154018038</v>
      </c>
      <c r="J311" s="31">
        <v>7667931</v>
      </c>
      <c r="K311" s="36">
        <f t="shared" si="74"/>
        <v>0.20924522945645935</v>
      </c>
      <c r="L311" s="31">
        <v>9154914</v>
      </c>
      <c r="M311" s="36">
        <f t="shared" si="75"/>
        <v>0.24982255064425488</v>
      </c>
      <c r="N311" s="31">
        <f t="shared" si="76"/>
        <v>31783154</v>
      </c>
      <c r="O311" s="36">
        <f t="shared" si="77"/>
        <v>0.86731001512402539</v>
      </c>
      <c r="P311" s="31">
        <v>9436629</v>
      </c>
      <c r="Q311" s="31">
        <v>32793597</v>
      </c>
      <c r="R311" s="31">
        <v>34453122</v>
      </c>
      <c r="S311" s="31">
        <v>30571953</v>
      </c>
      <c r="T311" s="36">
        <f t="shared" si="78"/>
        <v>0.88734927998687607</v>
      </c>
      <c r="U311" s="36">
        <f t="shared" si="79"/>
        <v>-2.985335123379329E-2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43514128</v>
      </c>
      <c r="E312" s="31">
        <v>45702977</v>
      </c>
      <c r="F312" s="31">
        <v>9186308</v>
      </c>
      <c r="G312" s="36">
        <f t="shared" si="72"/>
        <v>0.21111092930553496</v>
      </c>
      <c r="H312" s="31">
        <v>12484160</v>
      </c>
      <c r="I312" s="36">
        <f t="shared" si="73"/>
        <v>0.28689900438772437</v>
      </c>
      <c r="J312" s="31">
        <v>10870330</v>
      </c>
      <c r="K312" s="36">
        <f t="shared" si="74"/>
        <v>0.23784730697083475</v>
      </c>
      <c r="L312" s="31">
        <v>11686121</v>
      </c>
      <c r="M312" s="36">
        <f t="shared" si="75"/>
        <v>0.25569715075672206</v>
      </c>
      <c r="N312" s="31">
        <f t="shared" si="76"/>
        <v>44226919</v>
      </c>
      <c r="O312" s="36">
        <f t="shared" si="77"/>
        <v>0.96770324173849764</v>
      </c>
      <c r="P312" s="31">
        <v>10227131</v>
      </c>
      <c r="Q312" s="31">
        <v>39078614</v>
      </c>
      <c r="R312" s="31">
        <v>41535581</v>
      </c>
      <c r="S312" s="31">
        <v>37969828</v>
      </c>
      <c r="T312" s="36">
        <f t="shared" si="78"/>
        <v>0.91415184489654788</v>
      </c>
      <c r="U312" s="36">
        <f t="shared" si="79"/>
        <v>0.14265877693362872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55691553</v>
      </c>
      <c r="E313" s="31">
        <v>56466052</v>
      </c>
      <c r="F313" s="31">
        <v>3273439</v>
      </c>
      <c r="G313" s="36">
        <f t="shared" si="72"/>
        <v>5.8778016120326182E-2</v>
      </c>
      <c r="H313" s="31">
        <v>4150372</v>
      </c>
      <c r="I313" s="36">
        <f t="shared" si="73"/>
        <v>7.4524264029771262E-2</v>
      </c>
      <c r="J313" s="31">
        <v>25427457</v>
      </c>
      <c r="K313" s="36">
        <f t="shared" si="74"/>
        <v>0.4503140577279956</v>
      </c>
      <c r="L313" s="31">
        <v>12025469</v>
      </c>
      <c r="M313" s="36">
        <f t="shared" si="75"/>
        <v>0.21296812109336066</v>
      </c>
      <c r="N313" s="31">
        <f t="shared" si="76"/>
        <v>44876737</v>
      </c>
      <c r="O313" s="36">
        <f t="shared" si="77"/>
        <v>0.79475605980032038</v>
      </c>
      <c r="P313" s="31">
        <v>11547010</v>
      </c>
      <c r="Q313" s="31">
        <v>52701849</v>
      </c>
      <c r="R313" s="31">
        <v>52258452</v>
      </c>
      <c r="S313" s="31">
        <v>44645066</v>
      </c>
      <c r="T313" s="36">
        <f t="shared" si="78"/>
        <v>0.85431282962610522</v>
      </c>
      <c r="U313" s="36">
        <f t="shared" si="79"/>
        <v>4.1435748301941411E-2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36681952</v>
      </c>
      <c r="E314" s="31">
        <v>39038015</v>
      </c>
      <c r="F314" s="31">
        <v>6983133</v>
      </c>
      <c r="G314" s="36">
        <f t="shared" si="72"/>
        <v>0.19036972187303444</v>
      </c>
      <c r="H314" s="31">
        <v>8194115</v>
      </c>
      <c r="I314" s="36">
        <f t="shared" si="73"/>
        <v>0.22338274146370402</v>
      </c>
      <c r="J314" s="31">
        <v>9347234</v>
      </c>
      <c r="K314" s="36">
        <f t="shared" si="74"/>
        <v>0.23943927476845325</v>
      </c>
      <c r="L314" s="31">
        <v>7371091</v>
      </c>
      <c r="M314" s="36">
        <f t="shared" si="75"/>
        <v>0.1888182839214545</v>
      </c>
      <c r="N314" s="31">
        <f t="shared" si="76"/>
        <v>31895573</v>
      </c>
      <c r="O314" s="36">
        <f t="shared" si="77"/>
        <v>0.81703880179358501</v>
      </c>
      <c r="P314" s="31">
        <v>11704410</v>
      </c>
      <c r="Q314" s="31">
        <v>34778354</v>
      </c>
      <c r="R314" s="31">
        <v>36677668</v>
      </c>
      <c r="S314" s="31">
        <v>34029946</v>
      </c>
      <c r="T314" s="36">
        <f t="shared" si="78"/>
        <v>0.92781105930726016</v>
      </c>
      <c r="U314" s="36">
        <f t="shared" si="79"/>
        <v>-0.37022959722019311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17797193</v>
      </c>
      <c r="E315" s="31">
        <v>18661472</v>
      </c>
      <c r="F315" s="31">
        <v>3840629</v>
      </c>
      <c r="G315" s="36">
        <f t="shared" si="72"/>
        <v>0.21579970504337398</v>
      </c>
      <c r="H315" s="31">
        <v>6108141</v>
      </c>
      <c r="I315" s="36">
        <f t="shared" si="73"/>
        <v>0.34320811152635139</v>
      </c>
      <c r="J315" s="31">
        <v>4800465</v>
      </c>
      <c r="K315" s="36">
        <f t="shared" si="74"/>
        <v>0.25723935389448377</v>
      </c>
      <c r="L315" s="31">
        <v>4963096</v>
      </c>
      <c r="M315" s="36">
        <f t="shared" si="75"/>
        <v>0.26595415409888351</v>
      </c>
      <c r="N315" s="31">
        <f t="shared" si="76"/>
        <v>19712331</v>
      </c>
      <c r="O315" s="36">
        <f t="shared" si="77"/>
        <v>1.0563116885956263</v>
      </c>
      <c r="P315" s="31">
        <v>4372734</v>
      </c>
      <c r="Q315" s="31">
        <v>18960627</v>
      </c>
      <c r="R315" s="31">
        <v>18987815</v>
      </c>
      <c r="S315" s="31">
        <v>17776223</v>
      </c>
      <c r="T315" s="36">
        <f t="shared" si="78"/>
        <v>0.93619107833102444</v>
      </c>
      <c r="U315" s="36">
        <f t="shared" si="79"/>
        <v>0.13500981308261606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23640459</v>
      </c>
      <c r="E316" s="31">
        <v>24554808</v>
      </c>
      <c r="F316" s="31">
        <v>6160259</v>
      </c>
      <c r="G316" s="36">
        <f t="shared" si="72"/>
        <v>0.2605811926071317</v>
      </c>
      <c r="H316" s="31">
        <v>5705652</v>
      </c>
      <c r="I316" s="36">
        <f t="shared" si="73"/>
        <v>0.24135115143068922</v>
      </c>
      <c r="J316" s="31">
        <v>3688516</v>
      </c>
      <c r="K316" s="36">
        <f t="shared" si="74"/>
        <v>0.15021563190394321</v>
      </c>
      <c r="L316" s="31">
        <v>5264055</v>
      </c>
      <c r="M316" s="36">
        <f t="shared" si="75"/>
        <v>0.21437980700154527</v>
      </c>
      <c r="N316" s="31">
        <f t="shared" si="76"/>
        <v>20818482</v>
      </c>
      <c r="O316" s="36">
        <f t="shared" si="77"/>
        <v>0.84783729524580276</v>
      </c>
      <c r="P316" s="31">
        <v>6532720</v>
      </c>
      <c r="Q316" s="31">
        <v>26212572</v>
      </c>
      <c r="R316" s="31">
        <v>27464159</v>
      </c>
      <c r="S316" s="31">
        <v>20012725</v>
      </c>
      <c r="T316" s="36">
        <f t="shared" si="78"/>
        <v>0.72868515653437627</v>
      </c>
      <c r="U316" s="36">
        <f t="shared" si="79"/>
        <v>-0.1942016495426101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213429530</v>
      </c>
      <c r="E317" s="32">
        <f>SUM(E311:E316)</f>
        <v>221068991</v>
      </c>
      <c r="F317" s="32">
        <f>SUM(F311:F316)</f>
        <v>36930682</v>
      </c>
      <c r="G317" s="37">
        <f t="shared" si="72"/>
        <v>0.17303454681271144</v>
      </c>
      <c r="H317" s="32">
        <f>SUM(H311:H316)</f>
        <v>44115835</v>
      </c>
      <c r="I317" s="37">
        <f t="shared" si="73"/>
        <v>0.20669977111414714</v>
      </c>
      <c r="J317" s="32">
        <f>SUM(J311:J316)</f>
        <v>61801933</v>
      </c>
      <c r="K317" s="37">
        <f t="shared" si="74"/>
        <v>0.27955948376314793</v>
      </c>
      <c r="L317" s="32">
        <f>SUM(L311:L316)</f>
        <v>50464746</v>
      </c>
      <c r="M317" s="37">
        <f t="shared" si="75"/>
        <v>0.22827600457089886</v>
      </c>
      <c r="N317" s="32">
        <f t="shared" si="76"/>
        <v>193313196</v>
      </c>
      <c r="O317" s="37">
        <f t="shared" si="77"/>
        <v>0.87444736200021833</v>
      </c>
      <c r="P317" s="32">
        <f>SUM(P311:P316)</f>
        <v>53820634</v>
      </c>
      <c r="Q317" s="32">
        <f>SUM(Q311:Q316)</f>
        <v>204525613</v>
      </c>
      <c r="R317" s="32">
        <f>SUM(R311:R316)</f>
        <v>211376797</v>
      </c>
      <c r="S317" s="32">
        <f>SUM(S311:S316)</f>
        <v>185005741</v>
      </c>
      <c r="T317" s="37">
        <f t="shared" si="78"/>
        <v>0.87524148168448213</v>
      </c>
      <c r="U317" s="37">
        <f t="shared" si="79"/>
        <v>-6.2353185954665657E-2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12101441</v>
      </c>
      <c r="E318" s="31">
        <v>11619653</v>
      </c>
      <c r="F318" s="31">
        <v>2725508</v>
      </c>
      <c r="G318" s="36">
        <f t="shared" si="72"/>
        <v>0.22522177317560776</v>
      </c>
      <c r="H318" s="31">
        <v>2854743</v>
      </c>
      <c r="I318" s="36">
        <f t="shared" si="73"/>
        <v>0.23590107987966061</v>
      </c>
      <c r="J318" s="31">
        <v>2810540</v>
      </c>
      <c r="K318" s="36">
        <f t="shared" si="74"/>
        <v>0.24187813525928872</v>
      </c>
      <c r="L318" s="31">
        <v>2913918</v>
      </c>
      <c r="M318" s="36">
        <f t="shared" si="75"/>
        <v>0.25077495859816124</v>
      </c>
      <c r="N318" s="31">
        <f t="shared" si="76"/>
        <v>11304709</v>
      </c>
      <c r="O318" s="36">
        <f t="shared" si="77"/>
        <v>0.97289557614155953</v>
      </c>
      <c r="P318" s="31">
        <v>4107122</v>
      </c>
      <c r="Q318" s="31">
        <v>12066541</v>
      </c>
      <c r="R318" s="31">
        <v>13996351</v>
      </c>
      <c r="S318" s="31">
        <v>12775834</v>
      </c>
      <c r="T318" s="36">
        <f t="shared" si="78"/>
        <v>0.91279748557320406</v>
      </c>
      <c r="U318" s="36">
        <f t="shared" si="79"/>
        <v>-0.29052071012256275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25282126</v>
      </c>
      <c r="E319" s="31">
        <v>27551926</v>
      </c>
      <c r="F319" s="31">
        <v>5210589</v>
      </c>
      <c r="G319" s="36">
        <f t="shared" si="72"/>
        <v>0.20609773877402557</v>
      </c>
      <c r="H319" s="31">
        <v>7230576</v>
      </c>
      <c r="I319" s="36">
        <f t="shared" si="73"/>
        <v>0.28599556856887748</v>
      </c>
      <c r="J319" s="31">
        <v>5444533</v>
      </c>
      <c r="K319" s="36">
        <f t="shared" si="74"/>
        <v>0.19760988759914644</v>
      </c>
      <c r="L319" s="31">
        <v>4679836</v>
      </c>
      <c r="M319" s="36">
        <f t="shared" si="75"/>
        <v>0.16985513099882746</v>
      </c>
      <c r="N319" s="31">
        <f t="shared" si="76"/>
        <v>22565534</v>
      </c>
      <c r="O319" s="36">
        <f t="shared" si="77"/>
        <v>0.8190183873170972</v>
      </c>
      <c r="P319" s="31">
        <v>5524623</v>
      </c>
      <c r="Q319" s="31">
        <v>23852563</v>
      </c>
      <c r="R319" s="31">
        <v>23885071</v>
      </c>
      <c r="S319" s="31">
        <v>21605677</v>
      </c>
      <c r="T319" s="36">
        <f t="shared" si="78"/>
        <v>0.90456825520845219</v>
      </c>
      <c r="U319" s="36">
        <f t="shared" si="79"/>
        <v>-0.15291305850191039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13366055</v>
      </c>
      <c r="E320" s="31">
        <v>12723604</v>
      </c>
      <c r="F320" s="31">
        <v>2727737</v>
      </c>
      <c r="G320" s="36">
        <f t="shared" si="72"/>
        <v>0.20407943854787369</v>
      </c>
      <c r="H320" s="31">
        <v>3260238</v>
      </c>
      <c r="I320" s="36">
        <f t="shared" si="73"/>
        <v>0.24391924169098511</v>
      </c>
      <c r="J320" s="31">
        <v>2760897</v>
      </c>
      <c r="K320" s="36">
        <f t="shared" si="74"/>
        <v>0.21699017039511762</v>
      </c>
      <c r="L320" s="31">
        <v>2829844</v>
      </c>
      <c r="M320" s="36">
        <f t="shared" si="75"/>
        <v>0.22240899669621908</v>
      </c>
      <c r="N320" s="31">
        <f t="shared" si="76"/>
        <v>11578716</v>
      </c>
      <c r="O320" s="36">
        <f t="shared" si="77"/>
        <v>0.91001857649766527</v>
      </c>
      <c r="P320" s="31">
        <v>3259893</v>
      </c>
      <c r="Q320" s="31">
        <v>14124360</v>
      </c>
      <c r="R320" s="31">
        <v>13030360</v>
      </c>
      <c r="S320" s="31">
        <v>12259560</v>
      </c>
      <c r="T320" s="36">
        <f t="shared" si="78"/>
        <v>0.940845840022839</v>
      </c>
      <c r="U320" s="36">
        <f t="shared" si="79"/>
        <v>-0.13192120109463712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11111965</v>
      </c>
      <c r="E321" s="31">
        <v>11215198</v>
      </c>
      <c r="F321" s="31">
        <v>2496207</v>
      </c>
      <c r="G321" s="36">
        <f t="shared" si="72"/>
        <v>0.22464136631099901</v>
      </c>
      <c r="H321" s="31">
        <v>3002413</v>
      </c>
      <c r="I321" s="36">
        <f t="shared" si="73"/>
        <v>0.27019640540624451</v>
      </c>
      <c r="J321" s="31">
        <v>2525235</v>
      </c>
      <c r="K321" s="36">
        <f t="shared" si="74"/>
        <v>0.22516187409263752</v>
      </c>
      <c r="L321" s="31">
        <v>2532474</v>
      </c>
      <c r="M321" s="36">
        <f t="shared" si="75"/>
        <v>0.22580733750755003</v>
      </c>
      <c r="N321" s="31">
        <f t="shared" si="76"/>
        <v>10556329</v>
      </c>
      <c r="O321" s="36">
        <f t="shared" si="77"/>
        <v>0.94125212947644799</v>
      </c>
      <c r="P321" s="31">
        <v>2591942</v>
      </c>
      <c r="Q321" s="31">
        <v>11141143</v>
      </c>
      <c r="R321" s="31">
        <v>10684271</v>
      </c>
      <c r="S321" s="31">
        <v>9581492</v>
      </c>
      <c r="T321" s="36">
        <f t="shared" si="78"/>
        <v>0.89678481573520552</v>
      </c>
      <c r="U321" s="36">
        <f t="shared" si="79"/>
        <v>-2.2943414628876724E-2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0</v>
      </c>
      <c r="Q322" s="31">
        <v>0</v>
      </c>
      <c r="R322" s="31">
        <v>0</v>
      </c>
      <c r="S322" s="31">
        <v>0</v>
      </c>
      <c r="T322" s="36">
        <f t="shared" si="78"/>
        <v>0</v>
      </c>
      <c r="U322" s="36">
        <f t="shared" si="79"/>
        <v>0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61861587</v>
      </c>
      <c r="E323" s="32">
        <f>SUM(E318:E322)</f>
        <v>63110381</v>
      </c>
      <c r="F323" s="32">
        <f>SUM(F318:F322)</f>
        <v>13160041</v>
      </c>
      <c r="G323" s="37">
        <f t="shared" si="72"/>
        <v>0.21273364681058052</v>
      </c>
      <c r="H323" s="32">
        <f>SUM(H318:H322)</f>
        <v>16347970</v>
      </c>
      <c r="I323" s="37">
        <f t="shared" si="73"/>
        <v>0.26426690281967707</v>
      </c>
      <c r="J323" s="32">
        <f>SUM(J318:J322)</f>
        <v>13541205</v>
      </c>
      <c r="K323" s="37">
        <f t="shared" si="74"/>
        <v>0.21456382904739554</v>
      </c>
      <c r="L323" s="32">
        <f>SUM(L318:L322)</f>
        <v>12956072</v>
      </c>
      <c r="M323" s="37">
        <f t="shared" si="75"/>
        <v>0.20529224819606143</v>
      </c>
      <c r="N323" s="32">
        <f t="shared" si="76"/>
        <v>56005288</v>
      </c>
      <c r="O323" s="37">
        <f t="shared" si="77"/>
        <v>0.88741799863322013</v>
      </c>
      <c r="P323" s="32">
        <f>SUM(P318:P322)</f>
        <v>15483580</v>
      </c>
      <c r="Q323" s="32">
        <f>SUM(Q318:Q322)</f>
        <v>61184607</v>
      </c>
      <c r="R323" s="32">
        <f>SUM(R318:R322)</f>
        <v>61596053</v>
      </c>
      <c r="S323" s="32">
        <f>SUM(S318:S322)</f>
        <v>56222563</v>
      </c>
      <c r="T323" s="37">
        <f t="shared" si="78"/>
        <v>0.91276242976153033</v>
      </c>
      <c r="U323" s="37">
        <f t="shared" si="79"/>
        <v>-0.16323795917998296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12528895</v>
      </c>
      <c r="E324" s="31">
        <v>12528895</v>
      </c>
      <c r="F324" s="31">
        <v>2107737</v>
      </c>
      <c r="G324" s="36">
        <f t="shared" si="72"/>
        <v>0.16823007934857784</v>
      </c>
      <c r="H324" s="31">
        <v>2923887</v>
      </c>
      <c r="I324" s="36">
        <f t="shared" si="73"/>
        <v>0.23337149844419638</v>
      </c>
      <c r="J324" s="31">
        <v>2546106</v>
      </c>
      <c r="K324" s="36">
        <f t="shared" si="74"/>
        <v>0.20321871960775473</v>
      </c>
      <c r="L324" s="31">
        <v>2126565</v>
      </c>
      <c r="M324" s="36">
        <f t="shared" si="75"/>
        <v>0.16973284555421686</v>
      </c>
      <c r="N324" s="31">
        <f t="shared" si="76"/>
        <v>9704295</v>
      </c>
      <c r="O324" s="36">
        <f t="shared" si="77"/>
        <v>0.77455314295474575</v>
      </c>
      <c r="P324" s="31">
        <v>1118217</v>
      </c>
      <c r="Q324" s="31">
        <v>8894090</v>
      </c>
      <c r="R324" s="31">
        <v>9343790</v>
      </c>
      <c r="S324" s="31">
        <v>7497028</v>
      </c>
      <c r="T324" s="36">
        <f t="shared" si="78"/>
        <v>0.80235407687886817</v>
      </c>
      <c r="U324" s="36">
        <f t="shared" si="79"/>
        <v>0.90174626212980136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26721083</v>
      </c>
      <c r="E325" s="31">
        <v>26367616</v>
      </c>
      <c r="F325" s="31">
        <v>3059021</v>
      </c>
      <c r="G325" s="36">
        <f t="shared" si="72"/>
        <v>0.11447967883637052</v>
      </c>
      <c r="H325" s="31">
        <v>8812564</v>
      </c>
      <c r="I325" s="36">
        <f t="shared" si="73"/>
        <v>0.32979815975273158</v>
      </c>
      <c r="J325" s="31">
        <v>5208705</v>
      </c>
      <c r="K325" s="36">
        <f t="shared" si="74"/>
        <v>0.19754174969781113</v>
      </c>
      <c r="L325" s="31">
        <v>5324180</v>
      </c>
      <c r="M325" s="36">
        <f t="shared" si="75"/>
        <v>0.20192117482293431</v>
      </c>
      <c r="N325" s="31">
        <f t="shared" si="76"/>
        <v>22404470</v>
      </c>
      <c r="O325" s="36">
        <f t="shared" si="77"/>
        <v>0.84969646099215035</v>
      </c>
      <c r="P325" s="31">
        <v>5714079</v>
      </c>
      <c r="Q325" s="31">
        <v>25020592</v>
      </c>
      <c r="R325" s="31">
        <v>25630902</v>
      </c>
      <c r="S325" s="31">
        <v>21936088</v>
      </c>
      <c r="T325" s="36">
        <f t="shared" si="78"/>
        <v>0.85584533856826417</v>
      </c>
      <c r="U325" s="36">
        <f t="shared" si="79"/>
        <v>-6.8234793393651016E-2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36206887</v>
      </c>
      <c r="E326" s="31">
        <v>36742247</v>
      </c>
      <c r="F326" s="31">
        <v>8360065</v>
      </c>
      <c r="G326" s="36">
        <f t="shared" si="72"/>
        <v>0.23089709424618582</v>
      </c>
      <c r="H326" s="31">
        <v>9733758</v>
      </c>
      <c r="I326" s="36">
        <f t="shared" si="73"/>
        <v>0.26883719663609856</v>
      </c>
      <c r="J326" s="31">
        <v>8454499</v>
      </c>
      <c r="K326" s="36">
        <f t="shared" si="74"/>
        <v>0.23010293845120577</v>
      </c>
      <c r="L326" s="31">
        <v>8490822</v>
      </c>
      <c r="M326" s="36">
        <f t="shared" si="75"/>
        <v>0.23109152796234808</v>
      </c>
      <c r="N326" s="31">
        <f t="shared" si="76"/>
        <v>35039144</v>
      </c>
      <c r="O326" s="36">
        <f t="shared" si="77"/>
        <v>0.95364728237769458</v>
      </c>
      <c r="P326" s="31">
        <v>8663708</v>
      </c>
      <c r="Q326" s="31">
        <v>34945863</v>
      </c>
      <c r="R326" s="31">
        <v>35061029</v>
      </c>
      <c r="S326" s="31">
        <v>32767766</v>
      </c>
      <c r="T326" s="36">
        <f t="shared" si="78"/>
        <v>0.93459225055830508</v>
      </c>
      <c r="U326" s="36">
        <f t="shared" si="79"/>
        <v>-1.9955197012641701E-2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65802396</v>
      </c>
      <c r="E327" s="31">
        <v>65740896</v>
      </c>
      <c r="F327" s="31">
        <v>10434059</v>
      </c>
      <c r="G327" s="36">
        <f t="shared" si="72"/>
        <v>0.15856655128484987</v>
      </c>
      <c r="H327" s="31">
        <v>15079243</v>
      </c>
      <c r="I327" s="36">
        <f t="shared" si="73"/>
        <v>0.22915948227781857</v>
      </c>
      <c r="J327" s="31">
        <v>12158684</v>
      </c>
      <c r="K327" s="36">
        <f t="shared" si="74"/>
        <v>0.18494855926514905</v>
      </c>
      <c r="L327" s="31">
        <v>15685519</v>
      </c>
      <c r="M327" s="36">
        <f t="shared" si="75"/>
        <v>0.23859606355228258</v>
      </c>
      <c r="N327" s="31">
        <f t="shared" si="76"/>
        <v>53357505</v>
      </c>
      <c r="O327" s="36">
        <f t="shared" si="77"/>
        <v>0.81163337049741457</v>
      </c>
      <c r="P327" s="31">
        <v>13880835</v>
      </c>
      <c r="Q327" s="31">
        <v>63315359</v>
      </c>
      <c r="R327" s="31">
        <v>59777218</v>
      </c>
      <c r="S327" s="31">
        <v>49939988</v>
      </c>
      <c r="T327" s="36">
        <f t="shared" si="78"/>
        <v>0.83543513182563967</v>
      </c>
      <c r="U327" s="36">
        <f t="shared" si="79"/>
        <v>0.13001263972952626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24999300</v>
      </c>
      <c r="E328" s="31">
        <v>27682200</v>
      </c>
      <c r="F328" s="31">
        <v>5810098</v>
      </c>
      <c r="G328" s="36">
        <f t="shared" si="72"/>
        <v>0.23241042749196977</v>
      </c>
      <c r="H328" s="31">
        <v>7632197</v>
      </c>
      <c r="I328" s="36">
        <f t="shared" si="73"/>
        <v>0.30529642829999237</v>
      </c>
      <c r="J328" s="31">
        <v>6348448</v>
      </c>
      <c r="K328" s="36">
        <f t="shared" si="74"/>
        <v>0.2293332177355846</v>
      </c>
      <c r="L328" s="31">
        <v>6659462</v>
      </c>
      <c r="M328" s="36">
        <f t="shared" si="75"/>
        <v>0.24056837968080572</v>
      </c>
      <c r="N328" s="31">
        <f t="shared" si="76"/>
        <v>26450205</v>
      </c>
      <c r="O328" s="36">
        <f t="shared" si="77"/>
        <v>0.95549504735895263</v>
      </c>
      <c r="P328" s="31">
        <v>5931934</v>
      </c>
      <c r="Q328" s="31">
        <v>24044700</v>
      </c>
      <c r="R328" s="31">
        <v>25492300</v>
      </c>
      <c r="S328" s="31">
        <v>23046006</v>
      </c>
      <c r="T328" s="36">
        <f t="shared" si="78"/>
        <v>0.90403792517740655</v>
      </c>
      <c r="U328" s="36">
        <f t="shared" si="79"/>
        <v>0.12264600381595625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33853439</v>
      </c>
      <c r="E329" s="31">
        <v>34745595</v>
      </c>
      <c r="F329" s="31">
        <v>6326574</v>
      </c>
      <c r="G329" s="36">
        <f t="shared" si="72"/>
        <v>0.18688127962420598</v>
      </c>
      <c r="H329" s="31">
        <v>6614139</v>
      </c>
      <c r="I329" s="36">
        <f t="shared" si="73"/>
        <v>0.19537568989667489</v>
      </c>
      <c r="J329" s="31">
        <v>6773645</v>
      </c>
      <c r="K329" s="36">
        <f t="shared" si="74"/>
        <v>0.19494974830622414</v>
      </c>
      <c r="L329" s="31">
        <v>11368400</v>
      </c>
      <c r="M329" s="36">
        <f t="shared" si="75"/>
        <v>0.32718967684968409</v>
      </c>
      <c r="N329" s="31">
        <f t="shared" si="76"/>
        <v>31082758</v>
      </c>
      <c r="O329" s="36">
        <f t="shared" si="77"/>
        <v>0.89458125555196277</v>
      </c>
      <c r="P329" s="31">
        <v>7699545</v>
      </c>
      <c r="Q329" s="31">
        <v>33679219</v>
      </c>
      <c r="R329" s="31">
        <v>34300846</v>
      </c>
      <c r="S329" s="31">
        <v>28359359</v>
      </c>
      <c r="T329" s="36">
        <f t="shared" si="78"/>
        <v>0.82678307701215303</v>
      </c>
      <c r="U329" s="36">
        <f t="shared" si="79"/>
        <v>0.47650283231022095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22908528</v>
      </c>
      <c r="E330" s="31">
        <v>20452786</v>
      </c>
      <c r="F330" s="31">
        <v>4580400</v>
      </c>
      <c r="G330" s="36">
        <f t="shared" si="72"/>
        <v>0.19994300812343771</v>
      </c>
      <c r="H330" s="31">
        <v>5987701</v>
      </c>
      <c r="I330" s="36">
        <f t="shared" si="73"/>
        <v>0.26137432313416209</v>
      </c>
      <c r="J330" s="31">
        <v>4188232</v>
      </c>
      <c r="K330" s="36">
        <f t="shared" si="74"/>
        <v>0.20477562323294243</v>
      </c>
      <c r="L330" s="31">
        <v>4855638</v>
      </c>
      <c r="M330" s="36">
        <f t="shared" si="75"/>
        <v>0.23740716790367825</v>
      </c>
      <c r="N330" s="31">
        <f t="shared" si="76"/>
        <v>19611971</v>
      </c>
      <c r="O330" s="36">
        <f t="shared" si="77"/>
        <v>0.95888995269397526</v>
      </c>
      <c r="P330" s="31">
        <v>4568440</v>
      </c>
      <c r="Q330" s="31">
        <v>17169309</v>
      </c>
      <c r="R330" s="31">
        <v>24557589</v>
      </c>
      <c r="S330" s="31">
        <v>22645850</v>
      </c>
      <c r="T330" s="36">
        <f t="shared" si="78"/>
        <v>0.92215282208689131</v>
      </c>
      <c r="U330" s="36">
        <f t="shared" si="79"/>
        <v>6.2865660925830236E-2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6870821</v>
      </c>
      <c r="E331" s="31">
        <v>10493085</v>
      </c>
      <c r="F331" s="31">
        <v>1694396</v>
      </c>
      <c r="G331" s="36">
        <f t="shared" si="72"/>
        <v>0.24660750149072433</v>
      </c>
      <c r="H331" s="31">
        <v>2085037</v>
      </c>
      <c r="I331" s="36">
        <f t="shared" si="73"/>
        <v>0.30346257019357659</v>
      </c>
      <c r="J331" s="31">
        <v>1656814</v>
      </c>
      <c r="K331" s="36">
        <f t="shared" si="74"/>
        <v>0.15789579518320876</v>
      </c>
      <c r="L331" s="31">
        <v>4073718</v>
      </c>
      <c r="M331" s="36">
        <f t="shared" si="75"/>
        <v>0.38822881926525898</v>
      </c>
      <c r="N331" s="31">
        <f t="shared" si="76"/>
        <v>9509965</v>
      </c>
      <c r="O331" s="36">
        <f t="shared" si="77"/>
        <v>0.90630782081723349</v>
      </c>
      <c r="P331" s="31">
        <v>1944937</v>
      </c>
      <c r="Q331" s="31">
        <v>8016435</v>
      </c>
      <c r="R331" s="31">
        <v>7320791</v>
      </c>
      <c r="S331" s="31">
        <v>7734596</v>
      </c>
      <c r="T331" s="36">
        <f t="shared" si="78"/>
        <v>1.0565246296472608</v>
      </c>
      <c r="U331" s="36">
        <f t="shared" si="79"/>
        <v>1.0945243984766604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229891349</v>
      </c>
      <c r="E332" s="32">
        <f>SUM(E324:E331)</f>
        <v>234753320</v>
      </c>
      <c r="F332" s="32">
        <f>SUM(F324:F331)</f>
        <v>42372350</v>
      </c>
      <c r="G332" s="37">
        <f t="shared" si="72"/>
        <v>0.18431467814824123</v>
      </c>
      <c r="H332" s="32">
        <f>SUM(H324:H331)</f>
        <v>58868526</v>
      </c>
      <c r="I332" s="37">
        <f t="shared" si="73"/>
        <v>0.25607107990827443</v>
      </c>
      <c r="J332" s="32">
        <f>SUM(J324:J331)</f>
        <v>47335133</v>
      </c>
      <c r="K332" s="37">
        <f t="shared" si="74"/>
        <v>0.20163775745535781</v>
      </c>
      <c r="L332" s="32">
        <f>SUM(L324:L331)</f>
        <v>58584304</v>
      </c>
      <c r="M332" s="37">
        <f t="shared" si="75"/>
        <v>0.24955687101677626</v>
      </c>
      <c r="N332" s="32">
        <f t="shared" si="76"/>
        <v>207160313</v>
      </c>
      <c r="O332" s="37">
        <f t="shared" si="77"/>
        <v>0.88245956649303192</v>
      </c>
      <c r="P332" s="32">
        <f>SUM(P324:P331)</f>
        <v>49521695</v>
      </c>
      <c r="Q332" s="32">
        <f>SUM(Q324:Q331)</f>
        <v>215085567</v>
      </c>
      <c r="R332" s="32">
        <f>SUM(R324:R331)</f>
        <v>221484465</v>
      </c>
      <c r="S332" s="32">
        <f>SUM(S324:S331)</f>
        <v>193926681</v>
      </c>
      <c r="T332" s="37">
        <f t="shared" si="78"/>
        <v>0.87557689881319667</v>
      </c>
      <c r="U332" s="37">
        <f t="shared" si="79"/>
        <v>0.18300280311487716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1602198</v>
      </c>
      <c r="E333" s="31">
        <v>1499459</v>
      </c>
      <c r="F333" s="31">
        <v>249481</v>
      </c>
      <c r="G333" s="36">
        <f t="shared" si="72"/>
        <v>0.15571171603010364</v>
      </c>
      <c r="H333" s="31">
        <v>337009</v>
      </c>
      <c r="I333" s="36">
        <f t="shared" si="73"/>
        <v>0.21034166813340174</v>
      </c>
      <c r="J333" s="31">
        <v>361478</v>
      </c>
      <c r="K333" s="36">
        <f t="shared" si="74"/>
        <v>0.24107228006901155</v>
      </c>
      <c r="L333" s="31">
        <v>430008</v>
      </c>
      <c r="M333" s="36">
        <f t="shared" si="75"/>
        <v>0.28677543033854208</v>
      </c>
      <c r="N333" s="31">
        <f t="shared" si="76"/>
        <v>1377976</v>
      </c>
      <c r="O333" s="36">
        <f t="shared" si="77"/>
        <v>0.91898211288204612</v>
      </c>
      <c r="P333" s="31">
        <v>380173</v>
      </c>
      <c r="Q333" s="31">
        <v>1557576</v>
      </c>
      <c r="R333" s="31">
        <v>1814520</v>
      </c>
      <c r="S333" s="31">
        <v>1671526</v>
      </c>
      <c r="T333" s="36">
        <f t="shared" si="78"/>
        <v>0.92119458589599457</v>
      </c>
      <c r="U333" s="36">
        <f t="shared" si="79"/>
        <v>0.13108505864435394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4232033</v>
      </c>
      <c r="E334" s="31">
        <v>4392879</v>
      </c>
      <c r="F334" s="31">
        <v>886636</v>
      </c>
      <c r="G334" s="36">
        <f t="shared" si="72"/>
        <v>0.20950592776568613</v>
      </c>
      <c r="H334" s="31">
        <v>868088</v>
      </c>
      <c r="I334" s="36">
        <f t="shared" si="73"/>
        <v>0.20512316420973087</v>
      </c>
      <c r="J334" s="31">
        <v>825584</v>
      </c>
      <c r="K334" s="36">
        <f t="shared" si="74"/>
        <v>0.18793688603760769</v>
      </c>
      <c r="L334" s="31">
        <v>894518</v>
      </c>
      <c r="M334" s="36">
        <f t="shared" si="75"/>
        <v>0.20362910064219844</v>
      </c>
      <c r="N334" s="31">
        <f t="shared" si="76"/>
        <v>3474826</v>
      </c>
      <c r="O334" s="36">
        <f t="shared" si="77"/>
        <v>0.79101336503919184</v>
      </c>
      <c r="P334" s="31">
        <v>797818</v>
      </c>
      <c r="Q334" s="31">
        <v>3928862</v>
      </c>
      <c r="R334" s="31">
        <v>3819526</v>
      </c>
      <c r="S334" s="31">
        <v>3414469</v>
      </c>
      <c r="T334" s="36">
        <f t="shared" si="78"/>
        <v>0.89395097716313487</v>
      </c>
      <c r="U334" s="36">
        <f t="shared" si="79"/>
        <v>0.12120558824192984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13162673</v>
      </c>
      <c r="E335" s="31">
        <v>11836185</v>
      </c>
      <c r="F335" s="31">
        <v>2645593</v>
      </c>
      <c r="G335" s="36">
        <f t="shared" si="72"/>
        <v>0.20099207812881167</v>
      </c>
      <c r="H335" s="31">
        <v>3333193</v>
      </c>
      <c r="I335" s="36">
        <f t="shared" si="73"/>
        <v>0.25323070777493295</v>
      </c>
      <c r="J335" s="31">
        <v>2674849</v>
      </c>
      <c r="K335" s="36">
        <f t="shared" si="74"/>
        <v>0.22598911727047186</v>
      </c>
      <c r="L335" s="31">
        <v>3090304</v>
      </c>
      <c r="M335" s="36">
        <f t="shared" si="75"/>
        <v>0.26108953180437783</v>
      </c>
      <c r="N335" s="31">
        <f t="shared" si="76"/>
        <v>11743939</v>
      </c>
      <c r="O335" s="36">
        <f t="shared" si="77"/>
        <v>0.99220644151810744</v>
      </c>
      <c r="P335" s="31">
        <v>2667323</v>
      </c>
      <c r="Q335" s="31">
        <v>11930510</v>
      </c>
      <c r="R335" s="31">
        <v>11153116</v>
      </c>
      <c r="S335" s="31">
        <v>11368747</v>
      </c>
      <c r="T335" s="36">
        <f t="shared" si="78"/>
        <v>1.0193337001067684</v>
      </c>
      <c r="U335" s="36">
        <f t="shared" si="79"/>
        <v>0.15857884478182815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2950450</v>
      </c>
      <c r="E336" s="31">
        <v>3039133</v>
      </c>
      <c r="F336" s="31">
        <v>595197</v>
      </c>
      <c r="G336" s="36">
        <f t="shared" si="72"/>
        <v>0.20173092240166754</v>
      </c>
      <c r="H336" s="31">
        <v>747673</v>
      </c>
      <c r="I336" s="36">
        <f t="shared" si="73"/>
        <v>0.25340981884119373</v>
      </c>
      <c r="J336" s="31">
        <v>649272</v>
      </c>
      <c r="K336" s="36">
        <f t="shared" si="74"/>
        <v>0.2136372445694216</v>
      </c>
      <c r="L336" s="31">
        <v>786442</v>
      </c>
      <c r="M336" s="36">
        <f t="shared" si="75"/>
        <v>0.25877182735997406</v>
      </c>
      <c r="N336" s="31">
        <f t="shared" si="76"/>
        <v>2778584</v>
      </c>
      <c r="O336" s="36">
        <f t="shared" si="77"/>
        <v>0.91426864174749833</v>
      </c>
      <c r="P336" s="31">
        <v>38767</v>
      </c>
      <c r="Q336" s="31">
        <v>829131</v>
      </c>
      <c r="R336" s="31">
        <v>438348</v>
      </c>
      <c r="S336" s="31">
        <v>216817</v>
      </c>
      <c r="T336" s="36">
        <f t="shared" si="78"/>
        <v>0.49462299360325584</v>
      </c>
      <c r="U336" s="36">
        <f t="shared" si="79"/>
        <v>19.286377589186678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21947354</v>
      </c>
      <c r="E337" s="32">
        <f>SUM(E333:E336)</f>
        <v>20767656</v>
      </c>
      <c r="F337" s="32">
        <f>SUM(F333:F336)</f>
        <v>4376907</v>
      </c>
      <c r="G337" s="37">
        <f t="shared" si="72"/>
        <v>0.19942754830491183</v>
      </c>
      <c r="H337" s="32">
        <f>SUM(H333:H336)</f>
        <v>5285963</v>
      </c>
      <c r="I337" s="37">
        <f t="shared" si="73"/>
        <v>0.24084739326663251</v>
      </c>
      <c r="J337" s="32">
        <f>SUM(J333:J336)</f>
        <v>4511183</v>
      </c>
      <c r="K337" s="37">
        <f t="shared" si="74"/>
        <v>0.21722157763013794</v>
      </c>
      <c r="L337" s="32">
        <f>SUM(L333:L336)</f>
        <v>5201272</v>
      </c>
      <c r="M337" s="37">
        <f t="shared" si="75"/>
        <v>0.25045060453620765</v>
      </c>
      <c r="N337" s="32">
        <f t="shared" si="76"/>
        <v>19375325</v>
      </c>
      <c r="O337" s="37">
        <f t="shared" si="77"/>
        <v>0.9329567573730998</v>
      </c>
      <c r="P337" s="32">
        <f>SUM(P333:P336)</f>
        <v>3884081</v>
      </c>
      <c r="Q337" s="32">
        <f>SUM(Q333:Q336)</f>
        <v>18246079</v>
      </c>
      <c r="R337" s="32">
        <f>SUM(R333:R336)</f>
        <v>17225510</v>
      </c>
      <c r="S337" s="32">
        <f>SUM(S333:S336)</f>
        <v>16671559</v>
      </c>
      <c r="T337" s="37">
        <f t="shared" si="78"/>
        <v>0.96784124243636327</v>
      </c>
      <c r="U337" s="37">
        <f t="shared" si="79"/>
        <v>0.33912552287143338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1798742088</v>
      </c>
      <c r="E338" s="32">
        <f>SUM(E302,E304:E309,E311:E316,E318:E322,E324:E331,E333:E336)</f>
        <v>1836735973</v>
      </c>
      <c r="F338" s="32">
        <f>SUM(F302,F304:F309,F311:F316,F318:F322,F324:F331,F333:F336)</f>
        <v>347694891</v>
      </c>
      <c r="G338" s="37">
        <f t="shared" si="72"/>
        <v>0.19329891334593602</v>
      </c>
      <c r="H338" s="32">
        <f>SUM(H302,H304:H309,H311:H316,H318:H322,H324:H331,H333:H336)</f>
        <v>455321024</v>
      </c>
      <c r="I338" s="37">
        <f t="shared" si="73"/>
        <v>0.25313302392688553</v>
      </c>
      <c r="J338" s="32">
        <f>SUM(J302,J304:J309,J311:J316,J318:J322,J324:J331,J333:J336)</f>
        <v>417387790</v>
      </c>
      <c r="K338" s="37">
        <f t="shared" si="74"/>
        <v>0.22724430518898536</v>
      </c>
      <c r="L338" s="32">
        <f>SUM(L302,L304:L309,L311:L316,L318:L322,L324:L331,L333:L336)</f>
        <v>462002369</v>
      </c>
      <c r="M338" s="37">
        <f t="shared" si="75"/>
        <v>0.25153444795083785</v>
      </c>
      <c r="N338" s="32">
        <f t="shared" si="76"/>
        <v>1682406074</v>
      </c>
      <c r="O338" s="37">
        <f t="shared" si="77"/>
        <v>0.91597600239302335</v>
      </c>
      <c r="P338" s="32">
        <f>SUM(P302,P304:P309,P311:P316,P318:P322,P324:P331,P333:P336)</f>
        <v>415399064</v>
      </c>
      <c r="Q338" s="32">
        <f>SUM(Q302,Q304:Q309,Q311:Q316,Q318:Q322,Q324:Q331,Q333:Q336)</f>
        <v>1694974640</v>
      </c>
      <c r="R338" s="32">
        <f>SUM(R302,R304:R309,R311:R316,R318:R322,R324:R331,R333:R336)</f>
        <v>1735531365</v>
      </c>
      <c r="S338" s="32">
        <f>SUM(S302,S304:S309,S311:S316,S318:S322,S324:S331,S333:S336)</f>
        <v>1591136658</v>
      </c>
      <c r="T338" s="37">
        <f t="shared" si="78"/>
        <v>0.91680086576827724</v>
      </c>
      <c r="U338" s="37">
        <f t="shared" si="79"/>
        <v>0.11218923930940772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12663030670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12696646318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2548873651</v>
      </c>
      <c r="G339" s="39">
        <f t="shared" si="72"/>
        <v>0.20128464641869181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3027451302</v>
      </c>
      <c r="I339" s="39">
        <f t="shared" si="73"/>
        <v>0.2390779412050496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2991414475</v>
      </c>
      <c r="K339" s="39">
        <f t="shared" si="74"/>
        <v>0.23560666337212843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3312573387</v>
      </c>
      <c r="M339" s="39">
        <f t="shared" si="75"/>
        <v>0.26090144625858985</v>
      </c>
      <c r="N339" s="34">
        <f t="shared" si="76"/>
        <v>11880312815</v>
      </c>
      <c r="O339" s="39">
        <f t="shared" si="77"/>
        <v>0.93570479301745324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2855729554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12261305412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12259161970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10814328937</v>
      </c>
      <c r="T339" s="39">
        <f t="shared" si="78"/>
        <v>0.88214259371597159</v>
      </c>
      <c r="U339" s="39">
        <f t="shared" si="79"/>
        <v>0.1599744738993587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606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401787399</v>
      </c>
      <c r="E8" s="31">
        <v>385101305</v>
      </c>
      <c r="F8" s="31">
        <v>102323388</v>
      </c>
      <c r="G8" s="36">
        <f>IF(($D8       =0),0,($F8       /$D8       ))</f>
        <v>0.2546704756163844</v>
      </c>
      <c r="H8" s="31">
        <v>119464109</v>
      </c>
      <c r="I8" s="36">
        <f>IF(($D8       =0),0,($H8       /$D8       ))</f>
        <v>0.29733164677969404</v>
      </c>
      <c r="J8" s="31">
        <v>119243081</v>
      </c>
      <c r="K8" s="36">
        <f>IF(($E8       =0),0,($J8       /$E8       ))</f>
        <v>0.30964081256489118</v>
      </c>
      <c r="L8" s="31">
        <v>119933453</v>
      </c>
      <c r="M8" s="36">
        <f>IF(($E8       =0),0,($L8       /$E8       ))</f>
        <v>0.31143351487733856</v>
      </c>
      <c r="N8" s="31">
        <f>$F8       +$H8       +$J8       +$L8</f>
        <v>460964031</v>
      </c>
      <c r="O8" s="36">
        <f>IF(($E8       =0),0,($N8       /$E8       ))</f>
        <v>1.1969942064984693</v>
      </c>
      <c r="P8" s="31">
        <v>102288649</v>
      </c>
      <c r="Q8" s="31">
        <v>434298556</v>
      </c>
      <c r="R8" s="31">
        <v>369867767</v>
      </c>
      <c r="S8" s="31">
        <v>432065641</v>
      </c>
      <c r="T8" s="36">
        <f>IF(($R8       =0),0,($S8       /$R8       ))</f>
        <v>1.1681624611533126</v>
      </c>
      <c r="U8" s="36">
        <f>IF(($P8       =0),0,(($L8       /$P8       )-1))</f>
        <v>0.17250011777944207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589774980</v>
      </c>
      <c r="E9" s="31">
        <v>552736080</v>
      </c>
      <c r="F9" s="31">
        <v>104483894</v>
      </c>
      <c r="G9" s="36">
        <f>IF(($D9       =0),0,($F9       /$D9       ))</f>
        <v>0.17715891237027384</v>
      </c>
      <c r="H9" s="31">
        <v>103082878</v>
      </c>
      <c r="I9" s="36">
        <f>IF(($D9       =0),0,($H9       /$D9       ))</f>
        <v>0.17478340298532163</v>
      </c>
      <c r="J9" s="31">
        <v>146512441</v>
      </c>
      <c r="K9" s="36">
        <f>IF(($E9       =0),0,($J9       /$E9       ))</f>
        <v>0.26506762685005109</v>
      </c>
      <c r="L9" s="31">
        <v>88445097</v>
      </c>
      <c r="M9" s="36">
        <f>IF(($E9       =0),0,($L9       /$E9       ))</f>
        <v>0.16001325080859566</v>
      </c>
      <c r="N9" s="31">
        <f>$F9       +$H9       +$J9       +$L9</f>
        <v>442524310</v>
      </c>
      <c r="O9" s="36">
        <f>IF(($E9       =0),0,($N9       /$E9       ))</f>
        <v>0.80060688276401282</v>
      </c>
      <c r="P9" s="31">
        <v>88552478</v>
      </c>
      <c r="Q9" s="31">
        <v>532241590</v>
      </c>
      <c r="R9" s="31">
        <v>497398070</v>
      </c>
      <c r="S9" s="31">
        <v>405667360</v>
      </c>
      <c r="T9" s="36">
        <f>IF(($R9       =0),0,($S9       /$R9       ))</f>
        <v>0.81557887830163878</v>
      </c>
      <c r="U9" s="36">
        <f>IF(($P9       =0),0,(($L9       /$P9       )-1))</f>
        <v>-1.2126255800543051E-3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991562379</v>
      </c>
      <c r="E10" s="32">
        <f>SUM(E8:E9)</f>
        <v>937837385</v>
      </c>
      <c r="F10" s="32">
        <f>SUM(F8:F9)</f>
        <v>206807282</v>
      </c>
      <c r="G10" s="37">
        <f t="shared" ref="G10:G54" si="0">IF(($D10      =0),0,($F10      /$D10      ))</f>
        <v>0.20856709207600946</v>
      </c>
      <c r="H10" s="32">
        <f>SUM(H8:H9)</f>
        <v>222546987</v>
      </c>
      <c r="I10" s="37">
        <f t="shared" ref="I10:I54" si="1">IF(($D10      =0),0,($H10      /$D10      ))</f>
        <v>0.22444073284067184</v>
      </c>
      <c r="J10" s="32">
        <f>SUM(J8:J9)</f>
        <v>265755522</v>
      </c>
      <c r="K10" s="37">
        <f t="shared" ref="K10:K54" si="2">IF(($E10      =0),0,($J10      /$E10      ))</f>
        <v>0.28337057815198952</v>
      </c>
      <c r="L10" s="32">
        <f>SUM(L8:L9)</f>
        <v>208378550</v>
      </c>
      <c r="M10" s="37">
        <f t="shared" ref="M10:M54" si="3">IF(($E10      =0),0,($L10      /$E10      ))</f>
        <v>0.22219049201157617</v>
      </c>
      <c r="N10" s="32">
        <f t="shared" ref="N10:N54" si="4">$F10      +$H10      +$J10      +$L10</f>
        <v>903488341</v>
      </c>
      <c r="O10" s="37">
        <f t="shared" ref="O10:O54" si="5">IF(($E10      =0),0,($N10      /$E10      ))</f>
        <v>0.96337420052837841</v>
      </c>
      <c r="P10" s="32">
        <f>SUM(P8:P9)</f>
        <v>190841127</v>
      </c>
      <c r="Q10" s="32">
        <f>SUM(Q8:Q9)</f>
        <v>966540146</v>
      </c>
      <c r="R10" s="32">
        <f>SUM(R8:R9)</f>
        <v>867265837</v>
      </c>
      <c r="S10" s="32">
        <f>SUM(S8:S9)</f>
        <v>837733001</v>
      </c>
      <c r="T10" s="37">
        <f t="shared" ref="T10:T54" si="6">IF(($R10      =0),0,($S10      /$R10      ))</f>
        <v>0.96594719319031586</v>
      </c>
      <c r="U10" s="37">
        <f t="shared" ref="U10:U54" si="7">IF(($P10      =0),0,(($L10      /$P10      )-1))</f>
        <v>9.1895406800862167E-2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20903774</v>
      </c>
      <c r="E11" s="31">
        <v>24955521</v>
      </c>
      <c r="F11" s="31">
        <v>3877394</v>
      </c>
      <c r="G11" s="36">
        <f t="shared" si="0"/>
        <v>0.18548774972404505</v>
      </c>
      <c r="H11" s="31">
        <v>5141425</v>
      </c>
      <c r="I11" s="36">
        <f t="shared" si="1"/>
        <v>0.24595678273215163</v>
      </c>
      <c r="J11" s="31">
        <v>3668198</v>
      </c>
      <c r="K11" s="36">
        <f t="shared" si="2"/>
        <v>0.14698943772802819</v>
      </c>
      <c r="L11" s="31">
        <v>3182551</v>
      </c>
      <c r="M11" s="36">
        <f t="shared" si="3"/>
        <v>0.12752893437888954</v>
      </c>
      <c r="N11" s="31">
        <f t="shared" si="4"/>
        <v>15869568</v>
      </c>
      <c r="O11" s="36">
        <f t="shared" si="5"/>
        <v>0.63591411295320177</v>
      </c>
      <c r="P11" s="31">
        <v>2283467</v>
      </c>
      <c r="Q11" s="31">
        <v>22110654</v>
      </c>
      <c r="R11" s="31">
        <v>21103772</v>
      </c>
      <c r="S11" s="31">
        <v>14277749</v>
      </c>
      <c r="T11" s="36">
        <f t="shared" si="6"/>
        <v>0.67654962345120107</v>
      </c>
      <c r="U11" s="36">
        <f t="shared" si="7"/>
        <v>0.39373636667400924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1159188</v>
      </c>
      <c r="E12" s="31">
        <v>1132956</v>
      </c>
      <c r="F12" s="31">
        <v>229772</v>
      </c>
      <c r="G12" s="36">
        <f t="shared" si="0"/>
        <v>0.19821806298891984</v>
      </c>
      <c r="H12" s="31">
        <v>395401</v>
      </c>
      <c r="I12" s="36">
        <f t="shared" si="1"/>
        <v>0.34110170222604097</v>
      </c>
      <c r="J12" s="31">
        <v>184009</v>
      </c>
      <c r="K12" s="36">
        <f t="shared" si="2"/>
        <v>0.16241495697979444</v>
      </c>
      <c r="L12" s="31">
        <v>118967</v>
      </c>
      <c r="M12" s="36">
        <f t="shared" si="3"/>
        <v>0.10500584312188646</v>
      </c>
      <c r="N12" s="31">
        <f t="shared" si="4"/>
        <v>928149</v>
      </c>
      <c r="O12" s="36">
        <f t="shared" si="5"/>
        <v>0.81922775465243136</v>
      </c>
      <c r="P12" s="31">
        <v>260198</v>
      </c>
      <c r="Q12" s="31">
        <v>1164617</v>
      </c>
      <c r="R12" s="31">
        <v>1108041</v>
      </c>
      <c r="S12" s="31">
        <v>1111246</v>
      </c>
      <c r="T12" s="36">
        <f t="shared" si="6"/>
        <v>1.0028924922453231</v>
      </c>
      <c r="U12" s="36">
        <f t="shared" si="7"/>
        <v>-0.54278280386474909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12851964</v>
      </c>
      <c r="E13" s="31">
        <v>17305553</v>
      </c>
      <c r="F13" s="31">
        <v>2539796</v>
      </c>
      <c r="G13" s="36">
        <f t="shared" si="0"/>
        <v>0.19761928993887626</v>
      </c>
      <c r="H13" s="31">
        <v>4645089</v>
      </c>
      <c r="I13" s="36">
        <f t="shared" si="1"/>
        <v>0.36143028411844291</v>
      </c>
      <c r="J13" s="31">
        <v>4198875</v>
      </c>
      <c r="K13" s="36">
        <f t="shared" si="2"/>
        <v>0.24263165701783698</v>
      </c>
      <c r="L13" s="31">
        <v>3793496</v>
      </c>
      <c r="M13" s="36">
        <f t="shared" si="3"/>
        <v>0.2192068638315112</v>
      </c>
      <c r="N13" s="31">
        <f t="shared" si="4"/>
        <v>15177256</v>
      </c>
      <c r="O13" s="36">
        <f t="shared" si="5"/>
        <v>0.87701652758510518</v>
      </c>
      <c r="P13" s="31">
        <v>3920264</v>
      </c>
      <c r="Q13" s="31">
        <v>14408790</v>
      </c>
      <c r="R13" s="31">
        <v>16598166</v>
      </c>
      <c r="S13" s="31">
        <v>12929127</v>
      </c>
      <c r="T13" s="36">
        <f t="shared" si="6"/>
        <v>0.7789491320908587</v>
      </c>
      <c r="U13" s="36">
        <f t="shared" si="7"/>
        <v>-3.2336597739335948E-2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18197411</v>
      </c>
      <c r="E14" s="31">
        <v>18347272</v>
      </c>
      <c r="F14" s="31">
        <v>4064421</v>
      </c>
      <c r="G14" s="36">
        <f t="shared" si="0"/>
        <v>0.2233516075446117</v>
      </c>
      <c r="H14" s="31">
        <v>5223837</v>
      </c>
      <c r="I14" s="36">
        <f t="shared" si="1"/>
        <v>0.28706484675210114</v>
      </c>
      <c r="J14" s="31">
        <v>4998577</v>
      </c>
      <c r="K14" s="36">
        <f t="shared" si="2"/>
        <v>0.27244251897502803</v>
      </c>
      <c r="L14" s="31">
        <v>4457162</v>
      </c>
      <c r="M14" s="36">
        <f t="shared" si="3"/>
        <v>0.24293322734845813</v>
      </c>
      <c r="N14" s="31">
        <f t="shared" si="4"/>
        <v>18743997</v>
      </c>
      <c r="O14" s="36">
        <f t="shared" si="5"/>
        <v>1.0216231056039284</v>
      </c>
      <c r="P14" s="31">
        <v>3889407</v>
      </c>
      <c r="Q14" s="31">
        <v>15968525</v>
      </c>
      <c r="R14" s="31">
        <v>15706025</v>
      </c>
      <c r="S14" s="31">
        <v>15231949</v>
      </c>
      <c r="T14" s="36">
        <f t="shared" si="6"/>
        <v>0.96981565991395025</v>
      </c>
      <c r="U14" s="36">
        <f t="shared" si="7"/>
        <v>0.14597469485708237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0</v>
      </c>
      <c r="E15" s="31">
        <v>0</v>
      </c>
      <c r="F15" s="31">
        <v>0</v>
      </c>
      <c r="G15" s="36">
        <f t="shared" si="0"/>
        <v>0</v>
      </c>
      <c r="H15" s="31">
        <v>0</v>
      </c>
      <c r="I15" s="36">
        <f t="shared" si="1"/>
        <v>0</v>
      </c>
      <c r="J15" s="31">
        <v>0</v>
      </c>
      <c r="K15" s="36">
        <f t="shared" si="2"/>
        <v>0</v>
      </c>
      <c r="L15" s="31">
        <v>0</v>
      </c>
      <c r="M15" s="36">
        <f t="shared" si="3"/>
        <v>0</v>
      </c>
      <c r="N15" s="31">
        <f t="shared" si="4"/>
        <v>0</v>
      </c>
      <c r="O15" s="36">
        <f t="shared" si="5"/>
        <v>0</v>
      </c>
      <c r="P15" s="31">
        <v>0</v>
      </c>
      <c r="Q15" s="31">
        <v>0</v>
      </c>
      <c r="R15" s="31">
        <v>0</v>
      </c>
      <c r="S15" s="31">
        <v>0</v>
      </c>
      <c r="T15" s="36">
        <f t="shared" si="6"/>
        <v>0</v>
      </c>
      <c r="U15" s="36">
        <f t="shared" si="7"/>
        <v>0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75205258</v>
      </c>
      <c r="E16" s="31">
        <v>72073387</v>
      </c>
      <c r="F16" s="31">
        <v>10602616</v>
      </c>
      <c r="G16" s="36">
        <f t="shared" si="0"/>
        <v>0.14098237652479031</v>
      </c>
      <c r="H16" s="31">
        <v>16296844</v>
      </c>
      <c r="I16" s="36">
        <f t="shared" si="1"/>
        <v>0.21669819947961616</v>
      </c>
      <c r="J16" s="31">
        <v>15750828</v>
      </c>
      <c r="K16" s="36">
        <f t="shared" si="2"/>
        <v>0.21853875134243378</v>
      </c>
      <c r="L16" s="31">
        <v>14839316</v>
      </c>
      <c r="M16" s="36">
        <f t="shared" si="3"/>
        <v>0.20589175308217442</v>
      </c>
      <c r="N16" s="31">
        <f t="shared" si="4"/>
        <v>57489604</v>
      </c>
      <c r="O16" s="36">
        <f t="shared" si="5"/>
        <v>0.79765370260731605</v>
      </c>
      <c r="P16" s="31">
        <v>11521828</v>
      </c>
      <c r="Q16" s="31">
        <v>63812609</v>
      </c>
      <c r="R16" s="31">
        <v>60909452</v>
      </c>
      <c r="S16" s="31">
        <v>51665849</v>
      </c>
      <c r="T16" s="36">
        <f t="shared" si="6"/>
        <v>0.84824025341748277</v>
      </c>
      <c r="U16" s="36">
        <f t="shared" si="7"/>
        <v>0.2879306998854696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299864</v>
      </c>
      <c r="E17" s="31">
        <v>299864</v>
      </c>
      <c r="F17" s="31">
        <v>3738</v>
      </c>
      <c r="G17" s="36">
        <f t="shared" si="0"/>
        <v>1.2465651095163141E-2</v>
      </c>
      <c r="H17" s="31">
        <v>139932</v>
      </c>
      <c r="I17" s="36">
        <f t="shared" si="1"/>
        <v>0.46665154870207826</v>
      </c>
      <c r="J17" s="31">
        <v>69966</v>
      </c>
      <c r="K17" s="36">
        <f t="shared" si="2"/>
        <v>0.23332577435103913</v>
      </c>
      <c r="L17" s="31">
        <v>69966</v>
      </c>
      <c r="M17" s="36">
        <f t="shared" si="3"/>
        <v>0.23332577435103913</v>
      </c>
      <c r="N17" s="31">
        <f t="shared" si="4"/>
        <v>283602</v>
      </c>
      <c r="O17" s="36">
        <f t="shared" si="5"/>
        <v>0.94576874849931969</v>
      </c>
      <c r="P17" s="31">
        <v>-156224</v>
      </c>
      <c r="Q17" s="31">
        <v>284291</v>
      </c>
      <c r="R17" s="31">
        <v>284036</v>
      </c>
      <c r="S17" s="31">
        <v>-89271</v>
      </c>
      <c r="T17" s="36">
        <f t="shared" si="6"/>
        <v>-0.31429466687321328</v>
      </c>
      <c r="U17" s="36">
        <f t="shared" si="7"/>
        <v>-1.4478569233920524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128617459</v>
      </c>
      <c r="E19" s="32">
        <f>SUM(E11:E18)</f>
        <v>134114553</v>
      </c>
      <c r="F19" s="32">
        <f>SUM(F11:F18)</f>
        <v>21317737</v>
      </c>
      <c r="G19" s="37">
        <f t="shared" si="0"/>
        <v>0.16574528190609022</v>
      </c>
      <c r="H19" s="32">
        <f>SUM(H11:H18)</f>
        <v>31842528</v>
      </c>
      <c r="I19" s="37">
        <f t="shared" si="1"/>
        <v>0.24757547107193278</v>
      </c>
      <c r="J19" s="32">
        <f>SUM(J11:J18)</f>
        <v>28870453</v>
      </c>
      <c r="K19" s="37">
        <f t="shared" si="2"/>
        <v>0.21526711571711385</v>
      </c>
      <c r="L19" s="32">
        <f>SUM(L11:L18)</f>
        <v>26461458</v>
      </c>
      <c r="M19" s="37">
        <f t="shared" si="3"/>
        <v>0.19730489650888222</v>
      </c>
      <c r="N19" s="32">
        <f t="shared" si="4"/>
        <v>108492176</v>
      </c>
      <c r="O19" s="37">
        <f t="shared" si="5"/>
        <v>0.80895155352752812</v>
      </c>
      <c r="P19" s="32">
        <f>SUM(P11:P18)</f>
        <v>21718940</v>
      </c>
      <c r="Q19" s="32">
        <f>SUM(Q11:Q18)</f>
        <v>117749486</v>
      </c>
      <c r="R19" s="32">
        <f>SUM(R11:R18)</f>
        <v>115709492</v>
      </c>
      <c r="S19" s="32">
        <f>SUM(S11:S18)</f>
        <v>95126649</v>
      </c>
      <c r="T19" s="37">
        <f t="shared" si="6"/>
        <v>0.82211620979201949</v>
      </c>
      <c r="U19" s="37">
        <f t="shared" si="7"/>
        <v>0.21835863076190654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0</v>
      </c>
      <c r="E20" s="31">
        <v>0</v>
      </c>
      <c r="F20" s="31">
        <v>0</v>
      </c>
      <c r="G20" s="36">
        <f t="shared" si="0"/>
        <v>0</v>
      </c>
      <c r="H20" s="31">
        <v>0</v>
      </c>
      <c r="I20" s="36">
        <f t="shared" si="1"/>
        <v>0</v>
      </c>
      <c r="J20" s="31">
        <v>0</v>
      </c>
      <c r="K20" s="36">
        <f t="shared" si="2"/>
        <v>0</v>
      </c>
      <c r="L20" s="31">
        <v>0</v>
      </c>
      <c r="M20" s="36">
        <f t="shared" si="3"/>
        <v>0</v>
      </c>
      <c r="N20" s="31">
        <f t="shared" si="4"/>
        <v>0</v>
      </c>
      <c r="O20" s="36">
        <f t="shared" si="5"/>
        <v>0</v>
      </c>
      <c r="P20" s="31">
        <v>0</v>
      </c>
      <c r="Q20" s="31">
        <v>0</v>
      </c>
      <c r="R20" s="31">
        <v>0</v>
      </c>
      <c r="S20" s="31">
        <v>0</v>
      </c>
      <c r="T20" s="36">
        <f t="shared" si="6"/>
        <v>0</v>
      </c>
      <c r="U20" s="36">
        <f t="shared" si="7"/>
        <v>0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2248916</v>
      </c>
      <c r="E23" s="31">
        <v>2113297</v>
      </c>
      <c r="F23" s="31">
        <v>530526</v>
      </c>
      <c r="G23" s="36">
        <f t="shared" si="0"/>
        <v>0.2359029861497717</v>
      </c>
      <c r="H23" s="31">
        <v>385718</v>
      </c>
      <c r="I23" s="36">
        <f t="shared" si="1"/>
        <v>0.17151285330354712</v>
      </c>
      <c r="J23" s="31">
        <v>467995</v>
      </c>
      <c r="K23" s="36">
        <f t="shared" si="2"/>
        <v>0.22145254547751689</v>
      </c>
      <c r="L23" s="31">
        <v>469609</v>
      </c>
      <c r="M23" s="36">
        <f t="shared" si="3"/>
        <v>0.22221628100546209</v>
      </c>
      <c r="N23" s="31">
        <f t="shared" si="4"/>
        <v>1853848</v>
      </c>
      <c r="O23" s="36">
        <f t="shared" si="5"/>
        <v>0.87723022367419246</v>
      </c>
      <c r="P23" s="31">
        <v>565989</v>
      </c>
      <c r="Q23" s="31">
        <v>2579904</v>
      </c>
      <c r="R23" s="31">
        <v>2244894</v>
      </c>
      <c r="S23" s="31">
        <v>2201848</v>
      </c>
      <c r="T23" s="36">
        <f t="shared" si="6"/>
        <v>0.98082492981851255</v>
      </c>
      <c r="U23" s="36">
        <f t="shared" si="7"/>
        <v>-0.17028599495749919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2499674</v>
      </c>
      <c r="E24" s="31">
        <v>2535674</v>
      </c>
      <c r="F24" s="31">
        <v>492126</v>
      </c>
      <c r="G24" s="36">
        <f t="shared" si="0"/>
        <v>0.19687607263987225</v>
      </c>
      <c r="H24" s="31">
        <v>578273</v>
      </c>
      <c r="I24" s="36">
        <f t="shared" si="1"/>
        <v>0.23133936665341159</v>
      </c>
      <c r="J24" s="31">
        <v>566906</v>
      </c>
      <c r="K24" s="36">
        <f t="shared" si="2"/>
        <v>0.22357211534290292</v>
      </c>
      <c r="L24" s="31">
        <v>592277</v>
      </c>
      <c r="M24" s="36">
        <f t="shared" si="3"/>
        <v>0.23357773909422111</v>
      </c>
      <c r="N24" s="31">
        <f t="shared" si="4"/>
        <v>2229582</v>
      </c>
      <c r="O24" s="36">
        <f t="shared" si="5"/>
        <v>0.87928574414534355</v>
      </c>
      <c r="P24" s="31">
        <v>563154</v>
      </c>
      <c r="Q24" s="31">
        <v>2366174</v>
      </c>
      <c r="R24" s="31">
        <v>2406674</v>
      </c>
      <c r="S24" s="31">
        <v>1934778</v>
      </c>
      <c r="T24" s="36">
        <f t="shared" si="6"/>
        <v>0.80392192710770138</v>
      </c>
      <c r="U24" s="36">
        <f t="shared" si="7"/>
        <v>5.1714095966645113E-2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6478590</v>
      </c>
      <c r="E25" s="31">
        <v>6478590</v>
      </c>
      <c r="F25" s="31">
        <v>1835060</v>
      </c>
      <c r="G25" s="36">
        <f t="shared" si="0"/>
        <v>0.28324990468605049</v>
      </c>
      <c r="H25" s="31">
        <v>1992782</v>
      </c>
      <c r="I25" s="36">
        <f t="shared" si="1"/>
        <v>0.30759501681693086</v>
      </c>
      <c r="J25" s="31">
        <v>1397678</v>
      </c>
      <c r="K25" s="36">
        <f t="shared" si="2"/>
        <v>0.21573799237179694</v>
      </c>
      <c r="L25" s="31">
        <v>248042</v>
      </c>
      <c r="M25" s="36">
        <f t="shared" si="3"/>
        <v>3.8286417260545894E-2</v>
      </c>
      <c r="N25" s="31">
        <f t="shared" si="4"/>
        <v>5473562</v>
      </c>
      <c r="O25" s="36">
        <f t="shared" si="5"/>
        <v>0.84486933113532425</v>
      </c>
      <c r="P25" s="31">
        <v>1480085</v>
      </c>
      <c r="Q25" s="31">
        <v>5892803</v>
      </c>
      <c r="R25" s="31">
        <v>5892803</v>
      </c>
      <c r="S25" s="31">
        <v>5040389</v>
      </c>
      <c r="T25" s="36">
        <f t="shared" si="6"/>
        <v>0.85534659821480541</v>
      </c>
      <c r="U25" s="36">
        <f t="shared" si="7"/>
        <v>-0.83241367894411467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0</v>
      </c>
      <c r="E26" s="31">
        <v>0</v>
      </c>
      <c r="F26" s="31">
        <v>0</v>
      </c>
      <c r="G26" s="36">
        <f t="shared" si="0"/>
        <v>0</v>
      </c>
      <c r="H26" s="31">
        <v>0</v>
      </c>
      <c r="I26" s="36">
        <f t="shared" si="1"/>
        <v>0</v>
      </c>
      <c r="J26" s="31">
        <v>0</v>
      </c>
      <c r="K26" s="36">
        <f t="shared" si="2"/>
        <v>0</v>
      </c>
      <c r="L26" s="31">
        <v>0</v>
      </c>
      <c r="M26" s="36">
        <f t="shared" si="3"/>
        <v>0</v>
      </c>
      <c r="N26" s="31">
        <f t="shared" si="4"/>
        <v>0</v>
      </c>
      <c r="O26" s="36">
        <f t="shared" si="5"/>
        <v>0</v>
      </c>
      <c r="P26" s="31">
        <v>0</v>
      </c>
      <c r="Q26" s="31">
        <v>0</v>
      </c>
      <c r="R26" s="31">
        <v>0</v>
      </c>
      <c r="S26" s="31">
        <v>0</v>
      </c>
      <c r="T26" s="36">
        <f t="shared" si="6"/>
        <v>0</v>
      </c>
      <c r="U26" s="36">
        <f t="shared" si="7"/>
        <v>0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11227180</v>
      </c>
      <c r="E27" s="32">
        <f>SUM(E20:E26)</f>
        <v>11127561</v>
      </c>
      <c r="F27" s="32">
        <f>SUM(F20:F26)</f>
        <v>2857712</v>
      </c>
      <c r="G27" s="37">
        <f t="shared" si="0"/>
        <v>0.25453515486524664</v>
      </c>
      <c r="H27" s="32">
        <f>SUM(H20:H26)</f>
        <v>2956773</v>
      </c>
      <c r="I27" s="37">
        <f t="shared" si="1"/>
        <v>0.26335847470157242</v>
      </c>
      <c r="J27" s="32">
        <f>SUM(J20:J26)</f>
        <v>2432579</v>
      </c>
      <c r="K27" s="37">
        <f t="shared" si="2"/>
        <v>0.21860846235756426</v>
      </c>
      <c r="L27" s="32">
        <f>SUM(L20:L26)</f>
        <v>1309928</v>
      </c>
      <c r="M27" s="37">
        <f t="shared" si="3"/>
        <v>0.11771923784556203</v>
      </c>
      <c r="N27" s="32">
        <f t="shared" si="4"/>
        <v>9556992</v>
      </c>
      <c r="O27" s="37">
        <f t="shared" si="5"/>
        <v>0.85885774969016127</v>
      </c>
      <c r="P27" s="32">
        <f>SUM(P20:P26)</f>
        <v>2609228</v>
      </c>
      <c r="Q27" s="32">
        <f>SUM(Q20:Q26)</f>
        <v>10838881</v>
      </c>
      <c r="R27" s="32">
        <f>SUM(R20:R26)</f>
        <v>10544371</v>
      </c>
      <c r="S27" s="32">
        <f>SUM(S20:S26)</f>
        <v>9177015</v>
      </c>
      <c r="T27" s="37">
        <f t="shared" si="6"/>
        <v>0.87032360678507992</v>
      </c>
      <c r="U27" s="37">
        <f t="shared" si="7"/>
        <v>-0.49796338227245762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12349250</v>
      </c>
      <c r="E28" s="31">
        <v>11597654</v>
      </c>
      <c r="F28" s="31">
        <v>9325186</v>
      </c>
      <c r="G28" s="36">
        <f t="shared" si="0"/>
        <v>0.75512164706358686</v>
      </c>
      <c r="H28" s="31">
        <v>2458482</v>
      </c>
      <c r="I28" s="36">
        <f t="shared" si="1"/>
        <v>0.19907945826669635</v>
      </c>
      <c r="J28" s="31">
        <v>2721837</v>
      </c>
      <c r="K28" s="36">
        <f t="shared" si="2"/>
        <v>0.23468858443267923</v>
      </c>
      <c r="L28" s="31">
        <v>2197874</v>
      </c>
      <c r="M28" s="36">
        <f t="shared" si="3"/>
        <v>0.18951022336069001</v>
      </c>
      <c r="N28" s="31">
        <f t="shared" si="4"/>
        <v>16703379</v>
      </c>
      <c r="O28" s="36">
        <f t="shared" si="5"/>
        <v>1.4402377411845533</v>
      </c>
      <c r="P28" s="31">
        <v>3026091</v>
      </c>
      <c r="Q28" s="31">
        <v>9676615</v>
      </c>
      <c r="R28" s="31">
        <v>9676615</v>
      </c>
      <c r="S28" s="31">
        <v>11287135</v>
      </c>
      <c r="T28" s="36">
        <f t="shared" si="6"/>
        <v>1.1664342334587043</v>
      </c>
      <c r="U28" s="36">
        <f t="shared" si="7"/>
        <v>-0.2736920337161044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43478</v>
      </c>
      <c r="E29" s="31">
        <v>143478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0</v>
      </c>
      <c r="O29" s="36">
        <f t="shared" si="5"/>
        <v>0</v>
      </c>
      <c r="P29" s="31">
        <v>0</v>
      </c>
      <c r="Q29" s="31">
        <v>0</v>
      </c>
      <c r="R29" s="31">
        <v>35000</v>
      </c>
      <c r="S29" s="31">
        <v>0</v>
      </c>
      <c r="T29" s="36">
        <f t="shared" si="6"/>
        <v>0</v>
      </c>
      <c r="U29" s="36">
        <f t="shared" si="7"/>
        <v>0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3003106</v>
      </c>
      <c r="E30" s="31">
        <v>3141780</v>
      </c>
      <c r="F30" s="31">
        <v>455023</v>
      </c>
      <c r="G30" s="36">
        <f t="shared" si="0"/>
        <v>0.15151746225407961</v>
      </c>
      <c r="H30" s="31">
        <v>483526</v>
      </c>
      <c r="I30" s="36">
        <f t="shared" si="1"/>
        <v>0.16100863572581187</v>
      </c>
      <c r="J30" s="31">
        <v>488713</v>
      </c>
      <c r="K30" s="36">
        <f t="shared" si="2"/>
        <v>0.15555290313134593</v>
      </c>
      <c r="L30" s="31">
        <v>502783</v>
      </c>
      <c r="M30" s="36">
        <f t="shared" si="3"/>
        <v>0.16003125616688629</v>
      </c>
      <c r="N30" s="31">
        <f t="shared" si="4"/>
        <v>1930045</v>
      </c>
      <c r="O30" s="36">
        <f t="shared" si="5"/>
        <v>0.61431577004118687</v>
      </c>
      <c r="P30" s="31">
        <v>394963</v>
      </c>
      <c r="Q30" s="31">
        <v>2860151</v>
      </c>
      <c r="R30" s="31">
        <v>2395153</v>
      </c>
      <c r="S30" s="31">
        <v>1592684</v>
      </c>
      <c r="T30" s="36">
        <f t="shared" si="6"/>
        <v>0.6649612780477907</v>
      </c>
      <c r="U30" s="36">
        <f t="shared" si="7"/>
        <v>0.27298759630648939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384</v>
      </c>
      <c r="R32" s="31">
        <v>384</v>
      </c>
      <c r="S32" s="31">
        <v>0</v>
      </c>
      <c r="T32" s="36">
        <f t="shared" si="6"/>
        <v>0</v>
      </c>
      <c r="U32" s="36">
        <f t="shared" si="7"/>
        <v>0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24908771</v>
      </c>
      <c r="E33" s="31">
        <v>23390771</v>
      </c>
      <c r="F33" s="31">
        <v>7585752</v>
      </c>
      <c r="G33" s="36">
        <f t="shared" si="0"/>
        <v>0.30454140029630528</v>
      </c>
      <c r="H33" s="31">
        <v>8620922</v>
      </c>
      <c r="I33" s="36">
        <f t="shared" si="1"/>
        <v>0.34609985374228219</v>
      </c>
      <c r="J33" s="31">
        <v>8518509</v>
      </c>
      <c r="K33" s="36">
        <f t="shared" si="2"/>
        <v>0.36418248034662903</v>
      </c>
      <c r="L33" s="31">
        <v>8448627</v>
      </c>
      <c r="M33" s="36">
        <f t="shared" si="3"/>
        <v>0.36119489178018116</v>
      </c>
      <c r="N33" s="31">
        <f t="shared" si="4"/>
        <v>33173810</v>
      </c>
      <c r="O33" s="36">
        <f t="shared" si="5"/>
        <v>1.4182435457129652</v>
      </c>
      <c r="P33" s="31">
        <v>7294651</v>
      </c>
      <c r="Q33" s="31">
        <v>24455137</v>
      </c>
      <c r="R33" s="31">
        <v>24537137</v>
      </c>
      <c r="S33" s="31">
        <v>30446501</v>
      </c>
      <c r="T33" s="36">
        <f t="shared" si="6"/>
        <v>1.2408334762119966</v>
      </c>
      <c r="U33" s="36">
        <f t="shared" si="7"/>
        <v>0.15819481973846306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0</v>
      </c>
      <c r="E34" s="31">
        <v>0</v>
      </c>
      <c r="F34" s="31">
        <v>0</v>
      </c>
      <c r="G34" s="36">
        <f t="shared" si="0"/>
        <v>0</v>
      </c>
      <c r="H34" s="31">
        <v>0</v>
      </c>
      <c r="I34" s="36">
        <f t="shared" si="1"/>
        <v>0</v>
      </c>
      <c r="J34" s="31">
        <v>0</v>
      </c>
      <c r="K34" s="36">
        <f t="shared" si="2"/>
        <v>0</v>
      </c>
      <c r="L34" s="31">
        <v>0</v>
      </c>
      <c r="M34" s="36">
        <f t="shared" si="3"/>
        <v>0</v>
      </c>
      <c r="N34" s="31">
        <f t="shared" si="4"/>
        <v>0</v>
      </c>
      <c r="O34" s="36">
        <f t="shared" si="5"/>
        <v>0</v>
      </c>
      <c r="P34" s="31">
        <v>0</v>
      </c>
      <c r="Q34" s="31">
        <v>0</v>
      </c>
      <c r="R34" s="31">
        <v>0</v>
      </c>
      <c r="S34" s="31">
        <v>0</v>
      </c>
      <c r="T34" s="36">
        <f t="shared" si="6"/>
        <v>0</v>
      </c>
      <c r="U34" s="36">
        <f t="shared" si="7"/>
        <v>0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40304605</v>
      </c>
      <c r="E35" s="32">
        <f>SUM(E28:E34)</f>
        <v>38273683</v>
      </c>
      <c r="F35" s="32">
        <f>SUM(F28:F34)</f>
        <v>17365961</v>
      </c>
      <c r="G35" s="37">
        <f t="shared" si="0"/>
        <v>0.43086791199169427</v>
      </c>
      <c r="H35" s="32">
        <f>SUM(H28:H34)</f>
        <v>11562930</v>
      </c>
      <c r="I35" s="37">
        <f t="shared" si="1"/>
        <v>0.2868885577715003</v>
      </c>
      <c r="J35" s="32">
        <f>SUM(J28:J34)</f>
        <v>11729059</v>
      </c>
      <c r="K35" s="37">
        <f t="shared" si="2"/>
        <v>0.30645232129868455</v>
      </c>
      <c r="L35" s="32">
        <f>SUM(L28:L34)</f>
        <v>11149284</v>
      </c>
      <c r="M35" s="37">
        <f t="shared" si="3"/>
        <v>0.29130418413090792</v>
      </c>
      <c r="N35" s="32">
        <f t="shared" si="4"/>
        <v>51807234</v>
      </c>
      <c r="O35" s="37">
        <f t="shared" si="5"/>
        <v>1.3535993909966804</v>
      </c>
      <c r="P35" s="32">
        <f>SUM(P28:P34)</f>
        <v>10715705</v>
      </c>
      <c r="Q35" s="32">
        <f>SUM(Q28:Q34)</f>
        <v>36992287</v>
      </c>
      <c r="R35" s="32">
        <f>SUM(R28:R34)</f>
        <v>36644289</v>
      </c>
      <c r="S35" s="32">
        <f>SUM(S28:S34)</f>
        <v>43326320</v>
      </c>
      <c r="T35" s="37">
        <f t="shared" si="6"/>
        <v>1.1823484963782487</v>
      </c>
      <c r="U35" s="37">
        <f t="shared" si="7"/>
        <v>4.0462013465282887E-2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12344864</v>
      </c>
      <c r="E36" s="31">
        <v>12356711</v>
      </c>
      <c r="F36" s="31">
        <v>2272752</v>
      </c>
      <c r="G36" s="36">
        <f t="shared" si="0"/>
        <v>0.18410506588002915</v>
      </c>
      <c r="H36" s="31">
        <v>2566819</v>
      </c>
      <c r="I36" s="36">
        <f t="shared" si="1"/>
        <v>0.20792606544713657</v>
      </c>
      <c r="J36" s="31">
        <v>2503222</v>
      </c>
      <c r="K36" s="36">
        <f t="shared" si="2"/>
        <v>0.20257995837241805</v>
      </c>
      <c r="L36" s="31">
        <v>2569770</v>
      </c>
      <c r="M36" s="36">
        <f t="shared" si="3"/>
        <v>0.20796553387062303</v>
      </c>
      <c r="N36" s="31">
        <f t="shared" si="4"/>
        <v>9912563</v>
      </c>
      <c r="O36" s="36">
        <f t="shared" si="5"/>
        <v>0.80220076361743831</v>
      </c>
      <c r="P36" s="31">
        <v>1919636</v>
      </c>
      <c r="Q36" s="31">
        <v>8203680</v>
      </c>
      <c r="R36" s="31">
        <v>9164680</v>
      </c>
      <c r="S36" s="31">
        <v>8278004</v>
      </c>
      <c r="T36" s="36">
        <f t="shared" si="6"/>
        <v>0.9032507408878433</v>
      </c>
      <c r="U36" s="36">
        <f t="shared" si="7"/>
        <v>0.33867566559493567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2997986</v>
      </c>
      <c r="E37" s="31">
        <v>2956001</v>
      </c>
      <c r="F37" s="31">
        <v>250857</v>
      </c>
      <c r="G37" s="36">
        <f t="shared" si="0"/>
        <v>8.3675173933433974E-2</v>
      </c>
      <c r="H37" s="31">
        <v>437526</v>
      </c>
      <c r="I37" s="36">
        <f t="shared" si="1"/>
        <v>0.14593997436946002</v>
      </c>
      <c r="J37" s="31">
        <v>420151</v>
      </c>
      <c r="K37" s="36">
        <f t="shared" si="2"/>
        <v>0.14213493161876467</v>
      </c>
      <c r="L37" s="31">
        <v>559228</v>
      </c>
      <c r="M37" s="36">
        <f t="shared" si="3"/>
        <v>0.18918396847633001</v>
      </c>
      <c r="N37" s="31">
        <f t="shared" si="4"/>
        <v>1667762</v>
      </c>
      <c r="O37" s="36">
        <f t="shared" si="5"/>
        <v>0.56419534364162938</v>
      </c>
      <c r="P37" s="31">
        <v>531759</v>
      </c>
      <c r="Q37" s="31">
        <v>1651576</v>
      </c>
      <c r="R37" s="31">
        <v>2760016</v>
      </c>
      <c r="S37" s="31">
        <v>1619766</v>
      </c>
      <c r="T37" s="36">
        <f t="shared" si="6"/>
        <v>0.58686833699514784</v>
      </c>
      <c r="U37" s="36">
        <f t="shared" si="7"/>
        <v>5.1656859592409399E-2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15801229</v>
      </c>
      <c r="E38" s="31">
        <v>30323511</v>
      </c>
      <c r="F38" s="31">
        <v>9531196</v>
      </c>
      <c r="G38" s="36">
        <f t="shared" si="0"/>
        <v>0.60319333388561103</v>
      </c>
      <c r="H38" s="31">
        <v>9568081</v>
      </c>
      <c r="I38" s="36">
        <f t="shared" si="1"/>
        <v>0.60552764598247388</v>
      </c>
      <c r="J38" s="31">
        <v>9468740</v>
      </c>
      <c r="K38" s="36">
        <f t="shared" si="2"/>
        <v>0.31225737679254884</v>
      </c>
      <c r="L38" s="31">
        <v>8692451</v>
      </c>
      <c r="M38" s="36">
        <f t="shared" si="3"/>
        <v>0.28665714204400672</v>
      </c>
      <c r="N38" s="31">
        <f t="shared" si="4"/>
        <v>37260468</v>
      </c>
      <c r="O38" s="36">
        <f t="shared" si="5"/>
        <v>1.2287649672229577</v>
      </c>
      <c r="P38" s="31">
        <v>8867517</v>
      </c>
      <c r="Q38" s="31">
        <v>11487136</v>
      </c>
      <c r="R38" s="31">
        <v>15913100</v>
      </c>
      <c r="S38" s="31">
        <v>33832461</v>
      </c>
      <c r="T38" s="36">
        <f t="shared" si="6"/>
        <v>2.1260760631178086</v>
      </c>
      <c r="U38" s="36">
        <f t="shared" si="7"/>
        <v>-1.974239237432529E-2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31144079</v>
      </c>
      <c r="E40" s="32">
        <f>SUM(E36:E39)</f>
        <v>45636223</v>
      </c>
      <c r="F40" s="32">
        <f>SUM(F36:F39)</f>
        <v>12054805</v>
      </c>
      <c r="G40" s="37">
        <f t="shared" si="0"/>
        <v>0.38706570838071658</v>
      </c>
      <c r="H40" s="32">
        <f>SUM(H36:H39)</f>
        <v>12572426</v>
      </c>
      <c r="I40" s="37">
        <f t="shared" si="1"/>
        <v>0.40368591410264532</v>
      </c>
      <c r="J40" s="32">
        <f>SUM(J36:J39)</f>
        <v>12392113</v>
      </c>
      <c r="K40" s="37">
        <f t="shared" si="2"/>
        <v>0.27154116150234431</v>
      </c>
      <c r="L40" s="32">
        <f>SUM(L36:L39)</f>
        <v>11821449</v>
      </c>
      <c r="M40" s="37">
        <f t="shared" si="3"/>
        <v>0.25903653332573118</v>
      </c>
      <c r="N40" s="32">
        <f t="shared" si="4"/>
        <v>48840793</v>
      </c>
      <c r="O40" s="37">
        <f t="shared" si="5"/>
        <v>1.0702198777493046</v>
      </c>
      <c r="P40" s="32">
        <f>SUM(P36:P39)</f>
        <v>11318912</v>
      </c>
      <c r="Q40" s="32">
        <f>SUM(Q36:Q39)</f>
        <v>21342392</v>
      </c>
      <c r="R40" s="32">
        <f>SUM(R36:R39)</f>
        <v>27837796</v>
      </c>
      <c r="S40" s="32">
        <f>SUM(S36:S39)</f>
        <v>43730231</v>
      </c>
      <c r="T40" s="37">
        <f t="shared" si="6"/>
        <v>1.5708941541205346</v>
      </c>
      <c r="U40" s="37">
        <f t="shared" si="7"/>
        <v>4.4397995142996027E-2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0</v>
      </c>
      <c r="E43" s="31">
        <v>0</v>
      </c>
      <c r="F43" s="31">
        <v>0</v>
      </c>
      <c r="G43" s="36">
        <f t="shared" si="0"/>
        <v>0</v>
      </c>
      <c r="H43" s="31">
        <v>0</v>
      </c>
      <c r="I43" s="36">
        <f t="shared" si="1"/>
        <v>0</v>
      </c>
      <c r="J43" s="31">
        <v>0</v>
      </c>
      <c r="K43" s="36">
        <f t="shared" si="2"/>
        <v>0</v>
      </c>
      <c r="L43" s="31">
        <v>0</v>
      </c>
      <c r="M43" s="36">
        <f t="shared" si="3"/>
        <v>0</v>
      </c>
      <c r="N43" s="31">
        <f t="shared" si="4"/>
        <v>0</v>
      </c>
      <c r="O43" s="36">
        <f t="shared" si="5"/>
        <v>0</v>
      </c>
      <c r="P43" s="31">
        <v>0</v>
      </c>
      <c r="Q43" s="31">
        <v>0</v>
      </c>
      <c r="R43" s="31">
        <v>0</v>
      </c>
      <c r="S43" s="31">
        <v>0</v>
      </c>
      <c r="T43" s="36">
        <f t="shared" si="6"/>
        <v>0</v>
      </c>
      <c r="U43" s="36">
        <f t="shared" si="7"/>
        <v>0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444628</v>
      </c>
      <c r="E44" s="31">
        <v>396129</v>
      </c>
      <c r="F44" s="31">
        <v>29718</v>
      </c>
      <c r="G44" s="36">
        <f t="shared" si="0"/>
        <v>6.6837895948973075E-2</v>
      </c>
      <c r="H44" s="31">
        <v>42807</v>
      </c>
      <c r="I44" s="36">
        <f t="shared" si="1"/>
        <v>9.6275988016949005E-2</v>
      </c>
      <c r="J44" s="31">
        <v>52597</v>
      </c>
      <c r="K44" s="36">
        <f t="shared" si="2"/>
        <v>0.13277745380923892</v>
      </c>
      <c r="L44" s="31">
        <v>67773</v>
      </c>
      <c r="M44" s="36">
        <f t="shared" si="3"/>
        <v>0.17108820611467476</v>
      </c>
      <c r="N44" s="31">
        <f t="shared" si="4"/>
        <v>192895</v>
      </c>
      <c r="O44" s="36">
        <f t="shared" si="5"/>
        <v>0.48694995822068066</v>
      </c>
      <c r="P44" s="31">
        <v>12513</v>
      </c>
      <c r="Q44" s="31">
        <v>0</v>
      </c>
      <c r="R44" s="31">
        <v>444628</v>
      </c>
      <c r="S44" s="31">
        <v>49618</v>
      </c>
      <c r="T44" s="36">
        <f t="shared" si="6"/>
        <v>0.11159441150804718</v>
      </c>
      <c r="U44" s="36">
        <f t="shared" si="7"/>
        <v>4.4162071445696478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27564568</v>
      </c>
      <c r="E45" s="31">
        <v>25947855</v>
      </c>
      <c r="F45" s="31">
        <v>4844137</v>
      </c>
      <c r="G45" s="36">
        <f t="shared" si="0"/>
        <v>0.17573781675083752</v>
      </c>
      <c r="H45" s="31">
        <v>6493738</v>
      </c>
      <c r="I45" s="36">
        <f t="shared" si="1"/>
        <v>0.23558279600101115</v>
      </c>
      <c r="J45" s="31">
        <v>7540495</v>
      </c>
      <c r="K45" s="36">
        <f t="shared" si="2"/>
        <v>0.29060186285147654</v>
      </c>
      <c r="L45" s="31">
        <v>8037328</v>
      </c>
      <c r="M45" s="36">
        <f t="shared" si="3"/>
        <v>0.30974922589940479</v>
      </c>
      <c r="N45" s="31">
        <f t="shared" si="4"/>
        <v>26915698</v>
      </c>
      <c r="O45" s="36">
        <f t="shared" si="5"/>
        <v>1.0372995378616074</v>
      </c>
      <c r="P45" s="31">
        <v>1047477</v>
      </c>
      <c r="Q45" s="31">
        <v>4881711</v>
      </c>
      <c r="R45" s="31">
        <v>11908311</v>
      </c>
      <c r="S45" s="31">
        <v>11945839</v>
      </c>
      <c r="T45" s="36">
        <f t="shared" si="6"/>
        <v>1.0031514124883034</v>
      </c>
      <c r="U45" s="36">
        <f t="shared" si="7"/>
        <v>6.6730353029231191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6164013</v>
      </c>
      <c r="E46" s="31">
        <v>6160113</v>
      </c>
      <c r="F46" s="31">
        <v>1870729</v>
      </c>
      <c r="G46" s="36">
        <f t="shared" si="0"/>
        <v>0.30349205947489077</v>
      </c>
      <c r="H46" s="31">
        <v>1501127</v>
      </c>
      <c r="I46" s="36">
        <f t="shared" si="1"/>
        <v>0.24353079722576834</v>
      </c>
      <c r="J46" s="31">
        <v>1368370</v>
      </c>
      <c r="K46" s="36">
        <f t="shared" si="2"/>
        <v>0.2221339121538842</v>
      </c>
      <c r="L46" s="31">
        <v>1399147</v>
      </c>
      <c r="M46" s="36">
        <f t="shared" si="3"/>
        <v>0.22713008673704524</v>
      </c>
      <c r="N46" s="31">
        <f t="shared" si="4"/>
        <v>6139373</v>
      </c>
      <c r="O46" s="36">
        <f t="shared" si="5"/>
        <v>0.99663317864461254</v>
      </c>
      <c r="P46" s="31">
        <v>1003897</v>
      </c>
      <c r="Q46" s="31">
        <v>5936130</v>
      </c>
      <c r="R46" s="31">
        <v>5958445</v>
      </c>
      <c r="S46" s="31">
        <v>4150835</v>
      </c>
      <c r="T46" s="36">
        <f t="shared" si="6"/>
        <v>0.69663058062967775</v>
      </c>
      <c r="U46" s="36">
        <f t="shared" si="7"/>
        <v>0.39371568995624062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34173209</v>
      </c>
      <c r="E47" s="32">
        <f>SUM(E41:E46)</f>
        <v>32504097</v>
      </c>
      <c r="F47" s="32">
        <f>SUM(F41:F46)</f>
        <v>6744584</v>
      </c>
      <c r="G47" s="37">
        <f t="shared" si="0"/>
        <v>0.19736466657257737</v>
      </c>
      <c r="H47" s="32">
        <f>SUM(H41:H46)</f>
        <v>8037672</v>
      </c>
      <c r="I47" s="37">
        <f t="shared" si="1"/>
        <v>0.23520389905437328</v>
      </c>
      <c r="J47" s="32">
        <f>SUM(J41:J46)</f>
        <v>8961462</v>
      </c>
      <c r="K47" s="37">
        <f t="shared" si="2"/>
        <v>0.27570253682174278</v>
      </c>
      <c r="L47" s="32">
        <f>SUM(L41:L46)</f>
        <v>9504248</v>
      </c>
      <c r="M47" s="37">
        <f t="shared" si="3"/>
        <v>0.29240153941209318</v>
      </c>
      <c r="N47" s="32">
        <f t="shared" si="4"/>
        <v>33247966</v>
      </c>
      <c r="O47" s="37">
        <f t="shared" si="5"/>
        <v>1.0228853919553587</v>
      </c>
      <c r="P47" s="32">
        <f>SUM(P41:P46)</f>
        <v>2063887</v>
      </c>
      <c r="Q47" s="32">
        <f>SUM(Q41:Q46)</f>
        <v>10817841</v>
      </c>
      <c r="R47" s="32">
        <f>SUM(R41:R46)</f>
        <v>18311384</v>
      </c>
      <c r="S47" s="32">
        <f>SUM(S41:S46)</f>
        <v>16146292</v>
      </c>
      <c r="T47" s="37">
        <f t="shared" si="6"/>
        <v>0.88176251451009924</v>
      </c>
      <c r="U47" s="37">
        <f t="shared" si="7"/>
        <v>3.6050234339380012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45137</v>
      </c>
      <c r="E49" s="31">
        <v>45144</v>
      </c>
      <c r="F49" s="31">
        <v>3670</v>
      </c>
      <c r="G49" s="36">
        <f t="shared" si="0"/>
        <v>8.1308017812437683E-2</v>
      </c>
      <c r="H49" s="31">
        <v>13949</v>
      </c>
      <c r="I49" s="36">
        <f t="shared" si="1"/>
        <v>0.30903693200700089</v>
      </c>
      <c r="J49" s="31">
        <v>36</v>
      </c>
      <c r="K49" s="36">
        <f t="shared" si="2"/>
        <v>7.9744816586921851E-4</v>
      </c>
      <c r="L49" s="31">
        <v>12</v>
      </c>
      <c r="M49" s="36">
        <f t="shared" si="3"/>
        <v>2.6581605528973952E-4</v>
      </c>
      <c r="N49" s="31">
        <f t="shared" si="4"/>
        <v>17667</v>
      </c>
      <c r="O49" s="36">
        <f t="shared" si="5"/>
        <v>0.391347687400319</v>
      </c>
      <c r="P49" s="31">
        <v>33</v>
      </c>
      <c r="Q49" s="31">
        <v>96505</v>
      </c>
      <c r="R49" s="31">
        <v>45137</v>
      </c>
      <c r="S49" s="31">
        <v>19623</v>
      </c>
      <c r="T49" s="36">
        <f t="shared" si="6"/>
        <v>0.43474311540421384</v>
      </c>
      <c r="U49" s="36">
        <f t="shared" si="7"/>
        <v>-0.63636363636363635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3104364</v>
      </c>
      <c r="E50" s="31">
        <v>2938364</v>
      </c>
      <c r="F50" s="31">
        <v>558330</v>
      </c>
      <c r="G50" s="36">
        <f t="shared" si="0"/>
        <v>0.17985326463004983</v>
      </c>
      <c r="H50" s="31">
        <v>574027</v>
      </c>
      <c r="I50" s="36">
        <f t="shared" si="1"/>
        <v>0.18490969486825642</v>
      </c>
      <c r="J50" s="31">
        <v>458351</v>
      </c>
      <c r="K50" s="36">
        <f t="shared" si="2"/>
        <v>0.15598850244557855</v>
      </c>
      <c r="L50" s="31">
        <v>522963</v>
      </c>
      <c r="M50" s="36">
        <f t="shared" si="3"/>
        <v>0.17797760930912576</v>
      </c>
      <c r="N50" s="31">
        <f t="shared" si="4"/>
        <v>2113671</v>
      </c>
      <c r="O50" s="36">
        <f t="shared" si="5"/>
        <v>0.71933599785458846</v>
      </c>
      <c r="P50" s="31">
        <v>772617</v>
      </c>
      <c r="Q50" s="31">
        <v>2865816</v>
      </c>
      <c r="R50" s="31">
        <v>2725816</v>
      </c>
      <c r="S50" s="31">
        <v>2334241</v>
      </c>
      <c r="T50" s="36">
        <f t="shared" si="6"/>
        <v>0.85634576948700869</v>
      </c>
      <c r="U50" s="36">
        <f t="shared" si="7"/>
        <v>-0.32312775929082582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0</v>
      </c>
      <c r="E51" s="31">
        <v>0</v>
      </c>
      <c r="F51" s="31">
        <v>0</v>
      </c>
      <c r="G51" s="36">
        <f t="shared" si="0"/>
        <v>0</v>
      </c>
      <c r="H51" s="31">
        <v>0</v>
      </c>
      <c r="I51" s="36">
        <f t="shared" si="1"/>
        <v>0</v>
      </c>
      <c r="J51" s="31">
        <v>0</v>
      </c>
      <c r="K51" s="36">
        <f t="shared" si="2"/>
        <v>0</v>
      </c>
      <c r="L51" s="31">
        <v>0</v>
      </c>
      <c r="M51" s="36">
        <f t="shared" si="3"/>
        <v>0</v>
      </c>
      <c r="N51" s="31">
        <f t="shared" si="4"/>
        <v>0</v>
      </c>
      <c r="O51" s="36">
        <f t="shared" si="5"/>
        <v>0</v>
      </c>
      <c r="P51" s="31">
        <v>0</v>
      </c>
      <c r="Q51" s="31">
        <v>0</v>
      </c>
      <c r="R51" s="31">
        <v>0</v>
      </c>
      <c r="S51" s="31">
        <v>0</v>
      </c>
      <c r="T51" s="36">
        <f t="shared" si="6"/>
        <v>0</v>
      </c>
      <c r="U51" s="36">
        <f t="shared" si="7"/>
        <v>0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5193023</v>
      </c>
      <c r="E52" s="31">
        <v>5618230</v>
      </c>
      <c r="F52" s="31">
        <v>1368421</v>
      </c>
      <c r="G52" s="36">
        <f t="shared" si="0"/>
        <v>0.26351144603056831</v>
      </c>
      <c r="H52" s="31">
        <v>1659976</v>
      </c>
      <c r="I52" s="36">
        <f t="shared" si="1"/>
        <v>0.31965504485537616</v>
      </c>
      <c r="J52" s="31">
        <v>1257562</v>
      </c>
      <c r="K52" s="36">
        <f t="shared" si="2"/>
        <v>0.2238359768112021</v>
      </c>
      <c r="L52" s="31">
        <v>1923252</v>
      </c>
      <c r="M52" s="36">
        <f t="shared" si="3"/>
        <v>0.34232347198316909</v>
      </c>
      <c r="N52" s="31">
        <f t="shared" si="4"/>
        <v>6209211</v>
      </c>
      <c r="O52" s="36">
        <f t="shared" si="5"/>
        <v>1.1051898907663089</v>
      </c>
      <c r="P52" s="31">
        <v>1330922</v>
      </c>
      <c r="Q52" s="31">
        <v>5067610</v>
      </c>
      <c r="R52" s="31">
        <v>5493710</v>
      </c>
      <c r="S52" s="31">
        <v>5107581</v>
      </c>
      <c r="T52" s="36">
        <f t="shared" si="6"/>
        <v>0.92971434604302006</v>
      </c>
      <c r="U52" s="36">
        <f t="shared" si="7"/>
        <v>0.44505237722421009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8342524</v>
      </c>
      <c r="E53" s="32">
        <f>SUM(E48:E52)</f>
        <v>8601738</v>
      </c>
      <c r="F53" s="32">
        <f>SUM(F48:F52)</f>
        <v>1930421</v>
      </c>
      <c r="G53" s="37">
        <f t="shared" si="0"/>
        <v>0.2313953187308781</v>
      </c>
      <c r="H53" s="32">
        <f>SUM(H48:H52)</f>
        <v>2247952</v>
      </c>
      <c r="I53" s="37">
        <f t="shared" si="1"/>
        <v>0.26945706119634777</v>
      </c>
      <c r="J53" s="32">
        <f>SUM(J48:J52)</f>
        <v>1715949</v>
      </c>
      <c r="K53" s="37">
        <f t="shared" si="2"/>
        <v>0.19948863822636775</v>
      </c>
      <c r="L53" s="32">
        <f>SUM(L48:L52)</f>
        <v>2446227</v>
      </c>
      <c r="M53" s="37">
        <f t="shared" si="3"/>
        <v>0.28438752726483879</v>
      </c>
      <c r="N53" s="32">
        <f t="shared" si="4"/>
        <v>8340549</v>
      </c>
      <c r="O53" s="37">
        <f t="shared" si="5"/>
        <v>0.9696353225359805</v>
      </c>
      <c r="P53" s="32">
        <f>SUM(P48:P52)</f>
        <v>2103572</v>
      </c>
      <c r="Q53" s="32">
        <f>SUM(Q48:Q52)</f>
        <v>8029931</v>
      </c>
      <c r="R53" s="32">
        <f>SUM(R48:R52)</f>
        <v>8264663</v>
      </c>
      <c r="S53" s="32">
        <f>SUM(S48:S52)</f>
        <v>7461445</v>
      </c>
      <c r="T53" s="37">
        <f t="shared" si="6"/>
        <v>0.90281297616127842</v>
      </c>
      <c r="U53" s="37">
        <f t="shared" si="7"/>
        <v>0.16289197612442075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1245371435</v>
      </c>
      <c r="E54" s="32">
        <f>SUM(E8:E9,E11:E18,E20:E26,E28:E34,E36:E39,E41:E46,E48:E52)</f>
        <v>1208095240</v>
      </c>
      <c r="F54" s="32">
        <f>SUM(F8:F9,F11:F18,F20:F26,F28:F34,F36:F39,F41:F46,F48:F52)</f>
        <v>269078502</v>
      </c>
      <c r="G54" s="37">
        <f t="shared" si="0"/>
        <v>0.21606285035757225</v>
      </c>
      <c r="H54" s="32">
        <f>SUM(H8:H9,H11:H18,H20:H26,H28:H34,H36:H39,H41:H46,H48:H52)</f>
        <v>291767268</v>
      </c>
      <c r="I54" s="37">
        <f t="shared" si="1"/>
        <v>0.23428132346716304</v>
      </c>
      <c r="J54" s="32">
        <f>SUM(J8:J9,J11:J18,J20:J26,J28:J34,J36:J39,J41:J46,J48:J52)</f>
        <v>331857137</v>
      </c>
      <c r="K54" s="37">
        <f t="shared" si="2"/>
        <v>0.2746945158065518</v>
      </c>
      <c r="L54" s="32">
        <f>SUM(L8:L9,L11:L18,L20:L26,L28:L34,L36:L39,L41:L46,L48:L52)</f>
        <v>271071144</v>
      </c>
      <c r="M54" s="37">
        <f t="shared" si="3"/>
        <v>0.2243789521097691</v>
      </c>
      <c r="N54" s="32">
        <f t="shared" si="4"/>
        <v>1163774051</v>
      </c>
      <c r="O54" s="37">
        <f t="shared" si="5"/>
        <v>0.96331316643545417</v>
      </c>
      <c r="P54" s="32">
        <f>SUM(P8:P9,P11:P18,P20:P26,P28:P34,P36:P39,P41:P46,P48:P52)</f>
        <v>241371371</v>
      </c>
      <c r="Q54" s="32">
        <f>SUM(Q8:Q9,Q11:Q18,Q20:Q26,Q28:Q34,Q36:Q39,Q41:Q46,Q48:Q52)</f>
        <v>1172310964</v>
      </c>
      <c r="R54" s="32">
        <f>SUM(R8:R9,R11:R18,R20:R26,R28:R34,R36:R39,R41:R46,R48:R52)</f>
        <v>1084577832</v>
      </c>
      <c r="S54" s="32">
        <f>SUM(S8:S9,S11:S18,S20:S26,S28:S34,S36:S39,S41:S46,S48:S52)</f>
        <v>1052700953</v>
      </c>
      <c r="T54" s="37">
        <f t="shared" si="6"/>
        <v>0.97060895211068632</v>
      </c>
      <c r="U54" s="37">
        <f t="shared" si="7"/>
        <v>0.12304596388939593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218020162</v>
      </c>
      <c r="E57" s="31">
        <v>243951589</v>
      </c>
      <c r="F57" s="31">
        <v>51533876</v>
      </c>
      <c r="G57" s="36">
        <f t="shared" ref="G57:G85" si="8">IF(($D57      =0),0,($F57      /$D57      ))</f>
        <v>0.23637206544227776</v>
      </c>
      <c r="H57" s="31">
        <v>53244656</v>
      </c>
      <c r="I57" s="36">
        <f t="shared" ref="I57:I85" si="9">IF(($D57      =0),0,($H57      /$D57      ))</f>
        <v>0.24421895439193372</v>
      </c>
      <c r="J57" s="31">
        <v>51650556</v>
      </c>
      <c r="K57" s="36">
        <f t="shared" ref="K57:K85" si="10">IF(($E57      =0),0,($J57      /$E57      ))</f>
        <v>0.21172461393559522</v>
      </c>
      <c r="L57" s="31">
        <v>61922652</v>
      </c>
      <c r="M57" s="36">
        <f t="shared" ref="M57:M85" si="11">IF(($E57      =0),0,($L57      /$E57      ))</f>
        <v>0.25383172232585866</v>
      </c>
      <c r="N57" s="31">
        <f t="shared" ref="N57:N85" si="12">$F57      +$H57      +$J57      +$L57</f>
        <v>218351740</v>
      </c>
      <c r="O57" s="36">
        <f t="shared" ref="O57:O85" si="13">IF(($E57      =0),0,($N57      /$E57      ))</f>
        <v>0.89506176571778751</v>
      </c>
      <c r="P57" s="31">
        <v>75276240</v>
      </c>
      <c r="Q57" s="31">
        <v>217218746</v>
      </c>
      <c r="R57" s="31">
        <v>205270139</v>
      </c>
      <c r="S57" s="31">
        <v>256549260</v>
      </c>
      <c r="T57" s="36">
        <f t="shared" ref="T57:T85" si="14">IF(($R57      =0),0,($S57      /$R57      ))</f>
        <v>1.2498128624543874</v>
      </c>
      <c r="U57" s="36">
        <f t="shared" ref="U57:U85" si="15">IF(($P57      =0),0,(($L57      /$P57      )-1))</f>
        <v>-0.17739446072226772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218020162</v>
      </c>
      <c r="E58" s="32">
        <f>E57</f>
        <v>243951589</v>
      </c>
      <c r="F58" s="32">
        <f>F57</f>
        <v>51533876</v>
      </c>
      <c r="G58" s="37">
        <f t="shared" si="8"/>
        <v>0.23637206544227776</v>
      </c>
      <c r="H58" s="32">
        <f>H57</f>
        <v>53244656</v>
      </c>
      <c r="I58" s="37">
        <f t="shared" si="9"/>
        <v>0.24421895439193372</v>
      </c>
      <c r="J58" s="32">
        <f>J57</f>
        <v>51650556</v>
      </c>
      <c r="K58" s="37">
        <f t="shared" si="10"/>
        <v>0.21172461393559522</v>
      </c>
      <c r="L58" s="32">
        <f>L57</f>
        <v>61922652</v>
      </c>
      <c r="M58" s="37">
        <f t="shared" si="11"/>
        <v>0.25383172232585866</v>
      </c>
      <c r="N58" s="32">
        <f t="shared" si="12"/>
        <v>218351740</v>
      </c>
      <c r="O58" s="37">
        <f t="shared" si="13"/>
        <v>0.89506176571778751</v>
      </c>
      <c r="P58" s="32">
        <f>P57</f>
        <v>75276240</v>
      </c>
      <c r="Q58" s="32">
        <f>Q57</f>
        <v>217218746</v>
      </c>
      <c r="R58" s="32">
        <f>R57</f>
        <v>205270139</v>
      </c>
      <c r="S58" s="32">
        <f>S57</f>
        <v>256549260</v>
      </c>
      <c r="T58" s="37">
        <f t="shared" si="14"/>
        <v>1.2498128624543874</v>
      </c>
      <c r="U58" s="37">
        <f t="shared" si="15"/>
        <v>-0.17739446072226772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300000</v>
      </c>
      <c r="E59" s="31">
        <v>86957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0</v>
      </c>
      <c r="Q59" s="31">
        <v>300000</v>
      </c>
      <c r="R59" s="31">
        <v>150000</v>
      </c>
      <c r="S59" s="31">
        <v>0</v>
      </c>
      <c r="T59" s="36">
        <f t="shared" si="14"/>
        <v>0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78981</v>
      </c>
      <c r="K60" s="36">
        <f t="shared" si="10"/>
        <v>0</v>
      </c>
      <c r="L60" s="31">
        <v>70695</v>
      </c>
      <c r="M60" s="36">
        <f t="shared" si="11"/>
        <v>0</v>
      </c>
      <c r="N60" s="31">
        <f t="shared" si="12"/>
        <v>149676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262410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1306740</v>
      </c>
      <c r="E61" s="31">
        <v>1306740</v>
      </c>
      <c r="F61" s="31">
        <v>39307</v>
      </c>
      <c r="G61" s="36">
        <f t="shared" si="8"/>
        <v>3.0080199580635781E-2</v>
      </c>
      <c r="H61" s="31">
        <v>49434</v>
      </c>
      <c r="I61" s="36">
        <f t="shared" si="9"/>
        <v>3.783001974378989E-2</v>
      </c>
      <c r="J61" s="31">
        <v>0</v>
      </c>
      <c r="K61" s="36">
        <f t="shared" si="10"/>
        <v>0</v>
      </c>
      <c r="L61" s="31">
        <v>39306</v>
      </c>
      <c r="M61" s="36">
        <f t="shared" si="11"/>
        <v>3.0079434317461774E-2</v>
      </c>
      <c r="N61" s="31">
        <f t="shared" si="12"/>
        <v>128047</v>
      </c>
      <c r="O61" s="36">
        <f t="shared" si="13"/>
        <v>9.7989653641887442E-2</v>
      </c>
      <c r="P61" s="31">
        <v>40806</v>
      </c>
      <c r="Q61" s="31">
        <v>638682</v>
      </c>
      <c r="R61" s="31">
        <v>528367</v>
      </c>
      <c r="S61" s="31">
        <v>1404939</v>
      </c>
      <c r="T61" s="36">
        <f t="shared" si="14"/>
        <v>2.6590210970783565</v>
      </c>
      <c r="U61" s="36">
        <f t="shared" si="15"/>
        <v>-3.6759300102926051E-2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1606740</v>
      </c>
      <c r="E63" s="32">
        <f>SUM(E59:E62)</f>
        <v>1393697</v>
      </c>
      <c r="F63" s="32">
        <f>SUM(F59:F62)</f>
        <v>39307</v>
      </c>
      <c r="G63" s="37">
        <f t="shared" si="8"/>
        <v>2.4463821153391338E-2</v>
      </c>
      <c r="H63" s="32">
        <f>SUM(H59:H62)</f>
        <v>49434</v>
      </c>
      <c r="I63" s="37">
        <f t="shared" si="9"/>
        <v>3.0766645505806788E-2</v>
      </c>
      <c r="J63" s="32">
        <f>SUM(J59:J62)</f>
        <v>78981</v>
      </c>
      <c r="K63" s="37">
        <f t="shared" si="10"/>
        <v>5.6670137052745324E-2</v>
      </c>
      <c r="L63" s="32">
        <f>SUM(L59:L62)</f>
        <v>110001</v>
      </c>
      <c r="M63" s="37">
        <f t="shared" si="11"/>
        <v>7.8927485672997788E-2</v>
      </c>
      <c r="N63" s="32">
        <f t="shared" si="12"/>
        <v>277723</v>
      </c>
      <c r="O63" s="37">
        <f t="shared" si="13"/>
        <v>0.19927071666223004</v>
      </c>
      <c r="P63" s="32">
        <f>SUM(P59:P62)</f>
        <v>40806</v>
      </c>
      <c r="Q63" s="32">
        <f>SUM(Q59:Q62)</f>
        <v>938682</v>
      </c>
      <c r="R63" s="32">
        <f>SUM(R59:R62)</f>
        <v>678367</v>
      </c>
      <c r="S63" s="32">
        <f>SUM(S59:S62)</f>
        <v>1667349</v>
      </c>
      <c r="T63" s="37">
        <f t="shared" si="14"/>
        <v>2.4578863653450123</v>
      </c>
      <c r="U63" s="37">
        <f t="shared" si="15"/>
        <v>1.6957065137479783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2027263</v>
      </c>
      <c r="E64" s="31">
        <v>2027263</v>
      </c>
      <c r="F64" s="31">
        <v>0</v>
      </c>
      <c r="G64" s="36">
        <f t="shared" si="8"/>
        <v>0</v>
      </c>
      <c r="H64" s="31">
        <v>52102</v>
      </c>
      <c r="I64" s="36">
        <f t="shared" si="9"/>
        <v>2.570066143366697E-2</v>
      </c>
      <c r="J64" s="31">
        <v>24121</v>
      </c>
      <c r="K64" s="36">
        <f t="shared" si="10"/>
        <v>1.1898308211613392E-2</v>
      </c>
      <c r="L64" s="31">
        <v>19417</v>
      </c>
      <c r="M64" s="36">
        <f t="shared" si="11"/>
        <v>9.5779383336054569E-3</v>
      </c>
      <c r="N64" s="31">
        <f t="shared" si="12"/>
        <v>95640</v>
      </c>
      <c r="O64" s="36">
        <f t="shared" si="13"/>
        <v>4.7176907978885817E-2</v>
      </c>
      <c r="P64" s="31">
        <v>0</v>
      </c>
      <c r="Q64" s="31">
        <v>1669816</v>
      </c>
      <c r="R64" s="31">
        <v>1669816</v>
      </c>
      <c r="S64" s="31">
        <v>0</v>
      </c>
      <c r="T64" s="36">
        <f t="shared" si="14"/>
        <v>0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305476</v>
      </c>
      <c r="E65" s="31">
        <v>305476</v>
      </c>
      <c r="F65" s="31">
        <v>0</v>
      </c>
      <c r="G65" s="36">
        <f t="shared" si="8"/>
        <v>0</v>
      </c>
      <c r="H65" s="31">
        <v>0</v>
      </c>
      <c r="I65" s="36">
        <f t="shared" si="9"/>
        <v>0</v>
      </c>
      <c r="J65" s="31">
        <v>0</v>
      </c>
      <c r="K65" s="36">
        <f t="shared" si="10"/>
        <v>0</v>
      </c>
      <c r="L65" s="31">
        <v>0</v>
      </c>
      <c r="M65" s="36">
        <f t="shared" si="11"/>
        <v>0</v>
      </c>
      <c r="N65" s="31">
        <f t="shared" si="12"/>
        <v>0</v>
      </c>
      <c r="O65" s="36">
        <f t="shared" si="13"/>
        <v>0</v>
      </c>
      <c r="P65" s="31">
        <v>0</v>
      </c>
      <c r="Q65" s="31">
        <v>212655</v>
      </c>
      <c r="R65" s="31">
        <v>212655</v>
      </c>
      <c r="S65" s="31">
        <v>0</v>
      </c>
      <c r="T65" s="36">
        <f t="shared" si="14"/>
        <v>0</v>
      </c>
      <c r="U65" s="36">
        <f t="shared" si="15"/>
        <v>0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6323072</v>
      </c>
      <c r="E66" s="31">
        <v>6181147</v>
      </c>
      <c r="F66" s="31">
        <v>38441</v>
      </c>
      <c r="G66" s="36">
        <f t="shared" si="8"/>
        <v>6.0794816190611143E-3</v>
      </c>
      <c r="H66" s="31">
        <v>218154</v>
      </c>
      <c r="I66" s="36">
        <f t="shared" si="9"/>
        <v>3.4501267738213326E-2</v>
      </c>
      <c r="J66" s="31">
        <v>3551748</v>
      </c>
      <c r="K66" s="36">
        <f t="shared" si="10"/>
        <v>0.57460985800855413</v>
      </c>
      <c r="L66" s="31">
        <v>1303781</v>
      </c>
      <c r="M66" s="36">
        <f t="shared" si="11"/>
        <v>0.21092865126812224</v>
      </c>
      <c r="N66" s="31">
        <f t="shared" si="12"/>
        <v>5112124</v>
      </c>
      <c r="O66" s="36">
        <f t="shared" si="13"/>
        <v>0.82705103114357259</v>
      </c>
      <c r="P66" s="31">
        <v>1378934</v>
      </c>
      <c r="Q66" s="31">
        <v>5539030</v>
      </c>
      <c r="R66" s="31">
        <v>5520030</v>
      </c>
      <c r="S66" s="31">
        <v>5152004</v>
      </c>
      <c r="T66" s="36">
        <f t="shared" si="14"/>
        <v>0.93332898553087573</v>
      </c>
      <c r="U66" s="36">
        <f t="shared" si="15"/>
        <v>-5.4500795542063663E-2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76007767</v>
      </c>
      <c r="E67" s="31">
        <v>75507439</v>
      </c>
      <c r="F67" s="31">
        <v>15133238</v>
      </c>
      <c r="G67" s="36">
        <f t="shared" si="8"/>
        <v>0.19910120501237721</v>
      </c>
      <c r="H67" s="31">
        <v>13995189</v>
      </c>
      <c r="I67" s="36">
        <f t="shared" si="9"/>
        <v>0.18412840624564067</v>
      </c>
      <c r="J67" s="31">
        <v>14111459</v>
      </c>
      <c r="K67" s="36">
        <f t="shared" si="10"/>
        <v>0.18688832765206087</v>
      </c>
      <c r="L67" s="31">
        <v>15893103</v>
      </c>
      <c r="M67" s="36">
        <f t="shared" si="11"/>
        <v>0.21048393655623784</v>
      </c>
      <c r="N67" s="31">
        <f t="shared" si="12"/>
        <v>59132989</v>
      </c>
      <c r="O67" s="36">
        <f t="shared" si="13"/>
        <v>0.78314123460073914</v>
      </c>
      <c r="P67" s="31">
        <v>15380578</v>
      </c>
      <c r="Q67" s="31">
        <v>72352260</v>
      </c>
      <c r="R67" s="31">
        <v>75650592</v>
      </c>
      <c r="S67" s="31">
        <v>55118040</v>
      </c>
      <c r="T67" s="36">
        <f t="shared" si="14"/>
        <v>0.72858702810944298</v>
      </c>
      <c r="U67" s="36">
        <f t="shared" si="15"/>
        <v>3.3322869920753284E-2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7507964</v>
      </c>
      <c r="E68" s="31">
        <v>6993293</v>
      </c>
      <c r="F68" s="31">
        <v>1473529</v>
      </c>
      <c r="G68" s="36">
        <f t="shared" si="8"/>
        <v>0.19626212912049126</v>
      </c>
      <c r="H68" s="31">
        <v>855071</v>
      </c>
      <c r="I68" s="36">
        <f t="shared" si="9"/>
        <v>0.11388853223057542</v>
      </c>
      <c r="J68" s="31">
        <v>1391143</v>
      </c>
      <c r="K68" s="36">
        <f t="shared" si="10"/>
        <v>0.19892531315361733</v>
      </c>
      <c r="L68" s="31">
        <v>420466</v>
      </c>
      <c r="M68" s="36">
        <f t="shared" si="11"/>
        <v>6.0124178981203848E-2</v>
      </c>
      <c r="N68" s="31">
        <f t="shared" si="12"/>
        <v>4140209</v>
      </c>
      <c r="O68" s="36">
        <f t="shared" si="13"/>
        <v>0.59202567374196968</v>
      </c>
      <c r="P68" s="31">
        <v>374896</v>
      </c>
      <c r="Q68" s="31">
        <v>6270270</v>
      </c>
      <c r="R68" s="31">
        <v>6028114</v>
      </c>
      <c r="S68" s="31">
        <v>3012104</v>
      </c>
      <c r="T68" s="36">
        <f t="shared" si="14"/>
        <v>0.49967601807132378</v>
      </c>
      <c r="U68" s="36">
        <f t="shared" si="15"/>
        <v>0.12155371089582179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92171542</v>
      </c>
      <c r="E70" s="32">
        <f>SUM(E64:E69)</f>
        <v>91014618</v>
      </c>
      <c r="F70" s="32">
        <f>SUM(F64:F69)</f>
        <v>16645208</v>
      </c>
      <c r="G70" s="37">
        <f t="shared" si="8"/>
        <v>0.18058944918161399</v>
      </c>
      <c r="H70" s="32">
        <f>SUM(H64:H69)</f>
        <v>15120516</v>
      </c>
      <c r="I70" s="37">
        <f t="shared" si="9"/>
        <v>0.16404755385344427</v>
      </c>
      <c r="J70" s="32">
        <f>SUM(J64:J69)</f>
        <v>19078471</v>
      </c>
      <c r="K70" s="37">
        <f t="shared" si="10"/>
        <v>0.20961985469191333</v>
      </c>
      <c r="L70" s="32">
        <f>SUM(L64:L69)</f>
        <v>17636767</v>
      </c>
      <c r="M70" s="37">
        <f t="shared" si="11"/>
        <v>0.19377949814611098</v>
      </c>
      <c r="N70" s="32">
        <f t="shared" si="12"/>
        <v>68480962</v>
      </c>
      <c r="O70" s="37">
        <f t="shared" si="13"/>
        <v>0.75241717764502403</v>
      </c>
      <c r="P70" s="32">
        <f>SUM(P64:P69)</f>
        <v>17134408</v>
      </c>
      <c r="Q70" s="32">
        <f>SUM(Q64:Q69)</f>
        <v>86044031</v>
      </c>
      <c r="R70" s="32">
        <f>SUM(R64:R69)</f>
        <v>89081207</v>
      </c>
      <c r="S70" s="32">
        <f>SUM(S64:S69)</f>
        <v>63282148</v>
      </c>
      <c r="T70" s="37">
        <f t="shared" si="14"/>
        <v>0.71038718637927756</v>
      </c>
      <c r="U70" s="37">
        <f t="shared" si="15"/>
        <v>2.9318725222371222E-2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13176612</v>
      </c>
      <c r="E71" s="31">
        <v>13049392</v>
      </c>
      <c r="F71" s="31">
        <v>3127895</v>
      </c>
      <c r="G71" s="36">
        <f t="shared" si="8"/>
        <v>0.23738234077166423</v>
      </c>
      <c r="H71" s="31">
        <v>3103149</v>
      </c>
      <c r="I71" s="36">
        <f t="shared" si="9"/>
        <v>0.23550431628403418</v>
      </c>
      <c r="J71" s="31">
        <v>2868568</v>
      </c>
      <c r="K71" s="36">
        <f t="shared" si="10"/>
        <v>0.21982388144980242</v>
      </c>
      <c r="L71" s="31">
        <v>2887271</v>
      </c>
      <c r="M71" s="36">
        <f t="shared" si="11"/>
        <v>0.2212571283014565</v>
      </c>
      <c r="N71" s="31">
        <f t="shared" si="12"/>
        <v>11986883</v>
      </c>
      <c r="O71" s="36">
        <f t="shared" si="13"/>
        <v>0.91857789236464049</v>
      </c>
      <c r="P71" s="31">
        <v>3042154</v>
      </c>
      <c r="Q71" s="31">
        <v>9872040</v>
      </c>
      <c r="R71" s="31">
        <v>12186618</v>
      </c>
      <c r="S71" s="31">
        <v>11935368</v>
      </c>
      <c r="T71" s="36">
        <f t="shared" si="14"/>
        <v>0.97938312335711186</v>
      </c>
      <c r="U71" s="36">
        <f t="shared" si="15"/>
        <v>-5.0912281232311063E-2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24403361</v>
      </c>
      <c r="E72" s="31">
        <v>24403361</v>
      </c>
      <c r="F72" s="31">
        <v>5343593</v>
      </c>
      <c r="G72" s="36">
        <f t="shared" si="8"/>
        <v>0.21896955095652604</v>
      </c>
      <c r="H72" s="31">
        <v>3376940</v>
      </c>
      <c r="I72" s="36">
        <f t="shared" si="9"/>
        <v>0.13838011903360362</v>
      </c>
      <c r="J72" s="31">
        <v>6397989</v>
      </c>
      <c r="K72" s="36">
        <f t="shared" si="10"/>
        <v>0.26217655018913172</v>
      </c>
      <c r="L72" s="31">
        <v>4758110</v>
      </c>
      <c r="M72" s="36">
        <f t="shared" si="11"/>
        <v>0.19497765082440899</v>
      </c>
      <c r="N72" s="31">
        <f t="shared" si="12"/>
        <v>19876632</v>
      </c>
      <c r="O72" s="36">
        <f t="shared" si="13"/>
        <v>0.81450387100367039</v>
      </c>
      <c r="P72" s="31">
        <v>4763349</v>
      </c>
      <c r="Q72" s="31">
        <v>25625257</v>
      </c>
      <c r="R72" s="31">
        <v>22136292</v>
      </c>
      <c r="S72" s="31">
        <v>21079432</v>
      </c>
      <c r="T72" s="36">
        <f t="shared" si="14"/>
        <v>0.95225668327830149</v>
      </c>
      <c r="U72" s="36">
        <f t="shared" si="15"/>
        <v>-1.0998564245450204E-3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35180716</v>
      </c>
      <c r="E73" s="31">
        <v>37264740</v>
      </c>
      <c r="F73" s="31">
        <v>8031934</v>
      </c>
      <c r="G73" s="36">
        <f t="shared" si="8"/>
        <v>0.22830501801043504</v>
      </c>
      <c r="H73" s="31">
        <v>9081515</v>
      </c>
      <c r="I73" s="36">
        <f t="shared" si="9"/>
        <v>0.25813900433407894</v>
      </c>
      <c r="J73" s="31">
        <v>9630760</v>
      </c>
      <c r="K73" s="36">
        <f t="shared" si="10"/>
        <v>0.25844162605186566</v>
      </c>
      <c r="L73" s="31">
        <v>8323247</v>
      </c>
      <c r="M73" s="36">
        <f t="shared" si="11"/>
        <v>0.22335449006218747</v>
      </c>
      <c r="N73" s="31">
        <f t="shared" si="12"/>
        <v>35067456</v>
      </c>
      <c r="O73" s="36">
        <f t="shared" si="13"/>
        <v>0.94103584246126504</v>
      </c>
      <c r="P73" s="31">
        <v>22921188</v>
      </c>
      <c r="Q73" s="31">
        <v>35154748</v>
      </c>
      <c r="R73" s="31">
        <v>35154748</v>
      </c>
      <c r="S73" s="31">
        <v>30263244</v>
      </c>
      <c r="T73" s="36">
        <f t="shared" si="14"/>
        <v>0.86085794157875917</v>
      </c>
      <c r="U73" s="36">
        <f t="shared" si="15"/>
        <v>-0.63687540977369927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13075473</v>
      </c>
      <c r="E74" s="31">
        <v>46350548</v>
      </c>
      <c r="F74" s="31">
        <v>11317786</v>
      </c>
      <c r="G74" s="36">
        <f t="shared" si="8"/>
        <v>0.86557373488515488</v>
      </c>
      <c r="H74" s="31">
        <v>11473970</v>
      </c>
      <c r="I74" s="36">
        <f t="shared" si="9"/>
        <v>0.87751854177665312</v>
      </c>
      <c r="J74" s="31">
        <v>11070179</v>
      </c>
      <c r="K74" s="36">
        <f t="shared" si="10"/>
        <v>0.23883598959822439</v>
      </c>
      <c r="L74" s="31">
        <v>11220420</v>
      </c>
      <c r="M74" s="36">
        <f t="shared" si="11"/>
        <v>0.24207739679798393</v>
      </c>
      <c r="N74" s="31">
        <f t="shared" si="12"/>
        <v>45082355</v>
      </c>
      <c r="O74" s="36">
        <f t="shared" si="13"/>
        <v>0.97263909371686397</v>
      </c>
      <c r="P74" s="31">
        <v>-1544934</v>
      </c>
      <c r="Q74" s="31">
        <v>65440107</v>
      </c>
      <c r="R74" s="31">
        <v>60480189</v>
      </c>
      <c r="S74" s="31">
        <v>33431427</v>
      </c>
      <c r="T74" s="36">
        <f t="shared" si="14"/>
        <v>0.55276657617587799</v>
      </c>
      <c r="U74" s="36">
        <f t="shared" si="15"/>
        <v>-8.2627180190221718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2791526</v>
      </c>
      <c r="E75" s="31">
        <v>18112385</v>
      </c>
      <c r="F75" s="31">
        <v>4222654</v>
      </c>
      <c r="G75" s="36">
        <f t="shared" si="8"/>
        <v>1.5126686980526063</v>
      </c>
      <c r="H75" s="31">
        <v>4455456</v>
      </c>
      <c r="I75" s="36">
        <f t="shared" si="9"/>
        <v>1.5960646614074165</v>
      </c>
      <c r="J75" s="31">
        <v>3399473</v>
      </c>
      <c r="K75" s="36">
        <f t="shared" si="10"/>
        <v>0.18768776171663754</v>
      </c>
      <c r="L75" s="31">
        <v>3198032</v>
      </c>
      <c r="M75" s="36">
        <f t="shared" si="11"/>
        <v>0.1765660347877985</v>
      </c>
      <c r="N75" s="31">
        <f t="shared" si="12"/>
        <v>15275615</v>
      </c>
      <c r="O75" s="36">
        <f t="shared" si="13"/>
        <v>0.84337954388668301</v>
      </c>
      <c r="P75" s="31">
        <v>399429</v>
      </c>
      <c r="Q75" s="31">
        <v>3300793</v>
      </c>
      <c r="R75" s="31">
        <v>2909166</v>
      </c>
      <c r="S75" s="31">
        <v>2246144</v>
      </c>
      <c r="T75" s="36">
        <f t="shared" si="14"/>
        <v>0.77209207037343353</v>
      </c>
      <c r="U75" s="36">
        <f t="shared" si="15"/>
        <v>7.0065092920143499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4634400</v>
      </c>
      <c r="E76" s="31">
        <v>4623131</v>
      </c>
      <c r="F76" s="31">
        <v>1267629</v>
      </c>
      <c r="G76" s="36">
        <f t="shared" si="8"/>
        <v>0.2735260227861212</v>
      </c>
      <c r="H76" s="31">
        <v>443609</v>
      </c>
      <c r="I76" s="36">
        <f t="shared" si="9"/>
        <v>9.5720913171068525E-2</v>
      </c>
      <c r="J76" s="31">
        <v>2234254</v>
      </c>
      <c r="K76" s="36">
        <f t="shared" si="10"/>
        <v>0.48327724219798229</v>
      </c>
      <c r="L76" s="31">
        <v>376493</v>
      </c>
      <c r="M76" s="36">
        <f t="shared" si="11"/>
        <v>8.1436801163540462E-2</v>
      </c>
      <c r="N76" s="31">
        <f t="shared" si="12"/>
        <v>4321985</v>
      </c>
      <c r="O76" s="36">
        <f t="shared" si="13"/>
        <v>0.93486102816467886</v>
      </c>
      <c r="P76" s="31">
        <v>1094529</v>
      </c>
      <c r="Q76" s="31">
        <v>6197874</v>
      </c>
      <c r="R76" s="31">
        <v>6197879</v>
      </c>
      <c r="S76" s="31">
        <v>4152754</v>
      </c>
      <c r="T76" s="36">
        <f t="shared" si="14"/>
        <v>0.67002824675989958</v>
      </c>
      <c r="U76" s="36">
        <f t="shared" si="15"/>
        <v>-0.65602281894769354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80004</v>
      </c>
      <c r="E77" s="31">
        <v>73428</v>
      </c>
      <c r="F77" s="31">
        <v>8710</v>
      </c>
      <c r="G77" s="36">
        <f t="shared" si="8"/>
        <v>0.10886955652217389</v>
      </c>
      <c r="H77" s="31">
        <v>0</v>
      </c>
      <c r="I77" s="36">
        <f t="shared" si="9"/>
        <v>0</v>
      </c>
      <c r="J77" s="31">
        <v>27467</v>
      </c>
      <c r="K77" s="36">
        <f t="shared" si="10"/>
        <v>0.37406711336274989</v>
      </c>
      <c r="L77" s="31">
        <v>34636</v>
      </c>
      <c r="M77" s="36">
        <f t="shared" si="11"/>
        <v>0.4717001688729095</v>
      </c>
      <c r="N77" s="31">
        <f t="shared" si="12"/>
        <v>70813</v>
      </c>
      <c r="O77" s="36">
        <f t="shared" si="13"/>
        <v>0.96438688238818981</v>
      </c>
      <c r="P77" s="31">
        <v>750</v>
      </c>
      <c r="Q77" s="31">
        <v>219996</v>
      </c>
      <c r="R77" s="31">
        <v>575052</v>
      </c>
      <c r="S77" s="31">
        <v>241848</v>
      </c>
      <c r="T77" s="36">
        <f t="shared" si="14"/>
        <v>0.42056718348949312</v>
      </c>
      <c r="U77" s="36">
        <f t="shared" si="15"/>
        <v>45.181333333333335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93342092</v>
      </c>
      <c r="E78" s="32">
        <f>SUM(E71:E77)</f>
        <v>143876985</v>
      </c>
      <c r="F78" s="32">
        <f>SUM(F71:F77)</f>
        <v>33320201</v>
      </c>
      <c r="G78" s="37">
        <f t="shared" si="8"/>
        <v>0.35696865461296923</v>
      </c>
      <c r="H78" s="32">
        <f>SUM(H71:H77)</f>
        <v>31934639</v>
      </c>
      <c r="I78" s="37">
        <f t="shared" si="9"/>
        <v>0.3421247404654269</v>
      </c>
      <c r="J78" s="32">
        <f>SUM(J71:J77)</f>
        <v>35628690</v>
      </c>
      <c r="K78" s="37">
        <f t="shared" si="10"/>
        <v>0.24763300398600929</v>
      </c>
      <c r="L78" s="32">
        <f>SUM(L71:L77)</f>
        <v>30798209</v>
      </c>
      <c r="M78" s="37">
        <f t="shared" si="11"/>
        <v>0.21405931601916733</v>
      </c>
      <c r="N78" s="32">
        <f t="shared" si="12"/>
        <v>131681739</v>
      </c>
      <c r="O78" s="37">
        <f t="shared" si="13"/>
        <v>0.91523838228886989</v>
      </c>
      <c r="P78" s="32">
        <f>SUM(P71:P77)</f>
        <v>30676465</v>
      </c>
      <c r="Q78" s="32">
        <f>SUM(Q71:Q77)</f>
        <v>145810815</v>
      </c>
      <c r="R78" s="32">
        <f>SUM(R71:R77)</f>
        <v>139639944</v>
      </c>
      <c r="S78" s="32">
        <f>SUM(S71:S77)</f>
        <v>103350217</v>
      </c>
      <c r="T78" s="37">
        <f t="shared" si="14"/>
        <v>0.7401192956651429</v>
      </c>
      <c r="U78" s="37">
        <f t="shared" si="15"/>
        <v>3.968645018257444E-3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48126927</v>
      </c>
      <c r="E79" s="31">
        <v>51560536</v>
      </c>
      <c r="F79" s="31">
        <v>10653065</v>
      </c>
      <c r="G79" s="36">
        <f t="shared" si="8"/>
        <v>0.22135352627023122</v>
      </c>
      <c r="H79" s="31">
        <v>11129386</v>
      </c>
      <c r="I79" s="36">
        <f t="shared" si="9"/>
        <v>0.23125070919238205</v>
      </c>
      <c r="J79" s="31">
        <v>9976714</v>
      </c>
      <c r="K79" s="36">
        <f t="shared" si="10"/>
        <v>0.19349515683855575</v>
      </c>
      <c r="L79" s="31">
        <v>11387963</v>
      </c>
      <c r="M79" s="36">
        <f t="shared" si="11"/>
        <v>0.22086587695674847</v>
      </c>
      <c r="N79" s="31">
        <f t="shared" si="12"/>
        <v>43147128</v>
      </c>
      <c r="O79" s="36">
        <f t="shared" si="13"/>
        <v>0.83682465985225596</v>
      </c>
      <c r="P79" s="31">
        <v>10134575</v>
      </c>
      <c r="Q79" s="31">
        <v>45379479</v>
      </c>
      <c r="R79" s="31">
        <v>45353945</v>
      </c>
      <c r="S79" s="31">
        <v>35864353</v>
      </c>
      <c r="T79" s="36">
        <f t="shared" si="14"/>
        <v>0.79076589699087918</v>
      </c>
      <c r="U79" s="36">
        <f t="shared" si="15"/>
        <v>0.12367445107466279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2370443</v>
      </c>
      <c r="E80" s="31">
        <v>8928734</v>
      </c>
      <c r="F80" s="31">
        <v>1567981</v>
      </c>
      <c r="G80" s="36">
        <f t="shared" si="8"/>
        <v>0.66147171646818759</v>
      </c>
      <c r="H80" s="31">
        <v>1535700</v>
      </c>
      <c r="I80" s="36">
        <f t="shared" si="9"/>
        <v>0.6478535868611901</v>
      </c>
      <c r="J80" s="31">
        <v>2963879</v>
      </c>
      <c r="K80" s="36">
        <f t="shared" si="10"/>
        <v>0.33194840388346208</v>
      </c>
      <c r="L80" s="31">
        <v>2593997</v>
      </c>
      <c r="M80" s="36">
        <f t="shared" si="11"/>
        <v>0.29052237416861115</v>
      </c>
      <c r="N80" s="31">
        <f t="shared" si="12"/>
        <v>8661557</v>
      </c>
      <c r="O80" s="36">
        <f t="shared" si="13"/>
        <v>0.97007672084306684</v>
      </c>
      <c r="P80" s="31">
        <v>4021928</v>
      </c>
      <c r="Q80" s="31">
        <v>7348157</v>
      </c>
      <c r="R80" s="31">
        <v>7363157</v>
      </c>
      <c r="S80" s="31">
        <v>9006644</v>
      </c>
      <c r="T80" s="36">
        <f t="shared" si="14"/>
        <v>1.2232041229054331</v>
      </c>
      <c r="U80" s="36">
        <f t="shared" si="15"/>
        <v>-0.35503644023463377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45028410</v>
      </c>
      <c r="E81" s="31">
        <v>48150440</v>
      </c>
      <c r="F81" s="31">
        <v>9426026</v>
      </c>
      <c r="G81" s="36">
        <f t="shared" si="8"/>
        <v>0.2093350842279352</v>
      </c>
      <c r="H81" s="31">
        <v>10216614</v>
      </c>
      <c r="I81" s="36">
        <f t="shared" si="9"/>
        <v>0.22689262179144234</v>
      </c>
      <c r="J81" s="31">
        <v>12657219</v>
      </c>
      <c r="K81" s="36">
        <f t="shared" si="10"/>
        <v>0.26286818978185872</v>
      </c>
      <c r="L81" s="31">
        <v>11377506</v>
      </c>
      <c r="M81" s="36">
        <f t="shared" si="11"/>
        <v>0.23629080025021579</v>
      </c>
      <c r="N81" s="31">
        <f t="shared" si="12"/>
        <v>43677365</v>
      </c>
      <c r="O81" s="36">
        <f t="shared" si="13"/>
        <v>0.90710209501720029</v>
      </c>
      <c r="P81" s="31">
        <v>11188600</v>
      </c>
      <c r="Q81" s="31">
        <v>42743790</v>
      </c>
      <c r="R81" s="31">
        <v>43629530</v>
      </c>
      <c r="S81" s="31">
        <v>37021829</v>
      </c>
      <c r="T81" s="36">
        <f t="shared" si="14"/>
        <v>0.84854980101779687</v>
      </c>
      <c r="U81" s="36">
        <f t="shared" si="15"/>
        <v>1.6883792431582112E-2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95525780</v>
      </c>
      <c r="E84" s="32">
        <f>SUM(E79:E83)</f>
        <v>108639710</v>
      </c>
      <c r="F84" s="32">
        <f>SUM(F79:F83)</f>
        <v>21647072</v>
      </c>
      <c r="G84" s="37">
        <f t="shared" si="8"/>
        <v>0.22660973822982655</v>
      </c>
      <c r="H84" s="32">
        <f>SUM(H79:H83)</f>
        <v>22881700</v>
      </c>
      <c r="I84" s="37">
        <f t="shared" si="9"/>
        <v>0.23953429116202976</v>
      </c>
      <c r="J84" s="32">
        <f>SUM(J79:J83)</f>
        <v>25597812</v>
      </c>
      <c r="K84" s="37">
        <f t="shared" si="10"/>
        <v>0.23562113705936807</v>
      </c>
      <c r="L84" s="32">
        <f>SUM(L79:L83)</f>
        <v>25359466</v>
      </c>
      <c r="M84" s="37">
        <f t="shared" si="11"/>
        <v>0.23342722472289368</v>
      </c>
      <c r="N84" s="32">
        <f t="shared" si="12"/>
        <v>95486050</v>
      </c>
      <c r="O84" s="37">
        <f t="shared" si="13"/>
        <v>0.87892401406447052</v>
      </c>
      <c r="P84" s="32">
        <f>SUM(P79:P83)</f>
        <v>25345103</v>
      </c>
      <c r="Q84" s="32">
        <f>SUM(Q79:Q83)</f>
        <v>95471426</v>
      </c>
      <c r="R84" s="32">
        <f>SUM(R79:R83)</f>
        <v>96346632</v>
      </c>
      <c r="S84" s="32">
        <f>SUM(S79:S83)</f>
        <v>81892826</v>
      </c>
      <c r="T84" s="37">
        <f t="shared" si="14"/>
        <v>0.84998120121106047</v>
      </c>
      <c r="U84" s="37">
        <f t="shared" si="15"/>
        <v>5.6669724325053572E-4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500666316</v>
      </c>
      <c r="E85" s="32">
        <f>SUM(E57,E59:E62,E64:E69,E71:E77,E79:E83)</f>
        <v>588876599</v>
      </c>
      <c r="F85" s="32">
        <f>SUM(F57,F59:F62,F64:F69,F71:F77,F79:F83)</f>
        <v>123185664</v>
      </c>
      <c r="G85" s="37">
        <f t="shared" si="8"/>
        <v>0.24604344263495451</v>
      </c>
      <c r="H85" s="32">
        <f>SUM(H57,H59:H62,H64:H69,H71:H77,H79:H83)</f>
        <v>123230945</v>
      </c>
      <c r="I85" s="37">
        <f t="shared" si="9"/>
        <v>0.24613388410975107</v>
      </c>
      <c r="J85" s="32">
        <f>SUM(J57,J59:J62,J64:J69,J71:J77,J79:J83)</f>
        <v>132034510</v>
      </c>
      <c r="K85" s="37">
        <f t="shared" si="10"/>
        <v>0.22421422454927606</v>
      </c>
      <c r="L85" s="32">
        <f>SUM(L57,L59:L62,L64:L69,L71:L77,L79:L83)</f>
        <v>135827095</v>
      </c>
      <c r="M85" s="37">
        <f t="shared" si="11"/>
        <v>0.23065459763667737</v>
      </c>
      <c r="N85" s="32">
        <f t="shared" si="12"/>
        <v>514278214</v>
      </c>
      <c r="O85" s="37">
        <f t="shared" si="13"/>
        <v>0.8733208534238257</v>
      </c>
      <c r="P85" s="32">
        <f>SUM(P57,P59:P62,P64:P69,P71:P77,P79:P83)</f>
        <v>148473022</v>
      </c>
      <c r="Q85" s="32">
        <f>SUM(Q57,Q59:Q62,Q64:Q69,Q71:Q77,Q79:Q83)</f>
        <v>545483700</v>
      </c>
      <c r="R85" s="32">
        <f>SUM(R57,R59:R62,R64:R69,R71:R77,R79:R83)</f>
        <v>531016289</v>
      </c>
      <c r="S85" s="32">
        <f>SUM(S57,S59:S62,S64:S69,S71:S77,S79:S83)</f>
        <v>506741800</v>
      </c>
      <c r="T85" s="37">
        <f t="shared" si="14"/>
        <v>0.95428673375403739</v>
      </c>
      <c r="U85" s="37">
        <f t="shared" si="15"/>
        <v>-8.5173230999501026E-2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1291063028</v>
      </c>
      <c r="E88" s="31">
        <v>1204822908</v>
      </c>
      <c r="F88" s="31">
        <v>243500083</v>
      </c>
      <c r="G88" s="36">
        <f t="shared" ref="G88:G99" si="16">IF(($D88      =0),0,($F88      /$D88      ))</f>
        <v>0.18860433435012749</v>
      </c>
      <c r="H88" s="31">
        <v>272141062</v>
      </c>
      <c r="I88" s="36">
        <f t="shared" ref="I88:I99" si="17">IF(($D88      =0),0,($H88      /$D88      ))</f>
        <v>0.21078836284358379</v>
      </c>
      <c r="J88" s="31">
        <v>279227955</v>
      </c>
      <c r="K88" s="36">
        <f t="shared" ref="K88:K99" si="18">IF(($E88      =0),0,($J88      /$E88      ))</f>
        <v>0.23175850421330135</v>
      </c>
      <c r="L88" s="31">
        <v>284347549</v>
      </c>
      <c r="M88" s="36">
        <f t="shared" ref="M88:M99" si="19">IF(($E88      =0),0,($L88      /$E88      ))</f>
        <v>0.23600775442759095</v>
      </c>
      <c r="N88" s="31">
        <f t="shared" ref="N88:N99" si="20">$F88      +$H88      +$J88      +$L88</f>
        <v>1079216649</v>
      </c>
      <c r="O88" s="36">
        <f t="shared" ref="O88:O99" si="21">IF(($E88      =0),0,($N88      /$E88      ))</f>
        <v>0.89574711921065164</v>
      </c>
      <c r="P88" s="31">
        <v>346222796</v>
      </c>
      <c r="Q88" s="31">
        <v>1253854603</v>
      </c>
      <c r="R88" s="31">
        <v>1148596146</v>
      </c>
      <c r="S88" s="31">
        <v>1031061488</v>
      </c>
      <c r="T88" s="36">
        <f t="shared" ref="T88:T99" si="22">IF(($R88      =0),0,($S88      /$R88      ))</f>
        <v>0.89767103223416178</v>
      </c>
      <c r="U88" s="36">
        <f t="shared" ref="U88:U99" si="23">IF(($P88      =0),0,(($L88      /$P88      )-1))</f>
        <v>-0.17871511556968656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199919000</v>
      </c>
      <c r="E89" s="31">
        <v>200020000</v>
      </c>
      <c r="F89" s="31">
        <v>-5341932</v>
      </c>
      <c r="G89" s="36">
        <f t="shared" si="16"/>
        <v>-2.6720481795127028E-2</v>
      </c>
      <c r="H89" s="31">
        <v>38001772</v>
      </c>
      <c r="I89" s="36">
        <f t="shared" si="17"/>
        <v>0.1900858447671307</v>
      </c>
      <c r="J89" s="31">
        <v>30766163</v>
      </c>
      <c r="K89" s="36">
        <f t="shared" si="18"/>
        <v>0.15381543345665433</v>
      </c>
      <c r="L89" s="31">
        <v>20597916</v>
      </c>
      <c r="M89" s="36">
        <f t="shared" si="19"/>
        <v>0.10297928207179283</v>
      </c>
      <c r="N89" s="31">
        <f t="shared" si="20"/>
        <v>84023919</v>
      </c>
      <c r="O89" s="36">
        <f t="shared" si="21"/>
        <v>0.42007758724127586</v>
      </c>
      <c r="P89" s="31">
        <v>24425016</v>
      </c>
      <c r="Q89" s="31">
        <v>240547000</v>
      </c>
      <c r="R89" s="31">
        <v>193507000</v>
      </c>
      <c r="S89" s="31">
        <v>90910890</v>
      </c>
      <c r="T89" s="36">
        <f t="shared" si="22"/>
        <v>0.46980672533810147</v>
      </c>
      <c r="U89" s="36">
        <f t="shared" si="23"/>
        <v>-0.15668771721582497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542028355</v>
      </c>
      <c r="E90" s="31">
        <v>452252176</v>
      </c>
      <c r="F90" s="31">
        <v>137748543</v>
      </c>
      <c r="G90" s="36">
        <f t="shared" si="16"/>
        <v>0.25413530810579088</v>
      </c>
      <c r="H90" s="31">
        <v>145243521</v>
      </c>
      <c r="I90" s="36">
        <f t="shared" si="17"/>
        <v>0.26796295739915671</v>
      </c>
      <c r="J90" s="31">
        <v>142058286</v>
      </c>
      <c r="K90" s="36">
        <f t="shared" si="18"/>
        <v>0.31411299610861354</v>
      </c>
      <c r="L90" s="31">
        <v>-41624825</v>
      </c>
      <c r="M90" s="36">
        <f t="shared" si="19"/>
        <v>-9.2038971195574748E-2</v>
      </c>
      <c r="N90" s="31">
        <f t="shared" si="20"/>
        <v>383425525</v>
      </c>
      <c r="O90" s="36">
        <f t="shared" si="21"/>
        <v>0.84781355479868381</v>
      </c>
      <c r="P90" s="31">
        <v>257084603</v>
      </c>
      <c r="Q90" s="31">
        <v>461294650</v>
      </c>
      <c r="R90" s="31">
        <v>490259362</v>
      </c>
      <c r="S90" s="31">
        <v>613180473</v>
      </c>
      <c r="T90" s="36">
        <f t="shared" si="22"/>
        <v>1.2507266980043923</v>
      </c>
      <c r="U90" s="36">
        <f t="shared" si="23"/>
        <v>-1.1619109993919006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2033010383</v>
      </c>
      <c r="E91" s="32">
        <f>SUM(E88:E90)</f>
        <v>1857095084</v>
      </c>
      <c r="F91" s="32">
        <f>SUM(F88:F90)</f>
        <v>375906694</v>
      </c>
      <c r="G91" s="37">
        <f t="shared" si="16"/>
        <v>0.18490151213359543</v>
      </c>
      <c r="H91" s="32">
        <f>SUM(H88:H90)</f>
        <v>455386355</v>
      </c>
      <c r="I91" s="37">
        <f t="shared" si="17"/>
        <v>0.22399607931564608</v>
      </c>
      <c r="J91" s="32">
        <f>SUM(J88:J90)</f>
        <v>452052404</v>
      </c>
      <c r="K91" s="37">
        <f t="shared" si="18"/>
        <v>0.24341909463586733</v>
      </c>
      <c r="L91" s="32">
        <f>SUM(L88:L90)</f>
        <v>263320640</v>
      </c>
      <c r="M91" s="37">
        <f t="shared" si="19"/>
        <v>0.14179168437236572</v>
      </c>
      <c r="N91" s="32">
        <f t="shared" si="20"/>
        <v>1546666093</v>
      </c>
      <c r="O91" s="37">
        <f t="shared" si="21"/>
        <v>0.83284162794111405</v>
      </c>
      <c r="P91" s="32">
        <f>SUM(P88:P90)</f>
        <v>627732415</v>
      </c>
      <c r="Q91" s="32">
        <f>SUM(Q88:Q90)</f>
        <v>1955696253</v>
      </c>
      <c r="R91" s="32">
        <f>SUM(R88:R90)</f>
        <v>1832362508</v>
      </c>
      <c r="S91" s="32">
        <f>SUM(S88:S90)</f>
        <v>1735152851</v>
      </c>
      <c r="T91" s="37">
        <f t="shared" si="22"/>
        <v>0.94694845775571823</v>
      </c>
      <c r="U91" s="37">
        <f t="shared" si="23"/>
        <v>-0.58052088165623883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26895326</v>
      </c>
      <c r="E92" s="31">
        <v>26795275</v>
      </c>
      <c r="F92" s="31">
        <v>5772437</v>
      </c>
      <c r="G92" s="36">
        <f t="shared" si="16"/>
        <v>0.21462602832923461</v>
      </c>
      <c r="H92" s="31">
        <v>6737027</v>
      </c>
      <c r="I92" s="36">
        <f t="shared" si="17"/>
        <v>0.25049062428170604</v>
      </c>
      <c r="J92" s="31">
        <v>6930572</v>
      </c>
      <c r="K92" s="36">
        <f t="shared" si="18"/>
        <v>0.25864903420472452</v>
      </c>
      <c r="L92" s="31">
        <v>5822873</v>
      </c>
      <c r="M92" s="36">
        <f t="shared" si="19"/>
        <v>0.21730969359336674</v>
      </c>
      <c r="N92" s="31">
        <f t="shared" si="20"/>
        <v>25262909</v>
      </c>
      <c r="O92" s="36">
        <f t="shared" si="21"/>
        <v>0.94281208160767149</v>
      </c>
      <c r="P92" s="31">
        <v>5913352</v>
      </c>
      <c r="Q92" s="31">
        <v>25965405</v>
      </c>
      <c r="R92" s="31">
        <v>25827669</v>
      </c>
      <c r="S92" s="31">
        <v>24815473</v>
      </c>
      <c r="T92" s="36">
        <f t="shared" si="22"/>
        <v>0.96080962629651168</v>
      </c>
      <c r="U92" s="36">
        <f t="shared" si="23"/>
        <v>-1.5300797246637798E-2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43949281</v>
      </c>
      <c r="E93" s="31">
        <v>45961404</v>
      </c>
      <c r="F93" s="31">
        <v>7289256</v>
      </c>
      <c r="G93" s="36">
        <f t="shared" si="16"/>
        <v>0.16585609216223582</v>
      </c>
      <c r="H93" s="31">
        <v>11038291</v>
      </c>
      <c r="I93" s="36">
        <f t="shared" si="17"/>
        <v>0.2511597630004459</v>
      </c>
      <c r="J93" s="31">
        <v>13333546</v>
      </c>
      <c r="K93" s="36">
        <f t="shared" si="18"/>
        <v>0.29010310477025464</v>
      </c>
      <c r="L93" s="31">
        <v>11842112</v>
      </c>
      <c r="M93" s="36">
        <f t="shared" si="19"/>
        <v>0.25765339979605495</v>
      </c>
      <c r="N93" s="31">
        <f t="shared" si="20"/>
        <v>43503205</v>
      </c>
      <c r="O93" s="36">
        <f t="shared" si="21"/>
        <v>0.94651601591631096</v>
      </c>
      <c r="P93" s="31">
        <v>12417744</v>
      </c>
      <c r="Q93" s="31">
        <v>44587639</v>
      </c>
      <c r="R93" s="31">
        <v>43544483</v>
      </c>
      <c r="S93" s="31">
        <v>38637169</v>
      </c>
      <c r="T93" s="36">
        <f t="shared" si="22"/>
        <v>0.88730342716435517</v>
      </c>
      <c r="U93" s="36">
        <f t="shared" si="23"/>
        <v>-4.6355602112589822E-2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5575472</v>
      </c>
      <c r="E94" s="31">
        <v>5119642</v>
      </c>
      <c r="F94" s="31">
        <v>942556</v>
      </c>
      <c r="G94" s="36">
        <f t="shared" si="16"/>
        <v>0.1690540280715247</v>
      </c>
      <c r="H94" s="31">
        <v>2537601</v>
      </c>
      <c r="I94" s="36">
        <f t="shared" si="17"/>
        <v>0.455136533732032</v>
      </c>
      <c r="J94" s="31">
        <v>2098339</v>
      </c>
      <c r="K94" s="36">
        <f t="shared" si="18"/>
        <v>0.40986049415173953</v>
      </c>
      <c r="L94" s="31">
        <v>1881064</v>
      </c>
      <c r="M94" s="36">
        <f t="shared" si="19"/>
        <v>0.36742100326546268</v>
      </c>
      <c r="N94" s="31">
        <f t="shared" si="20"/>
        <v>7459560</v>
      </c>
      <c r="O94" s="36">
        <f t="shared" si="21"/>
        <v>1.4570471919716261</v>
      </c>
      <c r="P94" s="31">
        <v>833661</v>
      </c>
      <c r="Q94" s="31">
        <v>5172676</v>
      </c>
      <c r="R94" s="31">
        <v>5022676</v>
      </c>
      <c r="S94" s="31">
        <v>3800126</v>
      </c>
      <c r="T94" s="36">
        <f t="shared" si="22"/>
        <v>0.75659389536573729</v>
      </c>
      <c r="U94" s="36">
        <f t="shared" si="23"/>
        <v>1.2563895876141502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3643122</v>
      </c>
      <c r="E95" s="31">
        <v>3220116</v>
      </c>
      <c r="F95" s="31">
        <v>796034</v>
      </c>
      <c r="G95" s="36">
        <f t="shared" si="16"/>
        <v>0.21850325078325677</v>
      </c>
      <c r="H95" s="31">
        <v>984398</v>
      </c>
      <c r="I95" s="36">
        <f t="shared" si="17"/>
        <v>0.27020725630379661</v>
      </c>
      <c r="J95" s="31">
        <v>868997</v>
      </c>
      <c r="K95" s="36">
        <f t="shared" si="18"/>
        <v>0.26986512287134995</v>
      </c>
      <c r="L95" s="31">
        <v>786224</v>
      </c>
      <c r="M95" s="36">
        <f t="shared" si="19"/>
        <v>0.2441601482679506</v>
      </c>
      <c r="N95" s="31">
        <f t="shared" si="20"/>
        <v>3435653</v>
      </c>
      <c r="O95" s="36">
        <f t="shared" si="21"/>
        <v>1.0669345452151413</v>
      </c>
      <c r="P95" s="31">
        <v>842117</v>
      </c>
      <c r="Q95" s="31">
        <v>3784070</v>
      </c>
      <c r="R95" s="31">
        <v>3342388</v>
      </c>
      <c r="S95" s="31">
        <v>3448305</v>
      </c>
      <c r="T95" s="36">
        <f t="shared" si="22"/>
        <v>1.0316890199462181</v>
      </c>
      <c r="U95" s="36">
        <f t="shared" si="23"/>
        <v>-6.6372012440076622E-2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80063201</v>
      </c>
      <c r="E96" s="32">
        <f>SUM(E92:E95)</f>
        <v>81096437</v>
      </c>
      <c r="F96" s="32">
        <f>SUM(F92:F95)</f>
        <v>14800283</v>
      </c>
      <c r="G96" s="37">
        <f t="shared" si="16"/>
        <v>0.1848574977660461</v>
      </c>
      <c r="H96" s="32">
        <f>SUM(H92:H95)</f>
        <v>21297317</v>
      </c>
      <c r="I96" s="37">
        <f t="shared" si="17"/>
        <v>0.26600631418671355</v>
      </c>
      <c r="J96" s="32">
        <f>SUM(J92:J95)</f>
        <v>23231454</v>
      </c>
      <c r="K96" s="37">
        <f t="shared" si="18"/>
        <v>0.28646701210806585</v>
      </c>
      <c r="L96" s="32">
        <f>SUM(L92:L95)</f>
        <v>20332273</v>
      </c>
      <c r="M96" s="37">
        <f t="shared" si="19"/>
        <v>0.25071721708316236</v>
      </c>
      <c r="N96" s="32">
        <f t="shared" si="20"/>
        <v>79661327</v>
      </c>
      <c r="O96" s="37">
        <f t="shared" si="21"/>
        <v>0.98230366150364901</v>
      </c>
      <c r="P96" s="32">
        <f>SUM(P92:P95)</f>
        <v>20006874</v>
      </c>
      <c r="Q96" s="32">
        <f>SUM(Q92:Q95)</f>
        <v>79509790</v>
      </c>
      <c r="R96" s="32">
        <f>SUM(R92:R95)</f>
        <v>77737216</v>
      </c>
      <c r="S96" s="32">
        <f>SUM(S92:S95)</f>
        <v>70701073</v>
      </c>
      <c r="T96" s="37">
        <f t="shared" si="22"/>
        <v>0.90948810155485882</v>
      </c>
      <c r="U96" s="37">
        <f t="shared" si="23"/>
        <v>1.6264359939488715E-2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138513090</v>
      </c>
      <c r="E97" s="31">
        <v>107428888</v>
      </c>
      <c r="F97" s="31">
        <v>12041631</v>
      </c>
      <c r="G97" s="36">
        <f t="shared" si="16"/>
        <v>8.6934967662623083E-2</v>
      </c>
      <c r="H97" s="31">
        <v>37497631</v>
      </c>
      <c r="I97" s="36">
        <f t="shared" si="17"/>
        <v>0.27071543202162335</v>
      </c>
      <c r="J97" s="31">
        <v>22182667</v>
      </c>
      <c r="K97" s="36">
        <f t="shared" si="18"/>
        <v>0.2064869832777195</v>
      </c>
      <c r="L97" s="31">
        <v>15692674</v>
      </c>
      <c r="M97" s="36">
        <f t="shared" si="19"/>
        <v>0.14607499241730959</v>
      </c>
      <c r="N97" s="31">
        <f t="shared" si="20"/>
        <v>87414603</v>
      </c>
      <c r="O97" s="36">
        <f t="shared" si="21"/>
        <v>0.81369736415776728</v>
      </c>
      <c r="P97" s="31">
        <v>32614917</v>
      </c>
      <c r="Q97" s="31">
        <v>145609444</v>
      </c>
      <c r="R97" s="31">
        <v>135334655</v>
      </c>
      <c r="S97" s="31">
        <v>100121707</v>
      </c>
      <c r="T97" s="36">
        <f t="shared" si="22"/>
        <v>0.73980834398994111</v>
      </c>
      <c r="U97" s="36">
        <f t="shared" si="23"/>
        <v>-0.51884979501864126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32108949</v>
      </c>
      <c r="E98" s="31">
        <v>28017325</v>
      </c>
      <c r="F98" s="31">
        <v>6554239</v>
      </c>
      <c r="G98" s="36">
        <f t="shared" si="16"/>
        <v>0.20412499331572639</v>
      </c>
      <c r="H98" s="31">
        <v>5056651</v>
      </c>
      <c r="I98" s="36">
        <f t="shared" si="17"/>
        <v>0.15748416430572051</v>
      </c>
      <c r="J98" s="31">
        <v>8106615</v>
      </c>
      <c r="K98" s="36">
        <f t="shared" si="18"/>
        <v>0.28934293334570665</v>
      </c>
      <c r="L98" s="31">
        <v>6414166</v>
      </c>
      <c r="M98" s="36">
        <f t="shared" si="19"/>
        <v>0.22893570317651668</v>
      </c>
      <c r="N98" s="31">
        <f t="shared" si="20"/>
        <v>26131671</v>
      </c>
      <c r="O98" s="36">
        <f t="shared" si="21"/>
        <v>0.93269685810476199</v>
      </c>
      <c r="P98" s="31">
        <v>11800245</v>
      </c>
      <c r="Q98" s="31">
        <v>25294537</v>
      </c>
      <c r="R98" s="31">
        <v>24681329</v>
      </c>
      <c r="S98" s="31">
        <v>22066762</v>
      </c>
      <c r="T98" s="36">
        <f t="shared" si="22"/>
        <v>0.89406700911446058</v>
      </c>
      <c r="U98" s="36">
        <f t="shared" si="23"/>
        <v>-0.45643789599283746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46345396</v>
      </c>
      <c r="E99" s="31">
        <v>46615396</v>
      </c>
      <c r="F99" s="31">
        <v>13924169</v>
      </c>
      <c r="G99" s="36">
        <f t="shared" si="16"/>
        <v>0.30044341405562702</v>
      </c>
      <c r="H99" s="31">
        <v>13470214</v>
      </c>
      <c r="I99" s="36">
        <f t="shared" si="17"/>
        <v>0.29064837422038642</v>
      </c>
      <c r="J99" s="31">
        <v>15892105</v>
      </c>
      <c r="K99" s="36">
        <f t="shared" si="18"/>
        <v>0.34091966096351517</v>
      </c>
      <c r="L99" s="31">
        <v>6448881</v>
      </c>
      <c r="M99" s="36">
        <f t="shared" si="19"/>
        <v>0.13834229789660052</v>
      </c>
      <c r="N99" s="31">
        <f t="shared" si="20"/>
        <v>49735369</v>
      </c>
      <c r="O99" s="36">
        <f t="shared" si="21"/>
        <v>1.0669300975154217</v>
      </c>
      <c r="P99" s="31">
        <v>12426216</v>
      </c>
      <c r="Q99" s="31">
        <v>54989658</v>
      </c>
      <c r="R99" s="31">
        <v>54989657</v>
      </c>
      <c r="S99" s="31">
        <v>47419161</v>
      </c>
      <c r="T99" s="36">
        <f t="shared" si="22"/>
        <v>0.86232872847342912</v>
      </c>
      <c r="U99" s="36">
        <f t="shared" si="23"/>
        <v>-0.48102616275139587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     +$L100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=0),0,(($L100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216967435</v>
      </c>
      <c r="E101" s="32">
        <f>SUM(E97:E100)</f>
        <v>182061609</v>
      </c>
      <c r="F101" s="32">
        <f>SUM(F97:F100)</f>
        <v>32520039</v>
      </c>
      <c r="G101" s="37">
        <f>IF(($D101     =0),0,($F101     /$D101     ))</f>
        <v>0.14988442389983547</v>
      </c>
      <c r="H101" s="32">
        <f>SUM(H97:H100)</f>
        <v>56024496</v>
      </c>
      <c r="I101" s="37">
        <f>IF(($D101     =0),0,($H101     /$D101     ))</f>
        <v>0.25821615119338071</v>
      </c>
      <c r="J101" s="32">
        <f>SUM(J97:J100)</f>
        <v>46181387</v>
      </c>
      <c r="K101" s="37">
        <f>IF(($E101     =0),0,($J101     /$E101     ))</f>
        <v>0.25365801858864162</v>
      </c>
      <c r="L101" s="32">
        <f>SUM(L97:L100)</f>
        <v>28555721</v>
      </c>
      <c r="M101" s="37">
        <f>IF(($E101     =0),0,($L101     /$E101     ))</f>
        <v>0.15684647167981472</v>
      </c>
      <c r="N101" s="32">
        <f>$F101     +$H101     +$J101     +$L101</f>
        <v>163281643</v>
      </c>
      <c r="O101" s="37">
        <f>IF(($E101     =0),0,($N101     /$E101     ))</f>
        <v>0.89684829161319779</v>
      </c>
      <c r="P101" s="32">
        <f>SUM(P97:P100)</f>
        <v>56841378</v>
      </c>
      <c r="Q101" s="32">
        <f>SUM(Q97:Q100)</f>
        <v>225893639</v>
      </c>
      <c r="R101" s="32">
        <f>SUM(R97:R100)</f>
        <v>215005641</v>
      </c>
      <c r="S101" s="32">
        <f>SUM(S97:S100)</f>
        <v>169607630</v>
      </c>
      <c r="T101" s="37">
        <f>IF(($R101     =0),0,($S101     /$R101     ))</f>
        <v>0.78885200039937553</v>
      </c>
      <c r="U101" s="37">
        <f>IF(($P101     =0),0,(($L101     /$P101     )-1))</f>
        <v>-0.49762440664263985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2330041019</v>
      </c>
      <c r="E102" s="32">
        <f>SUM(E88:E90,E92:E95,E97:E100)</f>
        <v>2120253130</v>
      </c>
      <c r="F102" s="32">
        <f>SUM(F88:F90,F92:F95,F97:F100)</f>
        <v>423227016</v>
      </c>
      <c r="G102" s="37">
        <f>IF(($D102     =0),0,($F102     /$D102     ))</f>
        <v>0.18163929842816212</v>
      </c>
      <c r="H102" s="32">
        <f>SUM(H88:H90,H92:H95,H97:H100)</f>
        <v>532708168</v>
      </c>
      <c r="I102" s="37">
        <f>IF(($D102     =0),0,($H102     /$D102     ))</f>
        <v>0.22862609012292243</v>
      </c>
      <c r="J102" s="32">
        <f>SUM(J88:J90,J92:J95,J97:J100)</f>
        <v>521465245</v>
      </c>
      <c r="K102" s="37">
        <f>IF(($E102     =0),0,($J102     /$E102     ))</f>
        <v>0.24594480612793623</v>
      </c>
      <c r="L102" s="32">
        <f>SUM(L88:L90,L92:L95,L97:L100)</f>
        <v>312208634</v>
      </c>
      <c r="M102" s="37">
        <f>IF(($E102     =0),0,($L102     /$E102     ))</f>
        <v>0.14725064171936866</v>
      </c>
      <c r="N102" s="32">
        <f>$F102     +$H102     +$J102     +$L102</f>
        <v>1789609063</v>
      </c>
      <c r="O102" s="37">
        <f>IF(($E102     =0),0,($N102     /$E102     ))</f>
        <v>0.84405443750011111</v>
      </c>
      <c r="P102" s="32">
        <f>SUM(P88:P90,P92:P95,P97:P100)</f>
        <v>704580667</v>
      </c>
      <c r="Q102" s="32">
        <f>SUM(Q88:Q90,Q92:Q95,Q97:Q100)</f>
        <v>2261099682</v>
      </c>
      <c r="R102" s="32">
        <f>SUM(R88:R90,R92:R95,R97:R100)</f>
        <v>2125105365</v>
      </c>
      <c r="S102" s="32">
        <f>SUM(S88:S90,S92:S95,S97:S100)</f>
        <v>1975461554</v>
      </c>
      <c r="T102" s="37">
        <f>IF(($R102     =0),0,($S102     /$R102     ))</f>
        <v>0.92958287458843247</v>
      </c>
      <c r="U102" s="37">
        <f>IF(($P102     =0),0,(($L102     /$P102     )-1))</f>
        <v>-0.55688731095995281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2352654320</v>
      </c>
      <c r="E105" s="31">
        <v>2383021806</v>
      </c>
      <c r="F105" s="31">
        <v>425782594</v>
      </c>
      <c r="G105" s="36">
        <f t="shared" ref="G105:G136" si="24">IF(($D105     =0),0,($F105     /$D105     ))</f>
        <v>0.18097966640505012</v>
      </c>
      <c r="H105" s="31">
        <v>598435117</v>
      </c>
      <c r="I105" s="36">
        <f t="shared" ref="I105:I136" si="25">IF(($D105     =0),0,($H105     /$D105     ))</f>
        <v>0.25436593549365977</v>
      </c>
      <c r="J105" s="31">
        <v>565284152</v>
      </c>
      <c r="K105" s="36">
        <f t="shared" ref="K105:K136" si="26">IF(($E105     =0),0,($J105     /$E105     ))</f>
        <v>0.23721316799398184</v>
      </c>
      <c r="L105" s="31">
        <v>532826901</v>
      </c>
      <c r="M105" s="36">
        <f t="shared" ref="M105:M136" si="27">IF(($E105     =0),0,($L105     /$E105     ))</f>
        <v>0.22359296069320148</v>
      </c>
      <c r="N105" s="31">
        <f t="shared" ref="N105:N136" si="28">$F105     +$H105     +$J105     +$L105</f>
        <v>2122328764</v>
      </c>
      <c r="O105" s="36">
        <f t="shared" ref="O105:O136" si="29">IF(($E105     =0),0,($N105     /$E105     ))</f>
        <v>0.89060400482126345</v>
      </c>
      <c r="P105" s="31">
        <v>521027558</v>
      </c>
      <c r="Q105" s="31">
        <v>2123509980</v>
      </c>
      <c r="R105" s="31">
        <v>2212776318</v>
      </c>
      <c r="S105" s="31">
        <v>1949774996</v>
      </c>
      <c r="T105" s="36">
        <f t="shared" ref="T105:T136" si="30">IF(($R105     =0),0,($S105     /$R105     ))</f>
        <v>0.88114418983039744</v>
      </c>
      <c r="U105" s="36">
        <f t="shared" ref="U105:U136" si="31">IF(($P105     =0),0,(($L105     /$P105     )-1))</f>
        <v>2.264629349989189E-2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2352654320</v>
      </c>
      <c r="E106" s="32">
        <f>E105</f>
        <v>2383021806</v>
      </c>
      <c r="F106" s="32">
        <f>F105</f>
        <v>425782594</v>
      </c>
      <c r="G106" s="37">
        <f t="shared" si="24"/>
        <v>0.18097966640505012</v>
      </c>
      <c r="H106" s="32">
        <f>H105</f>
        <v>598435117</v>
      </c>
      <c r="I106" s="37">
        <f t="shared" si="25"/>
        <v>0.25436593549365977</v>
      </c>
      <c r="J106" s="32">
        <f>J105</f>
        <v>565284152</v>
      </c>
      <c r="K106" s="37">
        <f t="shared" si="26"/>
        <v>0.23721316799398184</v>
      </c>
      <c r="L106" s="32">
        <f>L105</f>
        <v>532826901</v>
      </c>
      <c r="M106" s="37">
        <f t="shared" si="27"/>
        <v>0.22359296069320148</v>
      </c>
      <c r="N106" s="32">
        <f t="shared" si="28"/>
        <v>2122328764</v>
      </c>
      <c r="O106" s="37">
        <f t="shared" si="29"/>
        <v>0.89060400482126345</v>
      </c>
      <c r="P106" s="32">
        <f>P105</f>
        <v>521027558</v>
      </c>
      <c r="Q106" s="32">
        <f>Q105</f>
        <v>2123509980</v>
      </c>
      <c r="R106" s="32">
        <f>R105</f>
        <v>2212776318</v>
      </c>
      <c r="S106" s="32">
        <f>S105</f>
        <v>1949774996</v>
      </c>
      <c r="T106" s="37">
        <f t="shared" si="30"/>
        <v>0.88114418983039744</v>
      </c>
      <c r="U106" s="37">
        <f t="shared" si="31"/>
        <v>2.264629349989189E-2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31983468</v>
      </c>
      <c r="E107" s="31">
        <v>32432300</v>
      </c>
      <c r="F107" s="31">
        <v>2392680</v>
      </c>
      <c r="G107" s="36">
        <f t="shared" si="24"/>
        <v>7.4809898663897242E-2</v>
      </c>
      <c r="H107" s="31">
        <v>9617268</v>
      </c>
      <c r="I107" s="36">
        <f t="shared" si="25"/>
        <v>0.30069497153967167</v>
      </c>
      <c r="J107" s="31">
        <v>6613857</v>
      </c>
      <c r="K107" s="36">
        <f t="shared" si="26"/>
        <v>0.20392809020636835</v>
      </c>
      <c r="L107" s="31">
        <v>8937912</v>
      </c>
      <c r="M107" s="36">
        <f t="shared" si="27"/>
        <v>0.27558674531254335</v>
      </c>
      <c r="N107" s="31">
        <f t="shared" si="28"/>
        <v>27561717</v>
      </c>
      <c r="O107" s="36">
        <f t="shared" si="29"/>
        <v>0.84982307761090026</v>
      </c>
      <c r="P107" s="31">
        <v>9932931</v>
      </c>
      <c r="Q107" s="31">
        <v>30115987</v>
      </c>
      <c r="R107" s="31">
        <v>31712986</v>
      </c>
      <c r="S107" s="31">
        <v>25687769</v>
      </c>
      <c r="T107" s="36">
        <f t="shared" si="30"/>
        <v>0.81000789392711237</v>
      </c>
      <c r="U107" s="36">
        <f t="shared" si="31"/>
        <v>-0.10017375535982276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173913</v>
      </c>
      <c r="E108" s="31">
        <v>260870</v>
      </c>
      <c r="F108" s="31">
        <v>0</v>
      </c>
      <c r="G108" s="36">
        <f t="shared" si="24"/>
        <v>0</v>
      </c>
      <c r="H108" s="31">
        <v>50800</v>
      </c>
      <c r="I108" s="36">
        <f t="shared" si="25"/>
        <v>0.29210007302501828</v>
      </c>
      <c r="J108" s="31">
        <v>125700</v>
      </c>
      <c r="K108" s="36">
        <f t="shared" si="26"/>
        <v>0.48184919691800515</v>
      </c>
      <c r="L108" s="31">
        <v>88100</v>
      </c>
      <c r="M108" s="36">
        <f t="shared" si="27"/>
        <v>0.33771610380649364</v>
      </c>
      <c r="N108" s="31">
        <f t="shared" si="28"/>
        <v>264600</v>
      </c>
      <c r="O108" s="36">
        <f t="shared" si="29"/>
        <v>1.0142983095028175</v>
      </c>
      <c r="P108" s="31">
        <v>13500</v>
      </c>
      <c r="Q108" s="31">
        <v>282609</v>
      </c>
      <c r="R108" s="31">
        <v>543479</v>
      </c>
      <c r="S108" s="31">
        <v>312701</v>
      </c>
      <c r="T108" s="36">
        <f t="shared" si="30"/>
        <v>0.57536905749808176</v>
      </c>
      <c r="U108" s="36">
        <f t="shared" si="31"/>
        <v>5.5259259259259261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6065472</v>
      </c>
      <c r="E109" s="31">
        <v>6412248</v>
      </c>
      <c r="F109" s="31">
        <v>2379988</v>
      </c>
      <c r="G109" s="36">
        <f t="shared" si="24"/>
        <v>0.39238298355016726</v>
      </c>
      <c r="H109" s="31">
        <v>3134034</v>
      </c>
      <c r="I109" s="36">
        <f t="shared" si="25"/>
        <v>0.5167007612927732</v>
      </c>
      <c r="J109" s="31">
        <v>3674733</v>
      </c>
      <c r="K109" s="36">
        <f t="shared" si="26"/>
        <v>0.57308029882811773</v>
      </c>
      <c r="L109" s="31">
        <v>2963585</v>
      </c>
      <c r="M109" s="36">
        <f t="shared" si="27"/>
        <v>0.46217566756619521</v>
      </c>
      <c r="N109" s="31">
        <f t="shared" si="28"/>
        <v>12152340</v>
      </c>
      <c r="O109" s="36">
        <f t="shared" si="29"/>
        <v>1.8951762314869918</v>
      </c>
      <c r="P109" s="31">
        <v>4033952</v>
      </c>
      <c r="Q109" s="31">
        <v>5755704</v>
      </c>
      <c r="R109" s="31">
        <v>6173652</v>
      </c>
      <c r="S109" s="31">
        <v>6712088</v>
      </c>
      <c r="T109" s="36">
        <f t="shared" si="30"/>
        <v>1.0872151523927815</v>
      </c>
      <c r="U109" s="36">
        <f t="shared" si="31"/>
        <v>-0.2653395479172781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5313747</v>
      </c>
      <c r="E110" s="31">
        <v>5831278</v>
      </c>
      <c r="F110" s="31">
        <v>1319465</v>
      </c>
      <c r="G110" s="36">
        <f t="shared" si="24"/>
        <v>0.24831159631800309</v>
      </c>
      <c r="H110" s="31">
        <v>1454020</v>
      </c>
      <c r="I110" s="36">
        <f t="shared" si="25"/>
        <v>0.27363365248665394</v>
      </c>
      <c r="J110" s="31">
        <v>1634299</v>
      </c>
      <c r="K110" s="36">
        <f t="shared" si="26"/>
        <v>0.2802642919785337</v>
      </c>
      <c r="L110" s="31">
        <v>1591457</v>
      </c>
      <c r="M110" s="36">
        <f t="shared" si="27"/>
        <v>0.27291736048255633</v>
      </c>
      <c r="N110" s="31">
        <f t="shared" si="28"/>
        <v>5999241</v>
      </c>
      <c r="O110" s="36">
        <f t="shared" si="29"/>
        <v>1.028803805958145</v>
      </c>
      <c r="P110" s="31">
        <v>1453919</v>
      </c>
      <c r="Q110" s="31">
        <v>5273620</v>
      </c>
      <c r="R110" s="31">
        <v>5381709</v>
      </c>
      <c r="S110" s="31">
        <v>5352962</v>
      </c>
      <c r="T110" s="36">
        <f t="shared" si="30"/>
        <v>0.99465838825547792</v>
      </c>
      <c r="U110" s="36">
        <f t="shared" si="31"/>
        <v>9.4598117226613043E-2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43536600</v>
      </c>
      <c r="E112" s="32">
        <f>SUM(E107:E111)</f>
        <v>44936696</v>
      </c>
      <c r="F112" s="32">
        <f>SUM(F107:F111)</f>
        <v>6092133</v>
      </c>
      <c r="G112" s="37">
        <f t="shared" si="24"/>
        <v>0.13993129918275657</v>
      </c>
      <c r="H112" s="32">
        <f>SUM(H107:H111)</f>
        <v>14256122</v>
      </c>
      <c r="I112" s="37">
        <f t="shared" si="25"/>
        <v>0.32745143166898655</v>
      </c>
      <c r="J112" s="32">
        <f>SUM(J107:J111)</f>
        <v>12048589</v>
      </c>
      <c r="K112" s="37">
        <f t="shared" si="26"/>
        <v>0.26812360659537587</v>
      </c>
      <c r="L112" s="32">
        <f>SUM(L107:L111)</f>
        <v>13581054</v>
      </c>
      <c r="M112" s="37">
        <f t="shared" si="27"/>
        <v>0.30222635860900854</v>
      </c>
      <c r="N112" s="32">
        <f t="shared" si="28"/>
        <v>45977898</v>
      </c>
      <c r="O112" s="37">
        <f t="shared" si="29"/>
        <v>1.0231704173355336</v>
      </c>
      <c r="P112" s="32">
        <f>SUM(P107:P111)</f>
        <v>15434302</v>
      </c>
      <c r="Q112" s="32">
        <f>SUM(Q107:Q111)</f>
        <v>41427920</v>
      </c>
      <c r="R112" s="32">
        <f>SUM(R107:R111)</f>
        <v>43811826</v>
      </c>
      <c r="S112" s="32">
        <f>SUM(S107:S111)</f>
        <v>38065520</v>
      </c>
      <c r="T112" s="37">
        <f t="shared" si="30"/>
        <v>0.8688412119595289</v>
      </c>
      <c r="U112" s="37">
        <f t="shared" si="31"/>
        <v>-0.12007332757905087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1540000</v>
      </c>
      <c r="E113" s="31">
        <v>1497000</v>
      </c>
      <c r="F113" s="31">
        <v>296820</v>
      </c>
      <c r="G113" s="36">
        <f t="shared" si="24"/>
        <v>0.19274025974025974</v>
      </c>
      <c r="H113" s="31">
        <v>524534</v>
      </c>
      <c r="I113" s="36">
        <f t="shared" si="25"/>
        <v>0.34060649350649352</v>
      </c>
      <c r="J113" s="31">
        <v>59790</v>
      </c>
      <c r="K113" s="36">
        <f t="shared" si="26"/>
        <v>3.9939879759519036E-2</v>
      </c>
      <c r="L113" s="31">
        <v>289873</v>
      </c>
      <c r="M113" s="36">
        <f t="shared" si="27"/>
        <v>0.19363593854375419</v>
      </c>
      <c r="N113" s="31">
        <f t="shared" si="28"/>
        <v>1171017</v>
      </c>
      <c r="O113" s="36">
        <f t="shared" si="29"/>
        <v>0.78224248496993987</v>
      </c>
      <c r="P113" s="31">
        <v>180876</v>
      </c>
      <c r="Q113" s="31">
        <v>894000</v>
      </c>
      <c r="R113" s="31">
        <v>974000</v>
      </c>
      <c r="S113" s="31">
        <v>816387</v>
      </c>
      <c r="T113" s="36">
        <f t="shared" si="30"/>
        <v>0.83817967145790551</v>
      </c>
      <c r="U113" s="36">
        <f t="shared" si="31"/>
        <v>0.60260620535615561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13921865</v>
      </c>
      <c r="E114" s="31">
        <v>15088645</v>
      </c>
      <c r="F114" s="31">
        <v>2467038</v>
      </c>
      <c r="G114" s="36">
        <f t="shared" si="24"/>
        <v>0.17720599933988729</v>
      </c>
      <c r="H114" s="31">
        <v>3409950</v>
      </c>
      <c r="I114" s="36">
        <f t="shared" si="25"/>
        <v>0.24493485606993029</v>
      </c>
      <c r="J114" s="31">
        <v>4411506</v>
      </c>
      <c r="K114" s="36">
        <f t="shared" si="26"/>
        <v>0.29237257553610679</v>
      </c>
      <c r="L114" s="31">
        <v>2611150</v>
      </c>
      <c r="M114" s="36">
        <f t="shared" si="27"/>
        <v>0.17305397535696546</v>
      </c>
      <c r="N114" s="31">
        <f t="shared" si="28"/>
        <v>12899644</v>
      </c>
      <c r="O114" s="36">
        <f t="shared" si="29"/>
        <v>0.85492395109037289</v>
      </c>
      <c r="P114" s="31">
        <v>3476426</v>
      </c>
      <c r="Q114" s="31">
        <v>16269720</v>
      </c>
      <c r="R114" s="31">
        <v>13273641</v>
      </c>
      <c r="S114" s="31">
        <v>12256746</v>
      </c>
      <c r="T114" s="36">
        <f t="shared" si="30"/>
        <v>0.9233898973160416</v>
      </c>
      <c r="U114" s="36">
        <f t="shared" si="31"/>
        <v>-0.24889814999657689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475360</v>
      </c>
      <c r="E115" s="31">
        <v>281725</v>
      </c>
      <c r="F115" s="31">
        <v>27945</v>
      </c>
      <c r="G115" s="36">
        <f t="shared" si="24"/>
        <v>5.8787024570851568E-2</v>
      </c>
      <c r="H115" s="31">
        <v>55790</v>
      </c>
      <c r="I115" s="36">
        <f t="shared" si="25"/>
        <v>0.11736368226186469</v>
      </c>
      <c r="J115" s="31">
        <v>52715</v>
      </c>
      <c r="K115" s="36">
        <f t="shared" si="26"/>
        <v>0.18711509450705474</v>
      </c>
      <c r="L115" s="31">
        <v>41601</v>
      </c>
      <c r="M115" s="36">
        <f t="shared" si="27"/>
        <v>0.14766527642204277</v>
      </c>
      <c r="N115" s="31">
        <f t="shared" si="28"/>
        <v>178051</v>
      </c>
      <c r="O115" s="36">
        <f t="shared" si="29"/>
        <v>0.6320028396485935</v>
      </c>
      <c r="P115" s="31">
        <v>8670</v>
      </c>
      <c r="Q115" s="31">
        <v>309312</v>
      </c>
      <c r="R115" s="31">
        <v>453155</v>
      </c>
      <c r="S115" s="31">
        <v>98197</v>
      </c>
      <c r="T115" s="36">
        <f t="shared" si="30"/>
        <v>0.2166962739018658</v>
      </c>
      <c r="U115" s="36">
        <f t="shared" si="31"/>
        <v>3.798269896193772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35000</v>
      </c>
      <c r="E116" s="31">
        <v>20000</v>
      </c>
      <c r="F116" s="31">
        <v>12500</v>
      </c>
      <c r="G116" s="36">
        <f t="shared" si="24"/>
        <v>0.35714285714285715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3800</v>
      </c>
      <c r="M116" s="36">
        <f t="shared" si="27"/>
        <v>0.19</v>
      </c>
      <c r="N116" s="31">
        <f t="shared" si="28"/>
        <v>16300</v>
      </c>
      <c r="O116" s="36">
        <f t="shared" si="29"/>
        <v>0.81499999999999995</v>
      </c>
      <c r="P116" s="31">
        <v>0</v>
      </c>
      <c r="Q116" s="31">
        <v>0</v>
      </c>
      <c r="R116" s="31">
        <v>155000</v>
      </c>
      <c r="S116" s="31">
        <v>156250</v>
      </c>
      <c r="T116" s="36">
        <f t="shared" si="30"/>
        <v>1.0080645161290323</v>
      </c>
      <c r="U116" s="36">
        <f t="shared" si="31"/>
        <v>0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109113348</v>
      </c>
      <c r="E117" s="31">
        <v>111321493</v>
      </c>
      <c r="F117" s="31">
        <v>25030645</v>
      </c>
      <c r="G117" s="36">
        <f t="shared" si="24"/>
        <v>0.22940039379966601</v>
      </c>
      <c r="H117" s="31">
        <v>30979085</v>
      </c>
      <c r="I117" s="36">
        <f t="shared" si="25"/>
        <v>0.28391654703877295</v>
      </c>
      <c r="J117" s="31">
        <v>29299760</v>
      </c>
      <c r="K117" s="36">
        <f t="shared" si="26"/>
        <v>0.26319948835037632</v>
      </c>
      <c r="L117" s="31">
        <v>28169294</v>
      </c>
      <c r="M117" s="36">
        <f t="shared" si="27"/>
        <v>0.25304452213913442</v>
      </c>
      <c r="N117" s="31">
        <f t="shared" si="28"/>
        <v>113478784</v>
      </c>
      <c r="O117" s="36">
        <f t="shared" si="29"/>
        <v>1.0193789262240671</v>
      </c>
      <c r="P117" s="31">
        <v>36888876</v>
      </c>
      <c r="Q117" s="31">
        <v>158602525</v>
      </c>
      <c r="R117" s="31">
        <v>126498622</v>
      </c>
      <c r="S117" s="31">
        <v>126593563</v>
      </c>
      <c r="T117" s="36">
        <f t="shared" si="30"/>
        <v>1.0007505299148634</v>
      </c>
      <c r="U117" s="36">
        <f t="shared" si="31"/>
        <v>-0.23637429343198202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3066008</v>
      </c>
      <c r="E118" s="31">
        <v>2789400</v>
      </c>
      <c r="F118" s="31">
        <v>583491</v>
      </c>
      <c r="G118" s="36">
        <f t="shared" si="24"/>
        <v>0.19030967955726144</v>
      </c>
      <c r="H118" s="31">
        <v>1804822</v>
      </c>
      <c r="I118" s="36">
        <f t="shared" si="25"/>
        <v>0.58865534597430924</v>
      </c>
      <c r="J118" s="31">
        <v>-348830</v>
      </c>
      <c r="K118" s="36">
        <f t="shared" si="26"/>
        <v>-0.12505556750555674</v>
      </c>
      <c r="L118" s="31">
        <v>545529</v>
      </c>
      <c r="M118" s="36">
        <f t="shared" si="27"/>
        <v>0.19557216605721661</v>
      </c>
      <c r="N118" s="31">
        <f t="shared" si="28"/>
        <v>2585012</v>
      </c>
      <c r="O118" s="36">
        <f t="shared" si="29"/>
        <v>0.92672689467268943</v>
      </c>
      <c r="P118" s="31">
        <v>411019</v>
      </c>
      <c r="Q118" s="31">
        <v>2564200</v>
      </c>
      <c r="R118" s="31">
        <v>2702400</v>
      </c>
      <c r="S118" s="31">
        <v>1602099</v>
      </c>
      <c r="T118" s="36">
        <f t="shared" si="30"/>
        <v>0.5928430284191829</v>
      </c>
      <c r="U118" s="36">
        <f t="shared" si="31"/>
        <v>0.32725981037372964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4056168</v>
      </c>
      <c r="E119" s="31">
        <v>3736783</v>
      </c>
      <c r="F119" s="31">
        <v>834904</v>
      </c>
      <c r="G119" s="36">
        <f t="shared" si="24"/>
        <v>0.2058356557223468</v>
      </c>
      <c r="H119" s="31">
        <v>968883</v>
      </c>
      <c r="I119" s="36">
        <f t="shared" si="25"/>
        <v>0.238866585407705</v>
      </c>
      <c r="J119" s="31">
        <v>851137</v>
      </c>
      <c r="K119" s="36">
        <f t="shared" si="26"/>
        <v>0.22777265899571905</v>
      </c>
      <c r="L119" s="31">
        <v>1330524</v>
      </c>
      <c r="M119" s="36">
        <f t="shared" si="27"/>
        <v>0.35606135009712903</v>
      </c>
      <c r="N119" s="31">
        <f t="shared" si="28"/>
        <v>3985448</v>
      </c>
      <c r="O119" s="36">
        <f t="shared" si="29"/>
        <v>1.0665452074685633</v>
      </c>
      <c r="P119" s="31">
        <v>817306</v>
      </c>
      <c r="Q119" s="31">
        <v>3518568</v>
      </c>
      <c r="R119" s="31">
        <v>3654743</v>
      </c>
      <c r="S119" s="31">
        <v>3745406</v>
      </c>
      <c r="T119" s="36">
        <f t="shared" si="30"/>
        <v>1.0248069426495925</v>
      </c>
      <c r="U119" s="36">
        <f t="shared" si="31"/>
        <v>0.62793861784937333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360870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132568619</v>
      </c>
      <c r="E121" s="32">
        <f>SUM(E113:E120)</f>
        <v>134735046</v>
      </c>
      <c r="F121" s="32">
        <f>SUM(F113:F120)</f>
        <v>29253343</v>
      </c>
      <c r="G121" s="37">
        <f t="shared" si="24"/>
        <v>0.2206656689996899</v>
      </c>
      <c r="H121" s="32">
        <f>SUM(H113:H120)</f>
        <v>37743064</v>
      </c>
      <c r="I121" s="37">
        <f t="shared" si="25"/>
        <v>0.28470586994649166</v>
      </c>
      <c r="J121" s="32">
        <f>SUM(J113:J120)</f>
        <v>34326078</v>
      </c>
      <c r="K121" s="37">
        <f t="shared" si="26"/>
        <v>0.25476725632319897</v>
      </c>
      <c r="L121" s="32">
        <f>SUM(L113:L120)</f>
        <v>32991771</v>
      </c>
      <c r="M121" s="37">
        <f t="shared" si="27"/>
        <v>0.24486406454338538</v>
      </c>
      <c r="N121" s="32">
        <f t="shared" si="28"/>
        <v>134314256</v>
      </c>
      <c r="O121" s="37">
        <f t="shared" si="29"/>
        <v>0.99687690758646419</v>
      </c>
      <c r="P121" s="32">
        <f>SUM(P113:P120)</f>
        <v>41783173</v>
      </c>
      <c r="Q121" s="32">
        <f>SUM(Q113:Q120)</f>
        <v>182158325</v>
      </c>
      <c r="R121" s="32">
        <f>SUM(R113:R120)</f>
        <v>147711561</v>
      </c>
      <c r="S121" s="32">
        <f>SUM(S113:S120)</f>
        <v>145268648</v>
      </c>
      <c r="T121" s="37">
        <f t="shared" si="30"/>
        <v>0.98346159919060094</v>
      </c>
      <c r="U121" s="37">
        <f t="shared" si="31"/>
        <v>-0.21040532273602108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5274643</v>
      </c>
      <c r="E122" s="31">
        <v>5546585</v>
      </c>
      <c r="F122" s="31">
        <v>2676869</v>
      </c>
      <c r="G122" s="36">
        <f t="shared" si="24"/>
        <v>0.50749766382293549</v>
      </c>
      <c r="H122" s="31">
        <v>2376938</v>
      </c>
      <c r="I122" s="36">
        <f t="shared" si="25"/>
        <v>0.4506348581316309</v>
      </c>
      <c r="J122" s="31">
        <v>-272397</v>
      </c>
      <c r="K122" s="36">
        <f t="shared" si="26"/>
        <v>-4.9110759142787862E-2</v>
      </c>
      <c r="L122" s="31">
        <v>600759</v>
      </c>
      <c r="M122" s="36">
        <f t="shared" si="27"/>
        <v>0.10831151059615962</v>
      </c>
      <c r="N122" s="31">
        <f t="shared" si="28"/>
        <v>5382169</v>
      </c>
      <c r="O122" s="36">
        <f t="shared" si="29"/>
        <v>0.97035725586103883</v>
      </c>
      <c r="P122" s="31">
        <v>699063</v>
      </c>
      <c r="Q122" s="31">
        <v>5146740</v>
      </c>
      <c r="R122" s="31">
        <v>5198710</v>
      </c>
      <c r="S122" s="31">
        <v>5446471</v>
      </c>
      <c r="T122" s="36">
        <f t="shared" si="30"/>
        <v>1.0476581690457825</v>
      </c>
      <c r="U122" s="36">
        <f t="shared" si="31"/>
        <v>-0.14062251900043343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11786200</v>
      </c>
      <c r="E123" s="31">
        <v>12549110</v>
      </c>
      <c r="F123" s="31">
        <v>3648703</v>
      </c>
      <c r="G123" s="36">
        <f t="shared" si="24"/>
        <v>0.30957416300419133</v>
      </c>
      <c r="H123" s="31">
        <v>4964747</v>
      </c>
      <c r="I123" s="36">
        <f t="shared" si="25"/>
        <v>0.42123390066348781</v>
      </c>
      <c r="J123" s="31">
        <v>993801</v>
      </c>
      <c r="K123" s="36">
        <f t="shared" si="26"/>
        <v>7.9192946750805432E-2</v>
      </c>
      <c r="L123" s="31">
        <v>4263188</v>
      </c>
      <c r="M123" s="36">
        <f t="shared" si="27"/>
        <v>0.33972034670187767</v>
      </c>
      <c r="N123" s="31">
        <f t="shared" si="28"/>
        <v>13870439</v>
      </c>
      <c r="O123" s="36">
        <f t="shared" si="29"/>
        <v>1.1052926462514074</v>
      </c>
      <c r="P123" s="31">
        <v>4980695</v>
      </c>
      <c r="Q123" s="31">
        <v>3132073</v>
      </c>
      <c r="R123" s="31">
        <v>10828049</v>
      </c>
      <c r="S123" s="31">
        <v>13250831</v>
      </c>
      <c r="T123" s="36">
        <f t="shared" si="30"/>
        <v>1.2237505574642302</v>
      </c>
      <c r="U123" s="36">
        <f t="shared" si="31"/>
        <v>-0.14405760641838139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43402344</v>
      </c>
      <c r="E124" s="31">
        <v>51697317</v>
      </c>
      <c r="F124" s="31">
        <v>10808025</v>
      </c>
      <c r="G124" s="36">
        <f t="shared" si="24"/>
        <v>0.24901938475949595</v>
      </c>
      <c r="H124" s="31">
        <v>12402792</v>
      </c>
      <c r="I124" s="36">
        <f t="shared" si="25"/>
        <v>0.28576318366584075</v>
      </c>
      <c r="J124" s="31">
        <v>12686728</v>
      </c>
      <c r="K124" s="36">
        <f t="shared" si="26"/>
        <v>0.24540399262886312</v>
      </c>
      <c r="L124" s="31">
        <v>12310920</v>
      </c>
      <c r="M124" s="36">
        <f t="shared" si="27"/>
        <v>0.23813460184016899</v>
      </c>
      <c r="N124" s="31">
        <f t="shared" si="28"/>
        <v>48208465</v>
      </c>
      <c r="O124" s="36">
        <f t="shared" si="29"/>
        <v>0.9325138672090082</v>
      </c>
      <c r="P124" s="31">
        <v>26126664</v>
      </c>
      <c r="Q124" s="31">
        <v>40768032</v>
      </c>
      <c r="R124" s="31">
        <v>49744837</v>
      </c>
      <c r="S124" s="31">
        <v>61329893</v>
      </c>
      <c r="T124" s="36">
        <f t="shared" si="30"/>
        <v>1.2328896162630907</v>
      </c>
      <c r="U124" s="36">
        <f t="shared" si="31"/>
        <v>-0.52879862503685882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60463187</v>
      </c>
      <c r="E126" s="32">
        <f>SUM(E122:E125)</f>
        <v>69793012</v>
      </c>
      <c r="F126" s="32">
        <f>SUM(F122:F125)</f>
        <v>17133597</v>
      </c>
      <c r="G126" s="37">
        <f t="shared" si="24"/>
        <v>0.28337237664961323</v>
      </c>
      <c r="H126" s="32">
        <f>SUM(H122:H125)</f>
        <v>19744477</v>
      </c>
      <c r="I126" s="37">
        <f t="shared" si="25"/>
        <v>0.32655369291069625</v>
      </c>
      <c r="J126" s="32">
        <f>SUM(J122:J125)</f>
        <v>13408132</v>
      </c>
      <c r="K126" s="37">
        <f t="shared" si="26"/>
        <v>0.19211281496204807</v>
      </c>
      <c r="L126" s="32">
        <f>SUM(L122:L125)</f>
        <v>17174867</v>
      </c>
      <c r="M126" s="37">
        <f t="shared" si="27"/>
        <v>0.2460829029702859</v>
      </c>
      <c r="N126" s="32">
        <f t="shared" si="28"/>
        <v>67461073</v>
      </c>
      <c r="O126" s="37">
        <f t="shared" si="29"/>
        <v>0.96658778675435297</v>
      </c>
      <c r="P126" s="32">
        <f>SUM(P122:P125)</f>
        <v>31806422</v>
      </c>
      <c r="Q126" s="32">
        <f>SUM(Q122:Q125)</f>
        <v>49046845</v>
      </c>
      <c r="R126" s="32">
        <f>SUM(R122:R125)</f>
        <v>65771596</v>
      </c>
      <c r="S126" s="32">
        <f>SUM(S122:S125)</f>
        <v>80027195</v>
      </c>
      <c r="T126" s="37">
        <f t="shared" si="30"/>
        <v>1.2167440029887673</v>
      </c>
      <c r="U126" s="37">
        <f t="shared" si="31"/>
        <v>-0.46001889178229483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12389352</v>
      </c>
      <c r="E127" s="31">
        <v>13039962</v>
      </c>
      <c r="F127" s="31">
        <v>2743538</v>
      </c>
      <c r="G127" s="36">
        <f t="shared" si="24"/>
        <v>0.22144321995210081</v>
      </c>
      <c r="H127" s="31">
        <v>3114923</v>
      </c>
      <c r="I127" s="36">
        <f t="shared" si="25"/>
        <v>0.25141936398287817</v>
      </c>
      <c r="J127" s="31">
        <v>2965255</v>
      </c>
      <c r="K127" s="36">
        <f t="shared" si="26"/>
        <v>0.22739751848970113</v>
      </c>
      <c r="L127" s="31">
        <v>3887408</v>
      </c>
      <c r="M127" s="36">
        <f t="shared" si="27"/>
        <v>0.29811497916941782</v>
      </c>
      <c r="N127" s="31">
        <f t="shared" si="28"/>
        <v>12711124</v>
      </c>
      <c r="O127" s="36">
        <f t="shared" si="29"/>
        <v>0.97478228847599402</v>
      </c>
      <c r="P127" s="31">
        <v>3699326</v>
      </c>
      <c r="Q127" s="31">
        <v>14599180</v>
      </c>
      <c r="R127" s="31">
        <v>13772498</v>
      </c>
      <c r="S127" s="31">
        <v>12677355</v>
      </c>
      <c r="T127" s="36">
        <f t="shared" si="30"/>
        <v>0.92048334296363665</v>
      </c>
      <c r="U127" s="36">
        <f t="shared" si="31"/>
        <v>5.0842234504339334E-2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0</v>
      </c>
      <c r="E129" s="31">
        <v>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249556</v>
      </c>
      <c r="Q129" s="31">
        <v>639324</v>
      </c>
      <c r="R129" s="31">
        <v>639324</v>
      </c>
      <c r="S129" s="31">
        <v>966116</v>
      </c>
      <c r="T129" s="36">
        <f t="shared" si="30"/>
        <v>1.5111524047274933</v>
      </c>
      <c r="U129" s="36">
        <f t="shared" si="31"/>
        <v>-1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28728305</v>
      </c>
      <c r="E130" s="31">
        <v>31175157</v>
      </c>
      <c r="F130" s="31">
        <v>7651665</v>
      </c>
      <c r="G130" s="36">
        <f t="shared" si="24"/>
        <v>0.2663458564645565</v>
      </c>
      <c r="H130" s="31">
        <v>8112773</v>
      </c>
      <c r="I130" s="36">
        <f t="shared" si="25"/>
        <v>0.28239650755587564</v>
      </c>
      <c r="J130" s="31">
        <v>9386080</v>
      </c>
      <c r="K130" s="36">
        <f t="shared" si="26"/>
        <v>0.30107562890541339</v>
      </c>
      <c r="L130" s="31">
        <v>14387098</v>
      </c>
      <c r="M130" s="36">
        <f t="shared" si="27"/>
        <v>0.4614923992203151</v>
      </c>
      <c r="N130" s="31">
        <f t="shared" si="28"/>
        <v>39537616</v>
      </c>
      <c r="O130" s="36">
        <f t="shared" si="29"/>
        <v>1.2682411190423195</v>
      </c>
      <c r="P130" s="31">
        <v>6447920</v>
      </c>
      <c r="Q130" s="31">
        <v>21177337</v>
      </c>
      <c r="R130" s="31">
        <v>20999570</v>
      </c>
      <c r="S130" s="31">
        <v>22154810</v>
      </c>
      <c r="T130" s="36">
        <f t="shared" si="30"/>
        <v>1.0550125550189837</v>
      </c>
      <c r="U130" s="36">
        <f t="shared" si="31"/>
        <v>1.2312773731684015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115000</v>
      </c>
      <c r="I131" s="36">
        <f t="shared" si="25"/>
        <v>0</v>
      </c>
      <c r="J131" s="31">
        <v>20000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135000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41117657</v>
      </c>
      <c r="E132" s="32">
        <f>SUM(E127:E131)</f>
        <v>44215119</v>
      </c>
      <c r="F132" s="32">
        <f>SUM(F127:F131)</f>
        <v>10395203</v>
      </c>
      <c r="G132" s="37">
        <f t="shared" si="24"/>
        <v>0.25281603472688147</v>
      </c>
      <c r="H132" s="32">
        <f>SUM(H127:H131)</f>
        <v>11342696</v>
      </c>
      <c r="I132" s="37">
        <f t="shared" si="25"/>
        <v>0.27585949267488663</v>
      </c>
      <c r="J132" s="32">
        <f>SUM(J127:J131)</f>
        <v>12371335</v>
      </c>
      <c r="K132" s="37">
        <f t="shared" si="26"/>
        <v>0.27979874938253585</v>
      </c>
      <c r="L132" s="32">
        <f>SUM(L127:L131)</f>
        <v>18274506</v>
      </c>
      <c r="M132" s="37">
        <f t="shared" si="27"/>
        <v>0.41330898600544308</v>
      </c>
      <c r="N132" s="32">
        <f t="shared" si="28"/>
        <v>52383740</v>
      </c>
      <c r="O132" s="37">
        <f t="shared" si="29"/>
        <v>1.1847472354422477</v>
      </c>
      <c r="P132" s="32">
        <f>SUM(P127:P131)</f>
        <v>10396802</v>
      </c>
      <c r="Q132" s="32">
        <f>SUM(Q127:Q131)</f>
        <v>36415841</v>
      </c>
      <c r="R132" s="32">
        <f>SUM(R127:R131)</f>
        <v>35411392</v>
      </c>
      <c r="S132" s="32">
        <f>SUM(S127:S131)</f>
        <v>35798281</v>
      </c>
      <c r="T132" s="37">
        <f t="shared" si="30"/>
        <v>1.0109255518676024</v>
      </c>
      <c r="U132" s="37">
        <f t="shared" si="31"/>
        <v>0.75770453260531467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80380008</v>
      </c>
      <c r="E133" s="31">
        <v>80101300</v>
      </c>
      <c r="F133" s="31">
        <v>16876228</v>
      </c>
      <c r="G133" s="36">
        <f t="shared" si="24"/>
        <v>0.20995554018855037</v>
      </c>
      <c r="H133" s="31">
        <v>18137920</v>
      </c>
      <c r="I133" s="36">
        <f t="shared" si="25"/>
        <v>0.2256521298181508</v>
      </c>
      <c r="J133" s="31">
        <v>20302899</v>
      </c>
      <c r="K133" s="36">
        <f t="shared" si="26"/>
        <v>0.25346528708023464</v>
      </c>
      <c r="L133" s="31">
        <v>14552213</v>
      </c>
      <c r="M133" s="36">
        <f t="shared" si="27"/>
        <v>0.18167261954550051</v>
      </c>
      <c r="N133" s="31">
        <f t="shared" si="28"/>
        <v>69869260</v>
      </c>
      <c r="O133" s="36">
        <f t="shared" si="29"/>
        <v>0.87226124919320913</v>
      </c>
      <c r="P133" s="31">
        <v>19315837</v>
      </c>
      <c r="Q133" s="31">
        <v>82315091</v>
      </c>
      <c r="R133" s="31">
        <v>80053488</v>
      </c>
      <c r="S133" s="31">
        <v>66712257</v>
      </c>
      <c r="T133" s="36">
        <f t="shared" si="30"/>
        <v>0.83334603733943491</v>
      </c>
      <c r="U133" s="36">
        <f t="shared" si="31"/>
        <v>-0.24661752943970272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2837063</v>
      </c>
      <c r="E134" s="31">
        <v>2869877</v>
      </c>
      <c r="F134" s="31">
        <v>585096</v>
      </c>
      <c r="G134" s="36">
        <f t="shared" si="24"/>
        <v>0.2062329951784645</v>
      </c>
      <c r="H134" s="31">
        <v>743224</v>
      </c>
      <c r="I134" s="36">
        <f t="shared" si="25"/>
        <v>0.26196950860802176</v>
      </c>
      <c r="J134" s="31">
        <v>690144</v>
      </c>
      <c r="K134" s="36">
        <f t="shared" si="26"/>
        <v>0.24047859890859435</v>
      </c>
      <c r="L134" s="31">
        <v>584410</v>
      </c>
      <c r="M134" s="36">
        <f t="shared" si="27"/>
        <v>0.20363590495341785</v>
      </c>
      <c r="N134" s="31">
        <f t="shared" si="28"/>
        <v>2602874</v>
      </c>
      <c r="O134" s="36">
        <f t="shared" si="29"/>
        <v>0.90696360854489577</v>
      </c>
      <c r="P134" s="31">
        <v>692830</v>
      </c>
      <c r="Q134" s="31">
        <v>2808134</v>
      </c>
      <c r="R134" s="31">
        <v>2584010</v>
      </c>
      <c r="S134" s="31">
        <v>2183395</v>
      </c>
      <c r="T134" s="36">
        <f t="shared" si="30"/>
        <v>0.84496383527927521</v>
      </c>
      <c r="U134" s="36">
        <f t="shared" si="31"/>
        <v>-0.15648860470822568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5339507</v>
      </c>
      <c r="E136" s="31">
        <v>8506778</v>
      </c>
      <c r="F136" s="31">
        <v>1442670</v>
      </c>
      <c r="G136" s="36">
        <f t="shared" si="24"/>
        <v>0.27018786565875841</v>
      </c>
      <c r="H136" s="31">
        <v>3959964</v>
      </c>
      <c r="I136" s="36">
        <f t="shared" si="25"/>
        <v>0.74163476141149365</v>
      </c>
      <c r="J136" s="31">
        <v>1371631</v>
      </c>
      <c r="K136" s="36">
        <f t="shared" si="26"/>
        <v>0.16123977844490595</v>
      </c>
      <c r="L136" s="31">
        <v>1449541</v>
      </c>
      <c r="M136" s="36">
        <f t="shared" si="27"/>
        <v>0.1703983576390497</v>
      </c>
      <c r="N136" s="31">
        <f t="shared" si="28"/>
        <v>8223806</v>
      </c>
      <c r="O136" s="36">
        <f t="shared" si="29"/>
        <v>0.96673570181330704</v>
      </c>
      <c r="P136" s="31">
        <v>1267611</v>
      </c>
      <c r="Q136" s="31">
        <v>5248804</v>
      </c>
      <c r="R136" s="31">
        <v>5933991</v>
      </c>
      <c r="S136" s="31">
        <v>5718315</v>
      </c>
      <c r="T136" s="36">
        <f t="shared" si="30"/>
        <v>0.96365414103256986</v>
      </c>
      <c r="U136" s="36">
        <f t="shared" si="31"/>
        <v>0.14352194797930906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88556578</v>
      </c>
      <c r="E137" s="32">
        <f>SUM(E133:E136)</f>
        <v>91477955</v>
      </c>
      <c r="F137" s="32">
        <f>SUM(F133:F136)</f>
        <v>18903994</v>
      </c>
      <c r="G137" s="37">
        <f t="shared" ref="G137:G170" si="32">IF(($D137     =0),0,($F137     /$D137     ))</f>
        <v>0.21346798201710099</v>
      </c>
      <c r="H137" s="32">
        <f>SUM(H133:H136)</f>
        <v>22841108</v>
      </c>
      <c r="I137" s="37">
        <f t="shared" ref="I137:I170" si="33">IF(($D137     =0),0,($H137     /$D137     ))</f>
        <v>0.25792672341065392</v>
      </c>
      <c r="J137" s="32">
        <f>SUM(J133:J136)</f>
        <v>22364674</v>
      </c>
      <c r="K137" s="37">
        <f t="shared" ref="K137:K170" si="34">IF(($E137     =0),0,($J137     /$E137     ))</f>
        <v>0.24448156935733861</v>
      </c>
      <c r="L137" s="32">
        <f>SUM(L133:L136)</f>
        <v>16586164</v>
      </c>
      <c r="M137" s="37">
        <f t="shared" ref="M137:M170" si="35">IF(($E137     =0),0,($L137     /$E137     ))</f>
        <v>0.18131323552215395</v>
      </c>
      <c r="N137" s="32">
        <f t="shared" ref="N137:N170" si="36">$F137     +$H137     +$J137     +$L137</f>
        <v>80695940</v>
      </c>
      <c r="O137" s="37">
        <f t="shared" ref="O137:O170" si="37">IF(($E137     =0),0,($N137     /$E137     ))</f>
        <v>0.88213537348971127</v>
      </c>
      <c r="P137" s="32">
        <f>SUM(P133:P136)</f>
        <v>21276278</v>
      </c>
      <c r="Q137" s="32">
        <f>SUM(Q133:Q136)</f>
        <v>90372029</v>
      </c>
      <c r="R137" s="32">
        <f>SUM(R133:R136)</f>
        <v>88571489</v>
      </c>
      <c r="S137" s="32">
        <f>SUM(S133:S136)</f>
        <v>74613967</v>
      </c>
      <c r="T137" s="37">
        <f t="shared" ref="T137:T170" si="38">IF(($R137     =0),0,($S137     /$R137     ))</f>
        <v>0.84241518170706153</v>
      </c>
      <c r="U137" s="37">
        <f t="shared" ref="U137:U170" si="39">IF(($P137     =0),0,(($L137     /$P137     )-1))</f>
        <v>-0.22043865003079954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2735253</v>
      </c>
      <c r="E139" s="31">
        <v>3147118</v>
      </c>
      <c r="F139" s="31">
        <v>1016892</v>
      </c>
      <c r="G139" s="36">
        <f t="shared" si="32"/>
        <v>0.37177255632294343</v>
      </c>
      <c r="H139" s="31">
        <v>877703</v>
      </c>
      <c r="I139" s="36">
        <f t="shared" si="33"/>
        <v>0.320885490300166</v>
      </c>
      <c r="J139" s="31">
        <v>609923</v>
      </c>
      <c r="K139" s="36">
        <f t="shared" si="34"/>
        <v>0.19380366417782874</v>
      </c>
      <c r="L139" s="31">
        <v>675751</v>
      </c>
      <c r="M139" s="36">
        <f t="shared" si="35"/>
        <v>0.21472057927284582</v>
      </c>
      <c r="N139" s="31">
        <f t="shared" si="36"/>
        <v>3180269</v>
      </c>
      <c r="O139" s="36">
        <f t="shared" si="37"/>
        <v>1.0105337645426704</v>
      </c>
      <c r="P139" s="31">
        <v>1083628</v>
      </c>
      <c r="Q139" s="31">
        <v>3723368</v>
      </c>
      <c r="R139" s="31">
        <v>2444415</v>
      </c>
      <c r="S139" s="31">
        <v>3084144</v>
      </c>
      <c r="T139" s="36">
        <f t="shared" si="38"/>
        <v>1.2617104706033959</v>
      </c>
      <c r="U139" s="36">
        <f t="shared" si="39"/>
        <v>-0.37639946549923031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674435</v>
      </c>
      <c r="E140" s="31">
        <v>6019604</v>
      </c>
      <c r="F140" s="31">
        <v>1165777</v>
      </c>
      <c r="G140" s="36">
        <f t="shared" si="32"/>
        <v>1.728523875540267</v>
      </c>
      <c r="H140" s="31">
        <v>2890288</v>
      </c>
      <c r="I140" s="36">
        <f t="shared" si="33"/>
        <v>4.2854952664081791</v>
      </c>
      <c r="J140" s="31">
        <v>-18814</v>
      </c>
      <c r="K140" s="36">
        <f t="shared" si="34"/>
        <v>-3.1254547641339863E-3</v>
      </c>
      <c r="L140" s="31">
        <v>1289252</v>
      </c>
      <c r="M140" s="36">
        <f t="shared" si="35"/>
        <v>0.21417555041826672</v>
      </c>
      <c r="N140" s="31">
        <f t="shared" si="36"/>
        <v>5326503</v>
      </c>
      <c r="O140" s="36">
        <f t="shared" si="37"/>
        <v>0.88485936948676358</v>
      </c>
      <c r="P140" s="31">
        <v>1660623</v>
      </c>
      <c r="Q140" s="31">
        <v>8859433</v>
      </c>
      <c r="R140" s="31">
        <v>13385162</v>
      </c>
      <c r="S140" s="31">
        <v>10192958</v>
      </c>
      <c r="T140" s="36">
        <f t="shared" si="38"/>
        <v>0.76151173964125352</v>
      </c>
      <c r="U140" s="36">
        <f t="shared" si="39"/>
        <v>-0.22363353994253965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0</v>
      </c>
      <c r="E141" s="31">
        <v>7732</v>
      </c>
      <c r="F141" s="31">
        <v>0</v>
      </c>
      <c r="G141" s="36">
        <f t="shared" si="32"/>
        <v>0</v>
      </c>
      <c r="H141" s="31">
        <v>3866</v>
      </c>
      <c r="I141" s="36">
        <f t="shared" si="33"/>
        <v>0</v>
      </c>
      <c r="J141" s="31">
        <v>742</v>
      </c>
      <c r="K141" s="36">
        <f t="shared" si="34"/>
        <v>9.5964821520951885E-2</v>
      </c>
      <c r="L141" s="31">
        <v>14576</v>
      </c>
      <c r="M141" s="36">
        <f t="shared" si="35"/>
        <v>1.8851526125193998</v>
      </c>
      <c r="N141" s="31">
        <f t="shared" si="36"/>
        <v>19184</v>
      </c>
      <c r="O141" s="36">
        <f t="shared" si="37"/>
        <v>2.4811174340403519</v>
      </c>
      <c r="P141" s="31">
        <v>729</v>
      </c>
      <c r="Q141" s="31">
        <v>34783</v>
      </c>
      <c r="R141" s="31">
        <v>34783</v>
      </c>
      <c r="S141" s="31">
        <v>9439</v>
      </c>
      <c r="T141" s="36">
        <f t="shared" si="38"/>
        <v>0.27136819710778254</v>
      </c>
      <c r="U141" s="36">
        <f t="shared" si="39"/>
        <v>18.994513031550067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8533477</v>
      </c>
      <c r="E142" s="31">
        <v>8044725</v>
      </c>
      <c r="F142" s="31">
        <v>742251</v>
      </c>
      <c r="G142" s="36">
        <f t="shared" si="32"/>
        <v>8.6981074654563437E-2</v>
      </c>
      <c r="H142" s="31">
        <v>517179</v>
      </c>
      <c r="I142" s="36">
        <f t="shared" si="33"/>
        <v>6.060589370546144E-2</v>
      </c>
      <c r="J142" s="31">
        <v>842643</v>
      </c>
      <c r="K142" s="36">
        <f t="shared" si="34"/>
        <v>0.10474478617976375</v>
      </c>
      <c r="L142" s="31">
        <v>439903</v>
      </c>
      <c r="M142" s="36">
        <f t="shared" si="35"/>
        <v>5.4682167507279618E-2</v>
      </c>
      <c r="N142" s="31">
        <f t="shared" si="36"/>
        <v>2541976</v>
      </c>
      <c r="O142" s="36">
        <f t="shared" si="37"/>
        <v>0.31598047167553894</v>
      </c>
      <c r="P142" s="31">
        <v>968854</v>
      </c>
      <c r="Q142" s="31">
        <v>7062260</v>
      </c>
      <c r="R142" s="31">
        <v>10768990</v>
      </c>
      <c r="S142" s="31">
        <v>4649135</v>
      </c>
      <c r="T142" s="36">
        <f t="shared" si="38"/>
        <v>0.4317150447720724</v>
      </c>
      <c r="U142" s="36">
        <f t="shared" si="39"/>
        <v>-0.5459553245380625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11943165</v>
      </c>
      <c r="E144" s="32">
        <f>SUM(E138:E143)</f>
        <v>17219179</v>
      </c>
      <c r="F144" s="32">
        <f>SUM(F138:F143)</f>
        <v>2924920</v>
      </c>
      <c r="G144" s="37">
        <f t="shared" si="32"/>
        <v>0.24490325638136959</v>
      </c>
      <c r="H144" s="32">
        <f>SUM(H138:H143)</f>
        <v>4289036</v>
      </c>
      <c r="I144" s="37">
        <f t="shared" si="33"/>
        <v>0.35912055137813131</v>
      </c>
      <c r="J144" s="32">
        <f>SUM(J138:J143)</f>
        <v>1434494</v>
      </c>
      <c r="K144" s="37">
        <f t="shared" si="34"/>
        <v>8.3307920778336764E-2</v>
      </c>
      <c r="L144" s="32">
        <f>SUM(L138:L143)</f>
        <v>2419482</v>
      </c>
      <c r="M144" s="37">
        <f t="shared" si="35"/>
        <v>0.14051088033871997</v>
      </c>
      <c r="N144" s="32">
        <f t="shared" si="36"/>
        <v>11067932</v>
      </c>
      <c r="O144" s="37">
        <f t="shared" si="37"/>
        <v>0.64276769525422783</v>
      </c>
      <c r="P144" s="32">
        <f>SUM(P138:P143)</f>
        <v>3713834</v>
      </c>
      <c r="Q144" s="32">
        <f>SUM(Q138:Q143)</f>
        <v>19679844</v>
      </c>
      <c r="R144" s="32">
        <f>SUM(R138:R143)</f>
        <v>26633350</v>
      </c>
      <c r="S144" s="32">
        <f>SUM(S138:S143)</f>
        <v>17935676</v>
      </c>
      <c r="T144" s="37">
        <f t="shared" si="38"/>
        <v>0.67342921562627311</v>
      </c>
      <c r="U144" s="37">
        <f t="shared" si="39"/>
        <v>-0.34852177022451736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0</v>
      </c>
      <c r="E145" s="31">
        <v>0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72298</v>
      </c>
      <c r="Q145" s="31">
        <v>0</v>
      </c>
      <c r="R145" s="31">
        <v>0</v>
      </c>
      <c r="S145" s="31">
        <v>72298</v>
      </c>
      <c r="T145" s="36">
        <f t="shared" si="38"/>
        <v>0</v>
      </c>
      <c r="U145" s="36">
        <f t="shared" si="39"/>
        <v>-1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2043478</v>
      </c>
      <c r="E146" s="31">
        <v>1587320</v>
      </c>
      <c r="F146" s="31">
        <v>278949</v>
      </c>
      <c r="G146" s="36">
        <f t="shared" si="32"/>
        <v>0.13650697487323082</v>
      </c>
      <c r="H146" s="31">
        <v>891371</v>
      </c>
      <c r="I146" s="36">
        <f t="shared" si="33"/>
        <v>0.4362028854727088</v>
      </c>
      <c r="J146" s="31">
        <v>3282346</v>
      </c>
      <c r="K146" s="36">
        <f t="shared" si="34"/>
        <v>2.0678539928936823</v>
      </c>
      <c r="L146" s="31">
        <v>1080516</v>
      </c>
      <c r="M146" s="36">
        <f t="shared" si="35"/>
        <v>0.68071718368066936</v>
      </c>
      <c r="N146" s="31">
        <f t="shared" si="36"/>
        <v>5533182</v>
      </c>
      <c r="O146" s="36">
        <f t="shared" si="37"/>
        <v>3.485864223975002</v>
      </c>
      <c r="P146" s="31">
        <v>34980</v>
      </c>
      <c r="Q146" s="31">
        <v>4365217</v>
      </c>
      <c r="R146" s="31">
        <v>2101742</v>
      </c>
      <c r="S146" s="31">
        <v>2254122</v>
      </c>
      <c r="T146" s="36">
        <f t="shared" si="38"/>
        <v>1.0725017628234104</v>
      </c>
      <c r="U146" s="36">
        <f t="shared" si="39"/>
        <v>29.889536878216123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480000</v>
      </c>
      <c r="E147" s="31">
        <v>695426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900000</v>
      </c>
      <c r="R147" s="31">
        <v>870000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2523478</v>
      </c>
      <c r="E150" s="32">
        <f>SUM(E145:E149)</f>
        <v>2282746</v>
      </c>
      <c r="F150" s="32">
        <f>SUM(F145:F149)</f>
        <v>278949</v>
      </c>
      <c r="G150" s="37">
        <f t="shared" si="32"/>
        <v>0.11054148282647996</v>
      </c>
      <c r="H150" s="32">
        <f>SUM(H145:H149)</f>
        <v>891371</v>
      </c>
      <c r="I150" s="37">
        <f t="shared" si="33"/>
        <v>0.35323113575787068</v>
      </c>
      <c r="J150" s="32">
        <f>SUM(J145:J149)</f>
        <v>3282346</v>
      </c>
      <c r="K150" s="37">
        <f t="shared" si="34"/>
        <v>1.4378936596537679</v>
      </c>
      <c r="L150" s="32">
        <f>SUM(L145:L149)</f>
        <v>1080516</v>
      </c>
      <c r="M150" s="37">
        <f t="shared" si="35"/>
        <v>0.47334044173114309</v>
      </c>
      <c r="N150" s="32">
        <f t="shared" si="36"/>
        <v>5533182</v>
      </c>
      <c r="O150" s="37">
        <f t="shared" si="37"/>
        <v>2.4239148814629399</v>
      </c>
      <c r="P150" s="32">
        <f>SUM(P145:P149)</f>
        <v>107278</v>
      </c>
      <c r="Q150" s="32">
        <f>SUM(Q145:Q149)</f>
        <v>5265217</v>
      </c>
      <c r="R150" s="32">
        <f>SUM(R145:R149)</f>
        <v>2971742</v>
      </c>
      <c r="S150" s="32">
        <f>SUM(S145:S149)</f>
        <v>2326420</v>
      </c>
      <c r="T150" s="37">
        <f t="shared" si="38"/>
        <v>0.78284723236404774</v>
      </c>
      <c r="U150" s="37">
        <f t="shared" si="39"/>
        <v>9.0721117097634192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65000</v>
      </c>
      <c r="E151" s="31">
        <v>2800708</v>
      </c>
      <c r="F151" s="31">
        <v>232404</v>
      </c>
      <c r="G151" s="36">
        <f t="shared" si="32"/>
        <v>3.5754461538461539</v>
      </c>
      <c r="H151" s="31">
        <v>4367073</v>
      </c>
      <c r="I151" s="36">
        <f t="shared" si="33"/>
        <v>67.185738461538463</v>
      </c>
      <c r="J151" s="31">
        <v>2362157</v>
      </c>
      <c r="K151" s="36">
        <f t="shared" si="34"/>
        <v>0.84341423668586657</v>
      </c>
      <c r="L151" s="31">
        <v>2324115</v>
      </c>
      <c r="M151" s="36">
        <f t="shared" si="35"/>
        <v>0.82983124267149588</v>
      </c>
      <c r="N151" s="31">
        <f t="shared" si="36"/>
        <v>9285749</v>
      </c>
      <c r="O151" s="36">
        <f t="shared" si="37"/>
        <v>3.3155005805674849</v>
      </c>
      <c r="P151" s="31">
        <v>1245868</v>
      </c>
      <c r="Q151" s="31">
        <v>2235544</v>
      </c>
      <c r="R151" s="31">
        <v>2247176</v>
      </c>
      <c r="S151" s="31">
        <v>6542916</v>
      </c>
      <c r="T151" s="36">
        <f t="shared" si="38"/>
        <v>2.9116170696020252</v>
      </c>
      <c r="U151" s="36">
        <f t="shared" si="39"/>
        <v>0.86545845948366917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171289100</v>
      </c>
      <c r="E152" s="31">
        <v>173849756</v>
      </c>
      <c r="F152" s="31">
        <v>36975885</v>
      </c>
      <c r="G152" s="36">
        <f t="shared" si="32"/>
        <v>0.21586828934240415</v>
      </c>
      <c r="H152" s="31">
        <v>46458712</v>
      </c>
      <c r="I152" s="36">
        <f t="shared" si="33"/>
        <v>0.27122982139552371</v>
      </c>
      <c r="J152" s="31">
        <v>40006685</v>
      </c>
      <c r="K152" s="36">
        <f t="shared" si="34"/>
        <v>0.23012218090199679</v>
      </c>
      <c r="L152" s="31">
        <v>41698402</v>
      </c>
      <c r="M152" s="36">
        <f t="shared" si="35"/>
        <v>0.23985309476074271</v>
      </c>
      <c r="N152" s="31">
        <f t="shared" si="36"/>
        <v>165139684</v>
      </c>
      <c r="O152" s="36">
        <f t="shared" si="37"/>
        <v>0.94989885404268271</v>
      </c>
      <c r="P152" s="31">
        <v>36644497</v>
      </c>
      <c r="Q152" s="31">
        <v>169864900</v>
      </c>
      <c r="R152" s="31">
        <v>165607800</v>
      </c>
      <c r="S152" s="31">
        <v>146936585</v>
      </c>
      <c r="T152" s="36">
        <f t="shared" si="38"/>
        <v>0.887256427535418</v>
      </c>
      <c r="U152" s="36">
        <f t="shared" si="39"/>
        <v>0.13791716120431396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29149790</v>
      </c>
      <c r="E153" s="31">
        <v>27748680</v>
      </c>
      <c r="F153" s="31">
        <v>5790263</v>
      </c>
      <c r="G153" s="36">
        <f t="shared" si="32"/>
        <v>0.19863824061854304</v>
      </c>
      <c r="H153" s="31">
        <v>6765147</v>
      </c>
      <c r="I153" s="36">
        <f t="shared" si="33"/>
        <v>0.23208218652690121</v>
      </c>
      <c r="J153" s="31">
        <v>7407246</v>
      </c>
      <c r="K153" s="36">
        <f t="shared" si="34"/>
        <v>0.26694048149317373</v>
      </c>
      <c r="L153" s="31">
        <v>6960150</v>
      </c>
      <c r="M153" s="36">
        <f t="shared" si="35"/>
        <v>0.2508281475010703</v>
      </c>
      <c r="N153" s="31">
        <f t="shared" si="36"/>
        <v>26922806</v>
      </c>
      <c r="O153" s="36">
        <f t="shared" si="37"/>
        <v>0.97023735903833985</v>
      </c>
      <c r="P153" s="31">
        <v>5791575</v>
      </c>
      <c r="Q153" s="31">
        <v>28455250</v>
      </c>
      <c r="R153" s="31">
        <v>27670820</v>
      </c>
      <c r="S153" s="31">
        <v>25564579</v>
      </c>
      <c r="T153" s="36">
        <f t="shared" si="38"/>
        <v>0.92388223406462111</v>
      </c>
      <c r="U153" s="36">
        <f t="shared" si="39"/>
        <v>0.2017715388301109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0</v>
      </c>
      <c r="I154" s="36">
        <f t="shared" si="33"/>
        <v>0</v>
      </c>
      <c r="J154" s="31">
        <v>0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0</v>
      </c>
      <c r="O154" s="36">
        <f t="shared" si="37"/>
        <v>0</v>
      </c>
      <c r="P154" s="31">
        <v>0</v>
      </c>
      <c r="Q154" s="31">
        <v>0</v>
      </c>
      <c r="R154" s="31">
        <v>0</v>
      </c>
      <c r="S154" s="31">
        <v>0</v>
      </c>
      <c r="T154" s="36">
        <f t="shared" si="38"/>
        <v>0</v>
      </c>
      <c r="U154" s="36">
        <f t="shared" si="39"/>
        <v>0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8418743</v>
      </c>
      <c r="E155" s="31">
        <v>8266346</v>
      </c>
      <c r="F155" s="31">
        <v>4517533</v>
      </c>
      <c r="G155" s="36">
        <f t="shared" si="32"/>
        <v>0.53660421751798337</v>
      </c>
      <c r="H155" s="31">
        <v>1920276</v>
      </c>
      <c r="I155" s="36">
        <f t="shared" si="33"/>
        <v>0.22809533442225283</v>
      </c>
      <c r="J155" s="31">
        <v>944123</v>
      </c>
      <c r="K155" s="36">
        <f t="shared" si="34"/>
        <v>0.1142128577729507</v>
      </c>
      <c r="L155" s="31">
        <v>925041</v>
      </c>
      <c r="M155" s="36">
        <f t="shared" si="35"/>
        <v>0.11190446177791251</v>
      </c>
      <c r="N155" s="31">
        <f t="shared" si="36"/>
        <v>8306973</v>
      </c>
      <c r="O155" s="36">
        <f t="shared" si="37"/>
        <v>1.0049147470962381</v>
      </c>
      <c r="P155" s="31">
        <v>585046</v>
      </c>
      <c r="Q155" s="31">
        <v>7795780</v>
      </c>
      <c r="R155" s="31">
        <v>6516331</v>
      </c>
      <c r="S155" s="31">
        <v>4920376</v>
      </c>
      <c r="T155" s="36">
        <f t="shared" si="38"/>
        <v>0.75508380406090481</v>
      </c>
      <c r="U155" s="36">
        <f t="shared" si="39"/>
        <v>0.58114233752559619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208922633</v>
      </c>
      <c r="E157" s="32">
        <f>SUM(E151:E156)</f>
        <v>212665490</v>
      </c>
      <c r="F157" s="32">
        <f>SUM(F151:F156)</f>
        <v>47516085</v>
      </c>
      <c r="G157" s="37">
        <f t="shared" si="32"/>
        <v>0.22743387979415328</v>
      </c>
      <c r="H157" s="32">
        <f>SUM(H151:H156)</f>
        <v>59511208</v>
      </c>
      <c r="I157" s="37">
        <f t="shared" si="33"/>
        <v>0.28484806622171949</v>
      </c>
      <c r="J157" s="32">
        <f>SUM(J151:J156)</f>
        <v>50720211</v>
      </c>
      <c r="K157" s="37">
        <f t="shared" si="34"/>
        <v>0.2384976095557394</v>
      </c>
      <c r="L157" s="32">
        <f>SUM(L151:L156)</f>
        <v>51907708</v>
      </c>
      <c r="M157" s="37">
        <f t="shared" si="35"/>
        <v>0.24408148214362377</v>
      </c>
      <c r="N157" s="32">
        <f t="shared" si="36"/>
        <v>209655212</v>
      </c>
      <c r="O157" s="37">
        <f t="shared" si="37"/>
        <v>0.98584500945593001</v>
      </c>
      <c r="P157" s="32">
        <f>SUM(P151:P156)</f>
        <v>44266986</v>
      </c>
      <c r="Q157" s="32">
        <f>SUM(Q151:Q156)</f>
        <v>208351474</v>
      </c>
      <c r="R157" s="32">
        <f>SUM(R151:R156)</f>
        <v>202042127</v>
      </c>
      <c r="S157" s="32">
        <f>SUM(S151:S156)</f>
        <v>183964456</v>
      </c>
      <c r="T157" s="37">
        <f t="shared" si="38"/>
        <v>0.91052523912500682</v>
      </c>
      <c r="U157" s="37">
        <f t="shared" si="39"/>
        <v>0.17260542653615496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10029753</v>
      </c>
      <c r="E158" s="31">
        <v>13714179</v>
      </c>
      <c r="F158" s="31">
        <v>1672306</v>
      </c>
      <c r="G158" s="36">
        <f t="shared" si="32"/>
        <v>0.16673451479812115</v>
      </c>
      <c r="H158" s="31">
        <v>3617558</v>
      </c>
      <c r="I158" s="36">
        <f t="shared" si="33"/>
        <v>0.36068266087908646</v>
      </c>
      <c r="J158" s="31">
        <v>4426120</v>
      </c>
      <c r="K158" s="36">
        <f t="shared" si="34"/>
        <v>0.32274042799062197</v>
      </c>
      <c r="L158" s="31">
        <v>4030123</v>
      </c>
      <c r="M158" s="36">
        <f t="shared" si="35"/>
        <v>0.29386542205698207</v>
      </c>
      <c r="N158" s="31">
        <f t="shared" si="36"/>
        <v>13746107</v>
      </c>
      <c r="O158" s="36">
        <f t="shared" si="37"/>
        <v>1.0023281014488727</v>
      </c>
      <c r="P158" s="31">
        <v>3824284</v>
      </c>
      <c r="Q158" s="31">
        <v>9442061</v>
      </c>
      <c r="R158" s="31">
        <v>9789787</v>
      </c>
      <c r="S158" s="31">
        <v>12809263</v>
      </c>
      <c r="T158" s="36">
        <f t="shared" si="38"/>
        <v>1.3084312253167509</v>
      </c>
      <c r="U158" s="36">
        <f t="shared" si="39"/>
        <v>5.3824192973116025E-2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127341050</v>
      </c>
      <c r="E159" s="31">
        <v>126899700</v>
      </c>
      <c r="F159" s="31">
        <v>23236385</v>
      </c>
      <c r="G159" s="36">
        <f t="shared" si="32"/>
        <v>0.18247364066811134</v>
      </c>
      <c r="H159" s="31">
        <v>30149033</v>
      </c>
      <c r="I159" s="36">
        <f t="shared" si="33"/>
        <v>0.23675816243073228</v>
      </c>
      <c r="J159" s="31">
        <v>30802537</v>
      </c>
      <c r="K159" s="36">
        <f t="shared" si="34"/>
        <v>0.24273136185507135</v>
      </c>
      <c r="L159" s="31">
        <v>30895666</v>
      </c>
      <c r="M159" s="36">
        <f t="shared" si="35"/>
        <v>0.24346524065856737</v>
      </c>
      <c r="N159" s="31">
        <f t="shared" si="36"/>
        <v>115083621</v>
      </c>
      <c r="O159" s="36">
        <f t="shared" si="37"/>
        <v>0.90688647018078061</v>
      </c>
      <c r="P159" s="31">
        <v>24922329</v>
      </c>
      <c r="Q159" s="31">
        <v>119234245</v>
      </c>
      <c r="R159" s="31">
        <v>118155416</v>
      </c>
      <c r="S159" s="31">
        <v>110830558</v>
      </c>
      <c r="T159" s="36">
        <f t="shared" si="38"/>
        <v>0.93800658278753801</v>
      </c>
      <c r="U159" s="36">
        <f t="shared" si="39"/>
        <v>0.23967812157523483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5848291</v>
      </c>
      <c r="E160" s="31">
        <v>5043234</v>
      </c>
      <c r="F160" s="31">
        <v>1115169</v>
      </c>
      <c r="G160" s="36">
        <f t="shared" si="32"/>
        <v>0.19068288496588148</v>
      </c>
      <c r="H160" s="31">
        <v>1666680</v>
      </c>
      <c r="I160" s="36">
        <f t="shared" si="33"/>
        <v>0.28498581893411257</v>
      </c>
      <c r="J160" s="31">
        <v>868904</v>
      </c>
      <c r="K160" s="36">
        <f t="shared" si="34"/>
        <v>0.17229103388817571</v>
      </c>
      <c r="L160" s="31">
        <v>1015573</v>
      </c>
      <c r="M160" s="36">
        <f t="shared" si="35"/>
        <v>0.20137336478933954</v>
      </c>
      <c r="N160" s="31">
        <f t="shared" si="36"/>
        <v>4666326</v>
      </c>
      <c r="O160" s="36">
        <f t="shared" si="37"/>
        <v>0.92526462186763492</v>
      </c>
      <c r="P160" s="31">
        <v>378289</v>
      </c>
      <c r="Q160" s="31">
        <v>5916000</v>
      </c>
      <c r="R160" s="31">
        <v>3782447</v>
      </c>
      <c r="S160" s="31">
        <v>3655232</v>
      </c>
      <c r="T160" s="36">
        <f t="shared" si="38"/>
        <v>0.96636701056221008</v>
      </c>
      <c r="U160" s="36">
        <f t="shared" si="39"/>
        <v>1.684648509472916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100000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143319094</v>
      </c>
      <c r="E163" s="32">
        <f>SUM(E158:E162)</f>
        <v>145657113</v>
      </c>
      <c r="F163" s="32">
        <f>SUM(F158:F162)</f>
        <v>26023860</v>
      </c>
      <c r="G163" s="37">
        <f t="shared" si="32"/>
        <v>0.18157985285617281</v>
      </c>
      <c r="H163" s="32">
        <f>SUM(H158:H162)</f>
        <v>35433271</v>
      </c>
      <c r="I163" s="37">
        <f t="shared" si="33"/>
        <v>0.24723342864559275</v>
      </c>
      <c r="J163" s="32">
        <f>SUM(J158:J162)</f>
        <v>36097561</v>
      </c>
      <c r="K163" s="37">
        <f t="shared" si="34"/>
        <v>0.2478255970925361</v>
      </c>
      <c r="L163" s="32">
        <f>SUM(L158:L162)</f>
        <v>35941362</v>
      </c>
      <c r="M163" s="37">
        <f t="shared" si="35"/>
        <v>0.24675322241214542</v>
      </c>
      <c r="N163" s="32">
        <f t="shared" si="36"/>
        <v>133496054</v>
      </c>
      <c r="O163" s="37">
        <f t="shared" si="37"/>
        <v>0.91650899328205138</v>
      </c>
      <c r="P163" s="32">
        <f>SUM(P158:P162)</f>
        <v>29124902</v>
      </c>
      <c r="Q163" s="32">
        <f>SUM(Q158:Q162)</f>
        <v>134592306</v>
      </c>
      <c r="R163" s="32">
        <f>SUM(R158:R162)</f>
        <v>131727650</v>
      </c>
      <c r="S163" s="32">
        <f>SUM(S158:S162)</f>
        <v>127295053</v>
      </c>
      <c r="T163" s="37">
        <f t="shared" si="38"/>
        <v>0.96635029168135922</v>
      </c>
      <c r="U163" s="37">
        <f t="shared" si="39"/>
        <v>0.23404233257162543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3581316</v>
      </c>
      <c r="E164" s="31">
        <v>4081316</v>
      </c>
      <c r="F164" s="31">
        <v>76407</v>
      </c>
      <c r="G164" s="36">
        <f t="shared" si="32"/>
        <v>2.1334894770525695E-2</v>
      </c>
      <c r="H164" s="31">
        <v>1090865</v>
      </c>
      <c r="I164" s="36">
        <f t="shared" si="33"/>
        <v>0.30459892397096489</v>
      </c>
      <c r="J164" s="31">
        <v>833870</v>
      </c>
      <c r="K164" s="36">
        <f t="shared" si="34"/>
        <v>0.20431400068017277</v>
      </c>
      <c r="L164" s="31">
        <v>1023000</v>
      </c>
      <c r="M164" s="36">
        <f t="shared" si="35"/>
        <v>0.25065444577190299</v>
      </c>
      <c r="N164" s="31">
        <f t="shared" si="36"/>
        <v>3024142</v>
      </c>
      <c r="O164" s="36">
        <f t="shared" si="37"/>
        <v>0.74097227462906567</v>
      </c>
      <c r="P164" s="31">
        <v>389261</v>
      </c>
      <c r="Q164" s="31">
        <v>2304684</v>
      </c>
      <c r="R164" s="31">
        <v>6584788</v>
      </c>
      <c r="S164" s="31">
        <v>6638021</v>
      </c>
      <c r="T164" s="36">
        <f t="shared" si="38"/>
        <v>1.0080842390066316</v>
      </c>
      <c r="U164" s="36">
        <f t="shared" si="39"/>
        <v>1.6280567536948216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571721</v>
      </c>
      <c r="E165" s="31">
        <v>602721</v>
      </c>
      <c r="F165" s="31">
        <v>7500</v>
      </c>
      <c r="G165" s="36">
        <f t="shared" si="32"/>
        <v>1.3118286716772691E-2</v>
      </c>
      <c r="H165" s="31">
        <v>106834</v>
      </c>
      <c r="I165" s="36">
        <f t="shared" si="33"/>
        <v>0.1868638724132925</v>
      </c>
      <c r="J165" s="31">
        <v>85275</v>
      </c>
      <c r="K165" s="36">
        <f t="shared" si="34"/>
        <v>0.14148337290388091</v>
      </c>
      <c r="L165" s="31">
        <v>285536</v>
      </c>
      <c r="M165" s="36">
        <f t="shared" si="35"/>
        <v>0.47374490021087701</v>
      </c>
      <c r="N165" s="31">
        <f t="shared" si="36"/>
        <v>485145</v>
      </c>
      <c r="O165" s="36">
        <f t="shared" si="37"/>
        <v>0.80492466663680207</v>
      </c>
      <c r="P165" s="31">
        <v>410122</v>
      </c>
      <c r="Q165" s="31">
        <v>57350</v>
      </c>
      <c r="R165" s="31">
        <v>5235</v>
      </c>
      <c r="S165" s="31">
        <v>410122</v>
      </c>
      <c r="T165" s="36">
        <f t="shared" si="38"/>
        <v>78.342311365807063</v>
      </c>
      <c r="U165" s="36">
        <f t="shared" si="39"/>
        <v>-0.3037779002345643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410000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149435</v>
      </c>
      <c r="Q166" s="31">
        <v>2022000</v>
      </c>
      <c r="R166" s="31">
        <v>1843675</v>
      </c>
      <c r="S166" s="31">
        <v>1195175</v>
      </c>
      <c r="T166" s="36">
        <f t="shared" si="38"/>
        <v>0.64825687824589473</v>
      </c>
      <c r="U166" s="36">
        <f t="shared" si="39"/>
        <v>-1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0</v>
      </c>
      <c r="E167" s="31">
        <v>0</v>
      </c>
      <c r="F167" s="31">
        <v>40281</v>
      </c>
      <c r="G167" s="36">
        <f t="shared" si="32"/>
        <v>0</v>
      </c>
      <c r="H167" s="31">
        <v>51444</v>
      </c>
      <c r="I167" s="36">
        <f t="shared" si="33"/>
        <v>0</v>
      </c>
      <c r="J167" s="31">
        <v>40647</v>
      </c>
      <c r="K167" s="36">
        <f t="shared" si="34"/>
        <v>0</v>
      </c>
      <c r="L167" s="31">
        <v>41037</v>
      </c>
      <c r="M167" s="36">
        <f t="shared" si="35"/>
        <v>0</v>
      </c>
      <c r="N167" s="31">
        <f t="shared" si="36"/>
        <v>173409</v>
      </c>
      <c r="O167" s="36">
        <f t="shared" si="37"/>
        <v>0</v>
      </c>
      <c r="P167" s="31">
        <v>38766</v>
      </c>
      <c r="Q167" s="31">
        <v>0</v>
      </c>
      <c r="R167" s="31">
        <v>0</v>
      </c>
      <c r="S167" s="31">
        <v>114521</v>
      </c>
      <c r="T167" s="36">
        <f t="shared" si="38"/>
        <v>0</v>
      </c>
      <c r="U167" s="36">
        <f t="shared" si="39"/>
        <v>5.8582262807614915E-2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4563037</v>
      </c>
      <c r="E169" s="32">
        <f>SUM(E164:E168)</f>
        <v>4684037</v>
      </c>
      <c r="F169" s="32">
        <f>SUM(F164:F168)</f>
        <v>124188</v>
      </c>
      <c r="G169" s="37">
        <f t="shared" si="32"/>
        <v>2.7216084375384201E-2</v>
      </c>
      <c r="H169" s="32">
        <f>SUM(H164:H168)</f>
        <v>1249143</v>
      </c>
      <c r="I169" s="37">
        <f t="shared" si="33"/>
        <v>0.27375254682353001</v>
      </c>
      <c r="J169" s="32">
        <f>SUM(J164:J168)</f>
        <v>959792</v>
      </c>
      <c r="K169" s="37">
        <f t="shared" si="34"/>
        <v>0.20490700649888119</v>
      </c>
      <c r="L169" s="32">
        <f>SUM(L164:L168)</f>
        <v>1349573</v>
      </c>
      <c r="M169" s="37">
        <f t="shared" si="35"/>
        <v>0.28812176334217682</v>
      </c>
      <c r="N169" s="32">
        <f t="shared" si="36"/>
        <v>3682696</v>
      </c>
      <c r="O169" s="37">
        <f t="shared" si="37"/>
        <v>0.78622265366392285</v>
      </c>
      <c r="P169" s="32">
        <f>SUM(P164:P168)</f>
        <v>987584</v>
      </c>
      <c r="Q169" s="32">
        <f>SUM(Q164:Q168)</f>
        <v>4384034</v>
      </c>
      <c r="R169" s="32">
        <f>SUM(R164:R168)</f>
        <v>8433698</v>
      </c>
      <c r="S169" s="32">
        <f>SUM(S164:S168)</f>
        <v>8357839</v>
      </c>
      <c r="T169" s="37">
        <f t="shared" si="38"/>
        <v>0.9910052506029976</v>
      </c>
      <c r="U169" s="37">
        <f t="shared" si="39"/>
        <v>0.36653996014516244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3090168368</v>
      </c>
      <c r="E170" s="32">
        <f>SUM(E105,E107:E111,E113:E120,E122:E125,E127:E131,E133:E136,E138:E143,E145:E149,E151:E156,E158:E162,E164:E168)</f>
        <v>3150688199</v>
      </c>
      <c r="F170" s="32">
        <f>SUM(F105,F107:F111,F113:F120,F122:F125,F127:F131,F133:F136,F138:F143,F145:F149,F151:F156,F158:F162,F164:F168)</f>
        <v>584428866</v>
      </c>
      <c r="G170" s="37">
        <f t="shared" si="32"/>
        <v>0.18912525027827221</v>
      </c>
      <c r="H170" s="32">
        <f>SUM(H105,H107:H111,H113:H120,H122:H125,H127:H131,H133:H136,H138:H143,H145:H149,H151:H156,H158:H162,H164:H168)</f>
        <v>805736613</v>
      </c>
      <c r="I170" s="37">
        <f t="shared" si="33"/>
        <v>0.26074197812123873</v>
      </c>
      <c r="J170" s="32">
        <f>SUM(J105,J107:J111,J113:J120,J122:J125,J127:J131,J133:J136,J138:J143,J145:J149,J151:J156,J158:J162,J164:J168)</f>
        <v>752297364</v>
      </c>
      <c r="K170" s="37">
        <f t="shared" si="34"/>
        <v>0.23877239399277034</v>
      </c>
      <c r="L170" s="32">
        <f>SUM(L105,L107:L111,L113:L120,L122:L125,L127:L131,L133:L136,L138:L143,L145:L149,L151:L156,L158:L162,L164:L168)</f>
        <v>724133904</v>
      </c>
      <c r="M170" s="37">
        <f t="shared" si="35"/>
        <v>0.22983356595864787</v>
      </c>
      <c r="N170" s="32">
        <f t="shared" si="36"/>
        <v>2866596747</v>
      </c>
      <c r="O170" s="37">
        <f t="shared" si="37"/>
        <v>0.90983193700659815</v>
      </c>
      <c r="P170" s="32">
        <f>SUM(P105,P107:P111,P113:P120,P122:P125,P127:P131,P133:P136,P138:P143,P145:P149,P151:P156,P158:P162,P164:P168)</f>
        <v>719925119</v>
      </c>
      <c r="Q170" s="32">
        <f>SUM(Q105,Q107:Q111,Q113:Q120,Q122:Q125,Q127:Q131,Q133:Q136,Q138:Q143,Q145:Q149,Q151:Q156,Q158:Q162,Q164:Q168)</f>
        <v>2895203815</v>
      </c>
      <c r="R170" s="32">
        <f>SUM(R105,R107:R111,R113:R120,R122:R125,R127:R131,R133:R136,R138:R143,R145:R149,R151:R156,R158:R162,R164:R168)</f>
        <v>2965862749</v>
      </c>
      <c r="S170" s="32">
        <f>SUM(S105,S107:S111,S113:S120,S122:S125,S127:S131,S133:S136,S138:S143,S145:S149,S151:S156,S158:S162,S164:S168)</f>
        <v>2663428051</v>
      </c>
      <c r="T170" s="37">
        <f t="shared" si="38"/>
        <v>0.89802808707113235</v>
      </c>
      <c r="U170" s="37">
        <f t="shared" si="39"/>
        <v>5.8461427291855994E-3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10538481</v>
      </c>
      <c r="E173" s="31">
        <v>11158597</v>
      </c>
      <c r="F173" s="31">
        <v>3292935</v>
      </c>
      <c r="G173" s="36">
        <f t="shared" ref="G173:G205" si="40">IF(($D173     =0),0,($F173     /$D173     ))</f>
        <v>0.31246770763262749</v>
      </c>
      <c r="H173" s="31">
        <v>4055557</v>
      </c>
      <c r="I173" s="36">
        <f t="shared" ref="I173:I205" si="41">IF(($D173     =0),0,($H173     /$D173     ))</f>
        <v>0.38483316523510364</v>
      </c>
      <c r="J173" s="31">
        <v>2326968</v>
      </c>
      <c r="K173" s="36">
        <f t="shared" ref="K173:K205" si="42">IF(($E173     =0),0,($J173     /$E173     ))</f>
        <v>0.20853589389418759</v>
      </c>
      <c r="L173" s="31">
        <v>2203429</v>
      </c>
      <c r="M173" s="36">
        <f t="shared" ref="M173:M205" si="43">IF(($E173     =0),0,($L173     /$E173     ))</f>
        <v>0.19746469919112591</v>
      </c>
      <c r="N173" s="31">
        <f t="shared" ref="N173:N205" si="44">$F173     +$H173     +$J173     +$L173</f>
        <v>11878889</v>
      </c>
      <c r="O173" s="36">
        <f t="shared" ref="O173:O205" si="45">IF(($E173     =0),0,($N173     /$E173     ))</f>
        <v>1.0645504089806272</v>
      </c>
      <c r="P173" s="31">
        <v>3646496</v>
      </c>
      <c r="Q173" s="31">
        <v>8329510</v>
      </c>
      <c r="R173" s="31">
        <v>11349820</v>
      </c>
      <c r="S173" s="31">
        <v>13617287</v>
      </c>
      <c r="T173" s="36">
        <f t="shared" ref="T173:T205" si="46">IF(($R173     =0),0,($S173     /$R173     ))</f>
        <v>1.1997799965109579</v>
      </c>
      <c r="U173" s="36">
        <f t="shared" ref="U173:U205" si="47">IF(($P173     =0),0,(($L173     /$P173     )-1))</f>
        <v>-0.39574073302150892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23263438</v>
      </c>
      <c r="E174" s="31">
        <v>23828438</v>
      </c>
      <c r="F174" s="31">
        <v>6463624</v>
      </c>
      <c r="G174" s="36">
        <f t="shared" si="40"/>
        <v>0.27784474504585266</v>
      </c>
      <c r="H174" s="31">
        <v>5872965</v>
      </c>
      <c r="I174" s="36">
        <f t="shared" si="41"/>
        <v>0.25245473175546967</v>
      </c>
      <c r="J174" s="31">
        <v>6459473</v>
      </c>
      <c r="K174" s="36">
        <f t="shared" si="42"/>
        <v>0.27108251913113229</v>
      </c>
      <c r="L174" s="31">
        <v>6810604</v>
      </c>
      <c r="M174" s="36">
        <f t="shared" si="43"/>
        <v>0.28581831507377864</v>
      </c>
      <c r="N174" s="31">
        <f t="shared" si="44"/>
        <v>25606666</v>
      </c>
      <c r="O174" s="36">
        <f t="shared" si="45"/>
        <v>1.0746262931712101</v>
      </c>
      <c r="P174" s="31">
        <v>7671712</v>
      </c>
      <c r="Q174" s="31">
        <v>28785056</v>
      </c>
      <c r="R174" s="31">
        <v>22176777</v>
      </c>
      <c r="S174" s="31">
        <v>26483789</v>
      </c>
      <c r="T174" s="36">
        <f t="shared" si="46"/>
        <v>1.1942127117930617</v>
      </c>
      <c r="U174" s="36">
        <f t="shared" si="47"/>
        <v>-0.11224456809640404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39184221</v>
      </c>
      <c r="E175" s="31">
        <v>40015125</v>
      </c>
      <c r="F175" s="31">
        <v>7175564</v>
      </c>
      <c r="G175" s="36">
        <f t="shared" si="40"/>
        <v>0.18312381404749631</v>
      </c>
      <c r="H175" s="31">
        <v>11363031</v>
      </c>
      <c r="I175" s="36">
        <f t="shared" si="41"/>
        <v>0.28998996815580436</v>
      </c>
      <c r="J175" s="31">
        <v>10735596</v>
      </c>
      <c r="K175" s="36">
        <f t="shared" si="42"/>
        <v>0.26828845342854735</v>
      </c>
      <c r="L175" s="31">
        <v>11333318</v>
      </c>
      <c r="M175" s="36">
        <f t="shared" si="43"/>
        <v>0.28322585522349364</v>
      </c>
      <c r="N175" s="31">
        <f t="shared" si="44"/>
        <v>40607509</v>
      </c>
      <c r="O175" s="36">
        <f t="shared" si="45"/>
        <v>1.0148040022366542</v>
      </c>
      <c r="P175" s="31">
        <v>6369664</v>
      </c>
      <c r="Q175" s="31">
        <v>30847816</v>
      </c>
      <c r="R175" s="31">
        <v>32108720</v>
      </c>
      <c r="S175" s="31">
        <v>30330383</v>
      </c>
      <c r="T175" s="36">
        <f t="shared" si="46"/>
        <v>0.94461513881587311</v>
      </c>
      <c r="U175" s="36">
        <f t="shared" si="47"/>
        <v>0.77926465195024419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4151424</v>
      </c>
      <c r="E176" s="31">
        <v>5353424</v>
      </c>
      <c r="F176" s="31">
        <v>613138</v>
      </c>
      <c r="G176" s="36">
        <f t="shared" si="40"/>
        <v>0.1476934179693522</v>
      </c>
      <c r="H176" s="31">
        <v>1984281</v>
      </c>
      <c r="I176" s="36">
        <f t="shared" si="41"/>
        <v>0.47797599088890946</v>
      </c>
      <c r="J176" s="31">
        <v>1082621</v>
      </c>
      <c r="K176" s="36">
        <f t="shared" si="42"/>
        <v>0.20222963845195149</v>
      </c>
      <c r="L176" s="31">
        <v>83061</v>
      </c>
      <c r="M176" s="36">
        <f t="shared" si="43"/>
        <v>1.5515490646733753E-2</v>
      </c>
      <c r="N176" s="31">
        <f t="shared" si="44"/>
        <v>3763101</v>
      </c>
      <c r="O176" s="36">
        <f t="shared" si="45"/>
        <v>0.70293348705426661</v>
      </c>
      <c r="P176" s="31">
        <v>1930822</v>
      </c>
      <c r="Q176" s="31">
        <v>3103039</v>
      </c>
      <c r="R176" s="31">
        <v>2984243</v>
      </c>
      <c r="S176" s="31">
        <v>7374531</v>
      </c>
      <c r="T176" s="36">
        <f t="shared" si="46"/>
        <v>2.4711563367996505</v>
      </c>
      <c r="U176" s="36">
        <f t="shared" si="47"/>
        <v>-0.95698153428954091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1147776</v>
      </c>
      <c r="E178" s="31">
        <v>1397776</v>
      </c>
      <c r="F178" s="31">
        <v>358883</v>
      </c>
      <c r="G178" s="36">
        <f t="shared" si="40"/>
        <v>0.31267686377829823</v>
      </c>
      <c r="H178" s="31">
        <v>250002</v>
      </c>
      <c r="I178" s="36">
        <f t="shared" si="41"/>
        <v>0.21781427735028439</v>
      </c>
      <c r="J178" s="31">
        <v>364066</v>
      </c>
      <c r="K178" s="36">
        <f t="shared" si="42"/>
        <v>0.26046090360687263</v>
      </c>
      <c r="L178" s="31">
        <v>373423</v>
      </c>
      <c r="M178" s="36">
        <f t="shared" si="43"/>
        <v>0.26715510925928043</v>
      </c>
      <c r="N178" s="31">
        <f t="shared" si="44"/>
        <v>1346374</v>
      </c>
      <c r="O178" s="36">
        <f t="shared" si="45"/>
        <v>0.96322586737789173</v>
      </c>
      <c r="P178" s="31">
        <v>357186</v>
      </c>
      <c r="Q178" s="31">
        <v>1349785</v>
      </c>
      <c r="R178" s="31">
        <v>1375885</v>
      </c>
      <c r="S178" s="31">
        <v>1454606</v>
      </c>
      <c r="T178" s="36">
        <f t="shared" si="46"/>
        <v>1.057214810830847</v>
      </c>
      <c r="U178" s="36">
        <f t="shared" si="47"/>
        <v>4.5458108660473728E-2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78285340</v>
      </c>
      <c r="E179" s="32">
        <f>SUM(E173:E178)</f>
        <v>81753360</v>
      </c>
      <c r="F179" s="32">
        <f>SUM(F173:F178)</f>
        <v>17904144</v>
      </c>
      <c r="G179" s="37">
        <f t="shared" si="40"/>
        <v>0.22870366278028556</v>
      </c>
      <c r="H179" s="32">
        <f>SUM(H173:H178)</f>
        <v>23525836</v>
      </c>
      <c r="I179" s="37">
        <f t="shared" si="41"/>
        <v>0.30051394041336477</v>
      </c>
      <c r="J179" s="32">
        <f>SUM(J173:J178)</f>
        <v>20968724</v>
      </c>
      <c r="K179" s="37">
        <f t="shared" si="42"/>
        <v>0.25648761102907575</v>
      </c>
      <c r="L179" s="32">
        <f>SUM(L173:L178)</f>
        <v>20803835</v>
      </c>
      <c r="M179" s="37">
        <f t="shared" si="43"/>
        <v>0.25447070310015391</v>
      </c>
      <c r="N179" s="32">
        <f t="shared" si="44"/>
        <v>83202539</v>
      </c>
      <c r="O179" s="37">
        <f t="shared" si="45"/>
        <v>1.0177262316802638</v>
      </c>
      <c r="P179" s="32">
        <f>SUM(P173:P178)</f>
        <v>19975880</v>
      </c>
      <c r="Q179" s="32">
        <f>SUM(Q173:Q178)</f>
        <v>72415206</v>
      </c>
      <c r="R179" s="32">
        <f>SUM(R173:R178)</f>
        <v>69995445</v>
      </c>
      <c r="S179" s="32">
        <f>SUM(S173:S178)</f>
        <v>79260596</v>
      </c>
      <c r="T179" s="37">
        <f t="shared" si="46"/>
        <v>1.1323679133692199</v>
      </c>
      <c r="U179" s="37">
        <f t="shared" si="47"/>
        <v>4.1447735969579291E-2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23443375</v>
      </c>
      <c r="E180" s="31">
        <v>23213115</v>
      </c>
      <c r="F180" s="31">
        <v>2039419</v>
      </c>
      <c r="G180" s="36">
        <f t="shared" si="40"/>
        <v>8.6993404319983786E-2</v>
      </c>
      <c r="H180" s="31">
        <v>3122845</v>
      </c>
      <c r="I180" s="36">
        <f t="shared" si="41"/>
        <v>0.1332079958623705</v>
      </c>
      <c r="J180" s="31">
        <v>2049382</v>
      </c>
      <c r="K180" s="36">
        <f t="shared" si="42"/>
        <v>8.8285523076071432E-2</v>
      </c>
      <c r="L180" s="31">
        <v>4416119</v>
      </c>
      <c r="M180" s="36">
        <f t="shared" si="43"/>
        <v>0.19024241253274279</v>
      </c>
      <c r="N180" s="31">
        <f t="shared" si="44"/>
        <v>11627765</v>
      </c>
      <c r="O180" s="36">
        <f t="shared" si="45"/>
        <v>0.50091359991970053</v>
      </c>
      <c r="P180" s="31">
        <v>4923632</v>
      </c>
      <c r="Q180" s="31">
        <v>22276757</v>
      </c>
      <c r="R180" s="31">
        <v>22276757</v>
      </c>
      <c r="S180" s="31">
        <v>20861786</v>
      </c>
      <c r="T180" s="36">
        <f t="shared" si="46"/>
        <v>0.93648218185438747</v>
      </c>
      <c r="U180" s="36">
        <f t="shared" si="47"/>
        <v>-0.10307695619818869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27666504</v>
      </c>
      <c r="E181" s="31">
        <v>26958261</v>
      </c>
      <c r="F181" s="31">
        <v>6007165</v>
      </c>
      <c r="G181" s="36">
        <f t="shared" si="40"/>
        <v>0.21712772238950032</v>
      </c>
      <c r="H181" s="31">
        <v>6502240</v>
      </c>
      <c r="I181" s="36">
        <f t="shared" si="41"/>
        <v>0.23502210470827828</v>
      </c>
      <c r="J181" s="31">
        <v>15328465</v>
      </c>
      <c r="K181" s="36">
        <f t="shared" si="42"/>
        <v>0.56859991822172806</v>
      </c>
      <c r="L181" s="31">
        <v>-2954606</v>
      </c>
      <c r="M181" s="36">
        <f t="shared" si="43"/>
        <v>-0.1095992801612834</v>
      </c>
      <c r="N181" s="31">
        <f t="shared" si="44"/>
        <v>24883264</v>
      </c>
      <c r="O181" s="36">
        <f t="shared" si="45"/>
        <v>0.9230292710646284</v>
      </c>
      <c r="P181" s="31">
        <v>8745752</v>
      </c>
      <c r="Q181" s="31">
        <v>26143515</v>
      </c>
      <c r="R181" s="31">
        <v>28540611</v>
      </c>
      <c r="S181" s="31">
        <v>26309829</v>
      </c>
      <c r="T181" s="36">
        <f t="shared" si="46"/>
        <v>0.92183832364345664</v>
      </c>
      <c r="U181" s="36">
        <f t="shared" si="47"/>
        <v>-1.337833270369432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3036066</v>
      </c>
      <c r="E182" s="31">
        <v>1008491</v>
      </c>
      <c r="F182" s="31">
        <v>83646</v>
      </c>
      <c r="G182" s="36">
        <f t="shared" si="40"/>
        <v>2.7550784469112331E-2</v>
      </c>
      <c r="H182" s="31">
        <v>255717</v>
      </c>
      <c r="I182" s="36">
        <f t="shared" si="41"/>
        <v>8.4226429860220428E-2</v>
      </c>
      <c r="J182" s="31">
        <v>322514</v>
      </c>
      <c r="K182" s="36">
        <f t="shared" si="42"/>
        <v>0.31979859017085921</v>
      </c>
      <c r="L182" s="31">
        <v>38334</v>
      </c>
      <c r="M182" s="36">
        <f t="shared" si="43"/>
        <v>3.801124650591825E-2</v>
      </c>
      <c r="N182" s="31">
        <f t="shared" si="44"/>
        <v>700211</v>
      </c>
      <c r="O182" s="36">
        <f t="shared" si="45"/>
        <v>0.69431556652463933</v>
      </c>
      <c r="P182" s="31">
        <v>85791</v>
      </c>
      <c r="Q182" s="31">
        <v>2553124</v>
      </c>
      <c r="R182" s="31">
        <v>3165124</v>
      </c>
      <c r="S182" s="31">
        <v>2056721</v>
      </c>
      <c r="T182" s="36">
        <f t="shared" si="46"/>
        <v>0.64980740091067524</v>
      </c>
      <c r="U182" s="36">
        <f t="shared" si="47"/>
        <v>-0.5531699129279295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5172391</v>
      </c>
      <c r="E183" s="31">
        <v>7055016</v>
      </c>
      <c r="F183" s="31">
        <v>1732940</v>
      </c>
      <c r="G183" s="36">
        <f t="shared" si="40"/>
        <v>0.33503654306103309</v>
      </c>
      <c r="H183" s="31">
        <v>1793610</v>
      </c>
      <c r="I183" s="36">
        <f t="shared" si="41"/>
        <v>0.34676612808273777</v>
      </c>
      <c r="J183" s="31">
        <v>1952489</v>
      </c>
      <c r="K183" s="36">
        <f t="shared" si="42"/>
        <v>0.27675188830188335</v>
      </c>
      <c r="L183" s="31">
        <v>1768066</v>
      </c>
      <c r="M183" s="36">
        <f t="shared" si="43"/>
        <v>0.25061119634597567</v>
      </c>
      <c r="N183" s="31">
        <f t="shared" si="44"/>
        <v>7247105</v>
      </c>
      <c r="O183" s="36">
        <f t="shared" si="45"/>
        <v>1.0272272947361141</v>
      </c>
      <c r="P183" s="31">
        <v>1662794</v>
      </c>
      <c r="Q183" s="31">
        <v>5161151</v>
      </c>
      <c r="R183" s="31">
        <v>5636310</v>
      </c>
      <c r="S183" s="31">
        <v>6124750</v>
      </c>
      <c r="T183" s="36">
        <f t="shared" si="46"/>
        <v>1.0866595343407299</v>
      </c>
      <c r="U183" s="36">
        <f t="shared" si="47"/>
        <v>6.3310307831276669E-2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0</v>
      </c>
      <c r="E184" s="31">
        <v>0</v>
      </c>
      <c r="F184" s="31">
        <v>0</v>
      </c>
      <c r="G184" s="36">
        <f t="shared" si="40"/>
        <v>0</v>
      </c>
      <c r="H184" s="31">
        <v>0</v>
      </c>
      <c r="I184" s="36">
        <f t="shared" si="41"/>
        <v>0</v>
      </c>
      <c r="J184" s="31">
        <v>0</v>
      </c>
      <c r="K184" s="36">
        <f t="shared" si="42"/>
        <v>0</v>
      </c>
      <c r="L184" s="31">
        <v>0</v>
      </c>
      <c r="M184" s="36">
        <f t="shared" si="43"/>
        <v>0</v>
      </c>
      <c r="N184" s="31">
        <f t="shared" si="44"/>
        <v>0</v>
      </c>
      <c r="O184" s="36">
        <f t="shared" si="45"/>
        <v>0</v>
      </c>
      <c r="P184" s="31">
        <v>0</v>
      </c>
      <c r="Q184" s="31">
        <v>0</v>
      </c>
      <c r="R184" s="31">
        <v>0</v>
      </c>
      <c r="S184" s="31">
        <v>0</v>
      </c>
      <c r="T184" s="36">
        <f t="shared" si="46"/>
        <v>0</v>
      </c>
      <c r="U184" s="36">
        <f t="shared" si="47"/>
        <v>0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59318336</v>
      </c>
      <c r="E185" s="32">
        <f>SUM(E180:E184)</f>
        <v>58234883</v>
      </c>
      <c r="F185" s="32">
        <f>SUM(F180:F184)</f>
        <v>9863170</v>
      </c>
      <c r="G185" s="37">
        <f t="shared" si="40"/>
        <v>0.16627523064706334</v>
      </c>
      <c r="H185" s="32">
        <f>SUM(H180:H184)</f>
        <v>11674412</v>
      </c>
      <c r="I185" s="37">
        <f t="shared" si="41"/>
        <v>0.19680949917408339</v>
      </c>
      <c r="J185" s="32">
        <f>SUM(J180:J184)</f>
        <v>19652850</v>
      </c>
      <c r="K185" s="37">
        <f t="shared" si="42"/>
        <v>0.33747556425931174</v>
      </c>
      <c r="L185" s="32">
        <f>SUM(L180:L184)</f>
        <v>3267913</v>
      </c>
      <c r="M185" s="37">
        <f t="shared" si="43"/>
        <v>5.6116073934586598E-2</v>
      </c>
      <c r="N185" s="32">
        <f t="shared" si="44"/>
        <v>44458345</v>
      </c>
      <c r="O185" s="37">
        <f t="shared" si="45"/>
        <v>0.76343151578067048</v>
      </c>
      <c r="P185" s="32">
        <f>SUM(P180:P184)</f>
        <v>15417969</v>
      </c>
      <c r="Q185" s="32">
        <f>SUM(Q180:Q184)</f>
        <v>56134547</v>
      </c>
      <c r="R185" s="32">
        <f>SUM(R180:R184)</f>
        <v>59618802</v>
      </c>
      <c r="S185" s="32">
        <f>SUM(S180:S184)</f>
        <v>55353086</v>
      </c>
      <c r="T185" s="37">
        <f t="shared" si="46"/>
        <v>0.92845015570759037</v>
      </c>
      <c r="U185" s="37">
        <f t="shared" si="47"/>
        <v>-0.78804516989235096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3721744</v>
      </c>
      <c r="E187" s="31">
        <v>3678947</v>
      </c>
      <c r="F187" s="31">
        <v>825180</v>
      </c>
      <c r="G187" s="36">
        <f t="shared" si="40"/>
        <v>0.22171863513449608</v>
      </c>
      <c r="H187" s="31">
        <v>658219</v>
      </c>
      <c r="I187" s="36">
        <f t="shared" si="41"/>
        <v>0.176857677475936</v>
      </c>
      <c r="J187" s="31">
        <v>613738</v>
      </c>
      <c r="K187" s="36">
        <f t="shared" si="42"/>
        <v>0.16682436577640286</v>
      </c>
      <c r="L187" s="31">
        <v>1027402</v>
      </c>
      <c r="M187" s="36">
        <f t="shared" si="43"/>
        <v>0.27926523540567449</v>
      </c>
      <c r="N187" s="31">
        <f t="shared" si="44"/>
        <v>3124539</v>
      </c>
      <c r="O187" s="36">
        <f t="shared" si="45"/>
        <v>0.84930253140368694</v>
      </c>
      <c r="P187" s="31">
        <v>801853</v>
      </c>
      <c r="Q187" s="31">
        <v>3723138</v>
      </c>
      <c r="R187" s="31">
        <v>3680044</v>
      </c>
      <c r="S187" s="31">
        <v>3157409</v>
      </c>
      <c r="T187" s="36">
        <f t="shared" si="46"/>
        <v>0.85798131761468066</v>
      </c>
      <c r="U187" s="36">
        <f t="shared" si="47"/>
        <v>0.28128472425743878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245823968</v>
      </c>
      <c r="E188" s="31">
        <v>235785136</v>
      </c>
      <c r="F188" s="31">
        <v>73016427</v>
      </c>
      <c r="G188" s="36">
        <f t="shared" si="40"/>
        <v>0.2970272898694728</v>
      </c>
      <c r="H188" s="31">
        <v>87258832</v>
      </c>
      <c r="I188" s="36">
        <f t="shared" si="41"/>
        <v>0.3549647038485686</v>
      </c>
      <c r="J188" s="31">
        <v>81538102</v>
      </c>
      <c r="K188" s="36">
        <f t="shared" si="42"/>
        <v>0.34581527649817584</v>
      </c>
      <c r="L188" s="31">
        <v>112537154</v>
      </c>
      <c r="M188" s="36">
        <f t="shared" si="43"/>
        <v>0.47728688885630177</v>
      </c>
      <c r="N188" s="31">
        <f t="shared" si="44"/>
        <v>354350515</v>
      </c>
      <c r="O188" s="36">
        <f t="shared" si="45"/>
        <v>1.5028534920029903</v>
      </c>
      <c r="P188" s="31">
        <v>77143894</v>
      </c>
      <c r="Q188" s="31">
        <v>178201904</v>
      </c>
      <c r="R188" s="31">
        <v>195178992</v>
      </c>
      <c r="S188" s="31">
        <v>359616405</v>
      </c>
      <c r="T188" s="36">
        <f t="shared" si="46"/>
        <v>1.8424954515596637</v>
      </c>
      <c r="U188" s="36">
        <f t="shared" si="47"/>
        <v>0.45879535196913968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5667000</v>
      </c>
      <c r="E190" s="31">
        <v>5630000</v>
      </c>
      <c r="F190" s="31">
        <v>1072060</v>
      </c>
      <c r="G190" s="36">
        <f t="shared" si="40"/>
        <v>0.18917593082759837</v>
      </c>
      <c r="H190" s="31">
        <v>1075020</v>
      </c>
      <c r="I190" s="36">
        <f t="shared" si="41"/>
        <v>0.18969825304393859</v>
      </c>
      <c r="J190" s="31">
        <v>1004205</v>
      </c>
      <c r="K190" s="36">
        <f t="shared" si="42"/>
        <v>0.17836678507992895</v>
      </c>
      <c r="L190" s="31">
        <v>1220485</v>
      </c>
      <c r="M190" s="36">
        <f t="shared" si="43"/>
        <v>0.21678241563055062</v>
      </c>
      <c r="N190" s="31">
        <f t="shared" si="44"/>
        <v>4371770</v>
      </c>
      <c r="O190" s="36">
        <f t="shared" si="45"/>
        <v>0.77651332149200714</v>
      </c>
      <c r="P190" s="31">
        <v>1010105</v>
      </c>
      <c r="Q190" s="31">
        <v>5167000</v>
      </c>
      <c r="R190" s="31">
        <v>4920000</v>
      </c>
      <c r="S190" s="31">
        <v>3996164</v>
      </c>
      <c r="T190" s="36">
        <f t="shared" si="46"/>
        <v>0.8122284552845529</v>
      </c>
      <c r="U190" s="36">
        <f t="shared" si="47"/>
        <v>0.20827537731225965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255212712</v>
      </c>
      <c r="E191" s="32">
        <f>SUM(E186:E190)</f>
        <v>245094083</v>
      </c>
      <c r="F191" s="32">
        <f>SUM(F186:F190)</f>
        <v>74913667</v>
      </c>
      <c r="G191" s="37">
        <f t="shared" si="40"/>
        <v>0.29353423037955884</v>
      </c>
      <c r="H191" s="32">
        <f>SUM(H186:H190)</f>
        <v>88992071</v>
      </c>
      <c r="I191" s="37">
        <f t="shared" si="41"/>
        <v>0.34869764245912643</v>
      </c>
      <c r="J191" s="32">
        <f>SUM(J186:J190)</f>
        <v>83156045</v>
      </c>
      <c r="K191" s="37">
        <f t="shared" si="42"/>
        <v>0.33928214007516455</v>
      </c>
      <c r="L191" s="32">
        <f>SUM(L186:L190)</f>
        <v>114785041</v>
      </c>
      <c r="M191" s="37">
        <f t="shared" si="43"/>
        <v>0.46833052677163162</v>
      </c>
      <c r="N191" s="32">
        <f t="shared" si="44"/>
        <v>361846824</v>
      </c>
      <c r="O191" s="37">
        <f t="shared" si="45"/>
        <v>1.476358872360048</v>
      </c>
      <c r="P191" s="32">
        <f>SUM(P186:P190)</f>
        <v>78955852</v>
      </c>
      <c r="Q191" s="32">
        <f>SUM(Q186:Q190)</f>
        <v>187092042</v>
      </c>
      <c r="R191" s="32">
        <f>SUM(R186:R190)</f>
        <v>203779036</v>
      </c>
      <c r="S191" s="32">
        <f>SUM(S186:S190)</f>
        <v>366769978</v>
      </c>
      <c r="T191" s="37">
        <f t="shared" si="46"/>
        <v>1.7998415597569124</v>
      </c>
      <c r="U191" s="37">
        <f t="shared" si="47"/>
        <v>0.45378763058626737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4984860</v>
      </c>
      <c r="E192" s="31">
        <v>4984860</v>
      </c>
      <c r="F192" s="31">
        <v>1855147</v>
      </c>
      <c r="G192" s="36">
        <f t="shared" si="40"/>
        <v>0.37215628924383032</v>
      </c>
      <c r="H192" s="31">
        <v>1460828</v>
      </c>
      <c r="I192" s="36">
        <f t="shared" si="41"/>
        <v>0.29305296437613093</v>
      </c>
      <c r="J192" s="31">
        <v>1625769</v>
      </c>
      <c r="K192" s="36">
        <f t="shared" si="42"/>
        <v>0.32614135602604688</v>
      </c>
      <c r="L192" s="31">
        <v>1602293</v>
      </c>
      <c r="M192" s="36">
        <f t="shared" si="43"/>
        <v>0.32143189578042314</v>
      </c>
      <c r="N192" s="31">
        <f t="shared" si="44"/>
        <v>6544037</v>
      </c>
      <c r="O192" s="36">
        <f t="shared" si="45"/>
        <v>1.3127825054264313</v>
      </c>
      <c r="P192" s="31">
        <v>5993592</v>
      </c>
      <c r="Q192" s="31">
        <v>7472074</v>
      </c>
      <c r="R192" s="31">
        <v>4822074</v>
      </c>
      <c r="S192" s="31">
        <v>5941957</v>
      </c>
      <c r="T192" s="36">
        <f t="shared" si="46"/>
        <v>1.2322409403090868</v>
      </c>
      <c r="U192" s="36">
        <f t="shared" si="47"/>
        <v>-0.73266565358469515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505034</v>
      </c>
      <c r="E193" s="31">
        <v>505034</v>
      </c>
      <c r="F193" s="31">
        <v>2205144</v>
      </c>
      <c r="G193" s="36">
        <f t="shared" si="40"/>
        <v>4.3663278115928827</v>
      </c>
      <c r="H193" s="31">
        <v>2534765</v>
      </c>
      <c r="I193" s="36">
        <f t="shared" si="41"/>
        <v>5.0189987208781979</v>
      </c>
      <c r="J193" s="31">
        <v>2459185</v>
      </c>
      <c r="K193" s="36">
        <f t="shared" si="42"/>
        <v>4.869345430208659</v>
      </c>
      <c r="L193" s="31">
        <v>2236184</v>
      </c>
      <c r="M193" s="36">
        <f t="shared" si="43"/>
        <v>4.4277890201451786</v>
      </c>
      <c r="N193" s="31">
        <f t="shared" si="44"/>
        <v>9435278</v>
      </c>
      <c r="O193" s="36">
        <f t="shared" si="45"/>
        <v>18.682460982824917</v>
      </c>
      <c r="P193" s="31">
        <v>2323093</v>
      </c>
      <c r="Q193" s="31">
        <v>391036</v>
      </c>
      <c r="R193" s="31">
        <v>276367</v>
      </c>
      <c r="S193" s="31">
        <v>2471402</v>
      </c>
      <c r="T193" s="36">
        <f t="shared" si="46"/>
        <v>8.9424641871135115</v>
      </c>
      <c r="U193" s="36">
        <f t="shared" si="47"/>
        <v>-3.7410900037148753E-2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2806050</v>
      </c>
      <c r="E194" s="31">
        <v>2032954</v>
      </c>
      <c r="F194" s="31">
        <v>471813</v>
      </c>
      <c r="G194" s="36">
        <f t="shared" si="40"/>
        <v>0.16814133746725823</v>
      </c>
      <c r="H194" s="31">
        <v>577685</v>
      </c>
      <c r="I194" s="36">
        <f t="shared" si="41"/>
        <v>0.20587124249389713</v>
      </c>
      <c r="J194" s="31">
        <v>498548</v>
      </c>
      <c r="K194" s="36">
        <f t="shared" si="42"/>
        <v>0.24523329106315245</v>
      </c>
      <c r="L194" s="31">
        <v>479316</v>
      </c>
      <c r="M194" s="36">
        <f t="shared" si="43"/>
        <v>0.23577316555121267</v>
      </c>
      <c r="N194" s="31">
        <f t="shared" si="44"/>
        <v>2027362</v>
      </c>
      <c r="O194" s="36">
        <f t="shared" si="45"/>
        <v>0.99724932290647006</v>
      </c>
      <c r="P194" s="31">
        <v>599548</v>
      </c>
      <c r="Q194" s="31">
        <v>2882647</v>
      </c>
      <c r="R194" s="31">
        <v>2832647</v>
      </c>
      <c r="S194" s="31">
        <v>2901703</v>
      </c>
      <c r="T194" s="36">
        <f t="shared" si="46"/>
        <v>1.0243786112424174</v>
      </c>
      <c r="U194" s="36">
        <f t="shared" si="47"/>
        <v>-0.20053773842961697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30410764</v>
      </c>
      <c r="E195" s="31">
        <v>25453893</v>
      </c>
      <c r="F195" s="31">
        <v>5022466</v>
      </c>
      <c r="G195" s="36">
        <f t="shared" si="40"/>
        <v>0.16515421973614341</v>
      </c>
      <c r="H195" s="31">
        <v>5635097</v>
      </c>
      <c r="I195" s="36">
        <f t="shared" si="41"/>
        <v>0.18529942227035137</v>
      </c>
      <c r="J195" s="31">
        <v>5944527</v>
      </c>
      <c r="K195" s="36">
        <f t="shared" si="42"/>
        <v>0.23354097544135979</v>
      </c>
      <c r="L195" s="31">
        <v>7261699</v>
      </c>
      <c r="M195" s="36">
        <f t="shared" si="43"/>
        <v>0.28528834469446385</v>
      </c>
      <c r="N195" s="31">
        <f t="shared" si="44"/>
        <v>23863789</v>
      </c>
      <c r="O195" s="36">
        <f t="shared" si="45"/>
        <v>0.93753002733216484</v>
      </c>
      <c r="P195" s="31">
        <v>6944484</v>
      </c>
      <c r="Q195" s="31">
        <v>30038334</v>
      </c>
      <c r="R195" s="31">
        <v>27472834</v>
      </c>
      <c r="S195" s="31">
        <v>24644631</v>
      </c>
      <c r="T195" s="36">
        <f t="shared" si="46"/>
        <v>0.89705455942404777</v>
      </c>
      <c r="U195" s="36">
        <f t="shared" si="47"/>
        <v>4.5678699814125867E-2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16082183</v>
      </c>
      <c r="E196" s="31">
        <v>13585923</v>
      </c>
      <c r="F196" s="31">
        <v>2862350</v>
      </c>
      <c r="G196" s="36">
        <f t="shared" si="40"/>
        <v>0.17798267809786769</v>
      </c>
      <c r="H196" s="31">
        <v>2694470</v>
      </c>
      <c r="I196" s="36">
        <f t="shared" si="41"/>
        <v>0.16754379675943248</v>
      </c>
      <c r="J196" s="31">
        <v>2456904</v>
      </c>
      <c r="K196" s="36">
        <f t="shared" si="42"/>
        <v>0.18084189053625579</v>
      </c>
      <c r="L196" s="31">
        <v>2713338</v>
      </c>
      <c r="M196" s="36">
        <f t="shared" si="43"/>
        <v>0.19971686870299502</v>
      </c>
      <c r="N196" s="31">
        <f t="shared" si="44"/>
        <v>10727062</v>
      </c>
      <c r="O196" s="36">
        <f t="shared" si="45"/>
        <v>0.78957182371782908</v>
      </c>
      <c r="P196" s="31">
        <v>2798248</v>
      </c>
      <c r="Q196" s="31">
        <v>15473752</v>
      </c>
      <c r="R196" s="31">
        <v>13772460</v>
      </c>
      <c r="S196" s="31">
        <v>12304278</v>
      </c>
      <c r="T196" s="36">
        <f t="shared" si="46"/>
        <v>0.89339725800619496</v>
      </c>
      <c r="U196" s="36">
        <f t="shared" si="47"/>
        <v>-3.0343986665942402E-2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54788891</v>
      </c>
      <c r="E198" s="32">
        <f>SUM(E192:E197)</f>
        <v>46562664</v>
      </c>
      <c r="F198" s="32">
        <f>SUM(F192:F197)</f>
        <v>12416920</v>
      </c>
      <c r="G198" s="37">
        <f t="shared" si="40"/>
        <v>0.22663207400930965</v>
      </c>
      <c r="H198" s="32">
        <f>SUM(H192:H197)</f>
        <v>12902845</v>
      </c>
      <c r="I198" s="37">
        <f t="shared" si="41"/>
        <v>0.23550111645807906</v>
      </c>
      <c r="J198" s="32">
        <f>SUM(J192:J197)</f>
        <v>12984933</v>
      </c>
      <c r="K198" s="37">
        <f t="shared" si="42"/>
        <v>0.27887006207376797</v>
      </c>
      <c r="L198" s="32">
        <f>SUM(L192:L197)</f>
        <v>14292830</v>
      </c>
      <c r="M198" s="37">
        <f t="shared" si="43"/>
        <v>0.30695902622753718</v>
      </c>
      <c r="N198" s="32">
        <f t="shared" si="44"/>
        <v>52597528</v>
      </c>
      <c r="O198" s="37">
        <f t="shared" si="45"/>
        <v>1.1296073609534025</v>
      </c>
      <c r="P198" s="32">
        <f>SUM(P192:P197)</f>
        <v>18658965</v>
      </c>
      <c r="Q198" s="32">
        <f>SUM(Q192:Q197)</f>
        <v>56257843</v>
      </c>
      <c r="R198" s="32">
        <f>SUM(R192:R197)</f>
        <v>49176382</v>
      </c>
      <c r="S198" s="32">
        <f>SUM(S192:S197)</f>
        <v>48263971</v>
      </c>
      <c r="T198" s="37">
        <f t="shared" si="46"/>
        <v>0.98144615437548866</v>
      </c>
      <c r="U198" s="37">
        <f t="shared" si="47"/>
        <v>-0.23399663378970914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3211990</v>
      </c>
      <c r="E199" s="31">
        <v>3395286</v>
      </c>
      <c r="F199" s="31">
        <v>121053</v>
      </c>
      <c r="G199" s="36">
        <f t="shared" si="40"/>
        <v>3.7687850833906703E-2</v>
      </c>
      <c r="H199" s="31">
        <v>1621467</v>
      </c>
      <c r="I199" s="36">
        <f t="shared" si="41"/>
        <v>0.50481695148490502</v>
      </c>
      <c r="J199" s="31">
        <v>373920</v>
      </c>
      <c r="K199" s="36">
        <f t="shared" si="42"/>
        <v>0.11012916143146705</v>
      </c>
      <c r="L199" s="31">
        <v>892204</v>
      </c>
      <c r="M199" s="36">
        <f t="shared" si="43"/>
        <v>0.26277727413832003</v>
      </c>
      <c r="N199" s="31">
        <f t="shared" si="44"/>
        <v>3008644</v>
      </c>
      <c r="O199" s="36">
        <f t="shared" si="45"/>
        <v>0.88612387881315446</v>
      </c>
      <c r="P199" s="31">
        <v>569200</v>
      </c>
      <c r="Q199" s="31">
        <v>2674748</v>
      </c>
      <c r="R199" s="31">
        <v>2938832</v>
      </c>
      <c r="S199" s="31">
        <v>2323989</v>
      </c>
      <c r="T199" s="36">
        <f t="shared" si="46"/>
        <v>0.79078661182401722</v>
      </c>
      <c r="U199" s="36">
        <f t="shared" si="47"/>
        <v>0.56747013352073084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17967329</v>
      </c>
      <c r="E200" s="31">
        <v>25211609</v>
      </c>
      <c r="F200" s="31">
        <v>4162292</v>
      </c>
      <c r="G200" s="36">
        <f t="shared" si="40"/>
        <v>0.23165891825100993</v>
      </c>
      <c r="H200" s="31">
        <v>7774612</v>
      </c>
      <c r="I200" s="36">
        <f t="shared" si="41"/>
        <v>0.43270827845363102</v>
      </c>
      <c r="J200" s="31">
        <v>6459231</v>
      </c>
      <c r="K200" s="36">
        <f t="shared" si="42"/>
        <v>0.25620066533635361</v>
      </c>
      <c r="L200" s="31">
        <v>6192658</v>
      </c>
      <c r="M200" s="36">
        <f t="shared" si="43"/>
        <v>0.24562724259288649</v>
      </c>
      <c r="N200" s="31">
        <f t="shared" si="44"/>
        <v>24588793</v>
      </c>
      <c r="O200" s="36">
        <f t="shared" si="45"/>
        <v>0.97529645965872314</v>
      </c>
      <c r="P200" s="31">
        <v>4205974</v>
      </c>
      <c r="Q200" s="31">
        <v>14804828</v>
      </c>
      <c r="R200" s="31">
        <v>10043098</v>
      </c>
      <c r="S200" s="31">
        <v>11854013</v>
      </c>
      <c r="T200" s="36">
        <f t="shared" si="46"/>
        <v>1.1803143810804195</v>
      </c>
      <c r="U200" s="36">
        <f t="shared" si="47"/>
        <v>0.47234814100134703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1200000</v>
      </c>
      <c r="E201" s="31">
        <v>1285068</v>
      </c>
      <c r="F201" s="31">
        <v>0</v>
      </c>
      <c r="G201" s="36">
        <f t="shared" si="40"/>
        <v>0</v>
      </c>
      <c r="H201" s="31">
        <v>1255296</v>
      </c>
      <c r="I201" s="36">
        <f t="shared" si="41"/>
        <v>1.0460799999999999</v>
      </c>
      <c r="J201" s="31">
        <v>0</v>
      </c>
      <c r="K201" s="36">
        <f t="shared" si="42"/>
        <v>0</v>
      </c>
      <c r="L201" s="31">
        <v>0</v>
      </c>
      <c r="M201" s="36">
        <f t="shared" si="43"/>
        <v>0</v>
      </c>
      <c r="N201" s="31">
        <f t="shared" si="44"/>
        <v>1255296</v>
      </c>
      <c r="O201" s="36">
        <f t="shared" si="45"/>
        <v>0.97683235439681015</v>
      </c>
      <c r="P201" s="31">
        <v>0</v>
      </c>
      <c r="Q201" s="31">
        <v>1400000</v>
      </c>
      <c r="R201" s="31">
        <v>1650000</v>
      </c>
      <c r="S201" s="31">
        <v>1645475</v>
      </c>
      <c r="T201" s="36">
        <f t="shared" si="46"/>
        <v>0.99725757575757579</v>
      </c>
      <c r="U201" s="36">
        <f t="shared" si="47"/>
        <v>0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1252970</v>
      </c>
      <c r="E202" s="31">
        <v>1252970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1194442</v>
      </c>
      <c r="R202" s="31">
        <v>1194442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23632289</v>
      </c>
      <c r="E204" s="32">
        <f>SUM(E199:E203)</f>
        <v>31144933</v>
      </c>
      <c r="F204" s="32">
        <f>SUM(F199:F203)</f>
        <v>4283345</v>
      </c>
      <c r="G204" s="37">
        <f t="shared" si="40"/>
        <v>0.18124968766250277</v>
      </c>
      <c r="H204" s="32">
        <f>SUM(H199:H203)</f>
        <v>10651375</v>
      </c>
      <c r="I204" s="37">
        <f t="shared" si="41"/>
        <v>0.45071279383897178</v>
      </c>
      <c r="J204" s="32">
        <f>SUM(J199:J203)</f>
        <v>6833151</v>
      </c>
      <c r="K204" s="37">
        <f t="shared" si="42"/>
        <v>0.21939848128746978</v>
      </c>
      <c r="L204" s="32">
        <f>SUM(L199:L203)</f>
        <v>7084862</v>
      </c>
      <c r="M204" s="37">
        <f t="shared" si="43"/>
        <v>0.22748040588175289</v>
      </c>
      <c r="N204" s="32">
        <f t="shared" si="44"/>
        <v>28852733</v>
      </c>
      <c r="O204" s="37">
        <f t="shared" si="45"/>
        <v>0.92640215344178134</v>
      </c>
      <c r="P204" s="32">
        <f>SUM(P199:P203)</f>
        <v>4775174</v>
      </c>
      <c r="Q204" s="32">
        <f>SUM(Q199:Q203)</f>
        <v>20074018</v>
      </c>
      <c r="R204" s="32">
        <f>SUM(R199:R203)</f>
        <v>15826372</v>
      </c>
      <c r="S204" s="32">
        <f>SUM(S199:S203)</f>
        <v>15823477</v>
      </c>
      <c r="T204" s="37">
        <f t="shared" si="46"/>
        <v>0.9998170774704398</v>
      </c>
      <c r="U204" s="37">
        <f t="shared" si="47"/>
        <v>0.48368666775283997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471237568</v>
      </c>
      <c r="E205" s="32">
        <f>SUM(E173:E178,E180:E184,E186:E190,E192:E197,E199:E203)</f>
        <v>462789923</v>
      </c>
      <c r="F205" s="32">
        <f>SUM(F173:F178,F180:F184,F186:F190,F192:F197,F199:F203)</f>
        <v>119381246</v>
      </c>
      <c r="G205" s="37">
        <f t="shared" si="40"/>
        <v>0.25333558720004257</v>
      </c>
      <c r="H205" s="32">
        <f>SUM(H173:H178,H180:H184,H186:H190,H192:H197,H199:H203)</f>
        <v>147746539</v>
      </c>
      <c r="I205" s="37">
        <f t="shared" si="41"/>
        <v>0.31352877833373421</v>
      </c>
      <c r="J205" s="32">
        <f>SUM(J173:J178,J180:J184,J186:J190,J192:J197,J199:J203)</f>
        <v>143595703</v>
      </c>
      <c r="K205" s="37">
        <f t="shared" si="42"/>
        <v>0.31028269169983635</v>
      </c>
      <c r="L205" s="32">
        <f>SUM(L173:L178,L180:L184,L186:L190,L192:L197,L199:L203)</f>
        <v>160234481</v>
      </c>
      <c r="M205" s="37">
        <f t="shared" si="43"/>
        <v>0.34623589027455987</v>
      </c>
      <c r="N205" s="32">
        <f t="shared" si="44"/>
        <v>570957969</v>
      </c>
      <c r="O205" s="37">
        <f t="shared" si="45"/>
        <v>1.2337303398890127</v>
      </c>
      <c r="P205" s="32">
        <f>SUM(P173:P178,P180:P184,P186:P190,P192:P197,P199:P203)</f>
        <v>137783840</v>
      </c>
      <c r="Q205" s="32">
        <f>SUM(Q173:Q178,Q180:Q184,Q186:Q190,Q192:Q197,Q199:Q203)</f>
        <v>391973656</v>
      </c>
      <c r="R205" s="32">
        <f>SUM(R173:R178,R180:R184,R186:R190,R192:R197,R199:R203)</f>
        <v>398396037</v>
      </c>
      <c r="S205" s="32">
        <f>SUM(S173:S178,S180:S184,S186:S190,S192:S197,S199:S203)</f>
        <v>565471108</v>
      </c>
      <c r="T205" s="37">
        <f t="shared" si="46"/>
        <v>1.4193693096399953</v>
      </c>
      <c r="U205" s="37">
        <f t="shared" si="47"/>
        <v>0.16294103140106997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19918479</v>
      </c>
      <c r="E208" s="31">
        <v>12014936</v>
      </c>
      <c r="F208" s="31">
        <v>3252012</v>
      </c>
      <c r="G208" s="36">
        <f t="shared" ref="G208:G231" si="48">IF(($D208     =0),0,($F208     /$D208     ))</f>
        <v>0.16326608070827095</v>
      </c>
      <c r="H208" s="31">
        <v>2292889</v>
      </c>
      <c r="I208" s="36">
        <f t="shared" ref="I208:I231" si="49">IF(($D208     =0),0,($H208     /$D208     ))</f>
        <v>0.11511365902988878</v>
      </c>
      <c r="J208" s="31">
        <v>1709827</v>
      </c>
      <c r="K208" s="36">
        <f t="shared" ref="K208:K231" si="50">IF(($E208     =0),0,($J208     /$E208     ))</f>
        <v>0.14230845674084322</v>
      </c>
      <c r="L208" s="31">
        <v>1539334</v>
      </c>
      <c r="M208" s="36">
        <f t="shared" ref="M208:M231" si="51">IF(($E208     =0),0,($L208     /$E208     ))</f>
        <v>0.1281183686704615</v>
      </c>
      <c r="N208" s="31">
        <f t="shared" ref="N208:N231" si="52">$F208     +$H208     +$J208     +$L208</f>
        <v>8794062</v>
      </c>
      <c r="O208" s="36">
        <f t="shared" ref="O208:O231" si="53">IF(($E208     =0),0,($N208     /$E208     ))</f>
        <v>0.73192749424549575</v>
      </c>
      <c r="P208" s="31">
        <v>1911424</v>
      </c>
      <c r="Q208" s="31">
        <v>4780666</v>
      </c>
      <c r="R208" s="31">
        <v>2636359</v>
      </c>
      <c r="S208" s="31">
        <v>6847163</v>
      </c>
      <c r="T208" s="36">
        <f t="shared" ref="T208:T231" si="54">IF(($R208     =0),0,($S208     /$R208     ))</f>
        <v>2.5972043261179527</v>
      </c>
      <c r="U208" s="36">
        <f t="shared" ref="U208:U231" si="55">IF(($P208     =0),0,(($L208     /$P208     )-1))</f>
        <v>-0.19466638485234045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21594309</v>
      </c>
      <c r="E209" s="31">
        <v>21654867</v>
      </c>
      <c r="F209" s="31">
        <v>2718041</v>
      </c>
      <c r="G209" s="36">
        <f t="shared" si="48"/>
        <v>0.12586839430703711</v>
      </c>
      <c r="H209" s="31">
        <v>2658174</v>
      </c>
      <c r="I209" s="36">
        <f t="shared" si="49"/>
        <v>0.12309604349923862</v>
      </c>
      <c r="J209" s="31">
        <v>2895983</v>
      </c>
      <c r="K209" s="36">
        <f t="shared" si="50"/>
        <v>0.13373358515663014</v>
      </c>
      <c r="L209" s="31">
        <v>3575837</v>
      </c>
      <c r="M209" s="36">
        <f t="shared" si="51"/>
        <v>0.16512855978288854</v>
      </c>
      <c r="N209" s="31">
        <f t="shared" si="52"/>
        <v>11848035</v>
      </c>
      <c r="O209" s="36">
        <f t="shared" si="53"/>
        <v>0.5471303518049776</v>
      </c>
      <c r="P209" s="31">
        <v>3004391</v>
      </c>
      <c r="Q209" s="31">
        <v>20430441</v>
      </c>
      <c r="R209" s="31">
        <v>20864079</v>
      </c>
      <c r="S209" s="31">
        <v>10483222</v>
      </c>
      <c r="T209" s="36">
        <f t="shared" si="54"/>
        <v>0.50245313967609118</v>
      </c>
      <c r="U209" s="36">
        <f t="shared" si="55"/>
        <v>0.19020360532300895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7584369</v>
      </c>
      <c r="E210" s="31">
        <v>8197558</v>
      </c>
      <c r="F210" s="31">
        <v>1356248</v>
      </c>
      <c r="G210" s="36">
        <f t="shared" si="48"/>
        <v>0.1788214682065179</v>
      </c>
      <c r="H210" s="31">
        <v>1571003</v>
      </c>
      <c r="I210" s="36">
        <f t="shared" si="49"/>
        <v>0.2071369417811818</v>
      </c>
      <c r="J210" s="31">
        <v>1631035</v>
      </c>
      <c r="K210" s="36">
        <f t="shared" si="50"/>
        <v>0.19896596035063124</v>
      </c>
      <c r="L210" s="31">
        <v>2435001</v>
      </c>
      <c r="M210" s="36">
        <f t="shared" si="51"/>
        <v>0.29703980136523583</v>
      </c>
      <c r="N210" s="31">
        <f t="shared" si="52"/>
        <v>6993287</v>
      </c>
      <c r="O210" s="36">
        <f t="shared" si="53"/>
        <v>0.8530939335836355</v>
      </c>
      <c r="P210" s="31">
        <v>2863416</v>
      </c>
      <c r="Q210" s="31">
        <v>8376633</v>
      </c>
      <c r="R210" s="31">
        <v>8957050</v>
      </c>
      <c r="S210" s="31">
        <v>8864779</v>
      </c>
      <c r="T210" s="36">
        <f t="shared" si="54"/>
        <v>0.98969850564639028</v>
      </c>
      <c r="U210" s="36">
        <f t="shared" si="55"/>
        <v>-0.14961675146049336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5279480</v>
      </c>
      <c r="E211" s="31">
        <v>4166057</v>
      </c>
      <c r="F211" s="31">
        <v>325221</v>
      </c>
      <c r="G211" s="36">
        <f t="shared" si="48"/>
        <v>6.1600953124171319E-2</v>
      </c>
      <c r="H211" s="31">
        <v>3133218</v>
      </c>
      <c r="I211" s="36">
        <f t="shared" si="49"/>
        <v>0.59347094789638377</v>
      </c>
      <c r="J211" s="31">
        <v>2074298</v>
      </c>
      <c r="K211" s="36">
        <f t="shared" si="50"/>
        <v>0.49790437336791121</v>
      </c>
      <c r="L211" s="31">
        <v>1995456</v>
      </c>
      <c r="M211" s="36">
        <f t="shared" si="51"/>
        <v>0.47897952428399321</v>
      </c>
      <c r="N211" s="31">
        <f t="shared" si="52"/>
        <v>7528193</v>
      </c>
      <c r="O211" s="36">
        <f t="shared" si="53"/>
        <v>1.8070307247356434</v>
      </c>
      <c r="P211" s="31">
        <v>1269060</v>
      </c>
      <c r="Q211" s="31">
        <v>5737438</v>
      </c>
      <c r="R211" s="31">
        <v>4964338</v>
      </c>
      <c r="S211" s="31">
        <v>4004396</v>
      </c>
      <c r="T211" s="36">
        <f t="shared" si="54"/>
        <v>0.80663242510884636</v>
      </c>
      <c r="U211" s="36">
        <f t="shared" si="55"/>
        <v>0.57238901233984207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139750</v>
      </c>
      <c r="E212" s="31">
        <v>117300</v>
      </c>
      <c r="F212" s="31">
        <v>5347</v>
      </c>
      <c r="G212" s="36">
        <f t="shared" si="48"/>
        <v>3.8261180679785331E-2</v>
      </c>
      <c r="H212" s="31">
        <v>428</v>
      </c>
      <c r="I212" s="36">
        <f t="shared" si="49"/>
        <v>3.0626118067978532E-3</v>
      </c>
      <c r="J212" s="31">
        <v>372</v>
      </c>
      <c r="K212" s="36">
        <f t="shared" si="50"/>
        <v>3.1713554987212278E-3</v>
      </c>
      <c r="L212" s="31">
        <v>2298156</v>
      </c>
      <c r="M212" s="36">
        <f t="shared" si="51"/>
        <v>19.592122762148339</v>
      </c>
      <c r="N212" s="31">
        <f t="shared" si="52"/>
        <v>2304303</v>
      </c>
      <c r="O212" s="36">
        <f t="shared" si="53"/>
        <v>19.644526854219947</v>
      </c>
      <c r="P212" s="31">
        <v>1509</v>
      </c>
      <c r="Q212" s="31">
        <v>11475708</v>
      </c>
      <c r="R212" s="31">
        <v>187000</v>
      </c>
      <c r="S212" s="31">
        <v>62289</v>
      </c>
      <c r="T212" s="36">
        <f t="shared" si="54"/>
        <v>0.333096256684492</v>
      </c>
      <c r="U212" s="36">
        <f t="shared" si="55"/>
        <v>1521.9662027833001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1667580</v>
      </c>
      <c r="E213" s="31">
        <v>1667580</v>
      </c>
      <c r="F213" s="31">
        <v>302776</v>
      </c>
      <c r="G213" s="36">
        <f t="shared" si="48"/>
        <v>0.18156610177622662</v>
      </c>
      <c r="H213" s="31">
        <v>122015</v>
      </c>
      <c r="I213" s="36">
        <f t="shared" si="49"/>
        <v>7.3168903440914382E-2</v>
      </c>
      <c r="J213" s="31">
        <v>0</v>
      </c>
      <c r="K213" s="36">
        <f t="shared" si="50"/>
        <v>0</v>
      </c>
      <c r="L213" s="31">
        <v>277253</v>
      </c>
      <c r="M213" s="36">
        <f t="shared" si="51"/>
        <v>0.16626068914234998</v>
      </c>
      <c r="N213" s="31">
        <f t="shared" si="52"/>
        <v>702044</v>
      </c>
      <c r="O213" s="36">
        <f t="shared" si="53"/>
        <v>0.42099569435949102</v>
      </c>
      <c r="P213" s="31">
        <v>320782</v>
      </c>
      <c r="Q213" s="31">
        <v>1516378</v>
      </c>
      <c r="R213" s="31">
        <v>1516378</v>
      </c>
      <c r="S213" s="31">
        <v>1081383</v>
      </c>
      <c r="T213" s="36">
        <f t="shared" si="54"/>
        <v>0.71313551106650186</v>
      </c>
      <c r="U213" s="36">
        <f t="shared" si="55"/>
        <v>-0.13569651663746718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39631292</v>
      </c>
      <c r="E214" s="31">
        <v>12661786</v>
      </c>
      <c r="F214" s="31">
        <v>2570406</v>
      </c>
      <c r="G214" s="36">
        <f t="shared" si="48"/>
        <v>6.4857991508326301E-2</v>
      </c>
      <c r="H214" s="31">
        <v>2331507</v>
      </c>
      <c r="I214" s="36">
        <f t="shared" si="49"/>
        <v>5.8829951847141397E-2</v>
      </c>
      <c r="J214" s="31">
        <v>2391709</v>
      </c>
      <c r="K214" s="36">
        <f t="shared" si="50"/>
        <v>0.1888919146161529</v>
      </c>
      <c r="L214" s="31">
        <v>2121265</v>
      </c>
      <c r="M214" s="36">
        <f t="shared" si="51"/>
        <v>0.16753284252316381</v>
      </c>
      <c r="N214" s="31">
        <f t="shared" si="52"/>
        <v>9414887</v>
      </c>
      <c r="O214" s="36">
        <f t="shared" si="53"/>
        <v>0.74356706076062251</v>
      </c>
      <c r="P214" s="31">
        <v>4791919</v>
      </c>
      <c r="Q214" s="31">
        <v>41240255</v>
      </c>
      <c r="R214" s="31">
        <v>40685726</v>
      </c>
      <c r="S214" s="31">
        <v>26952463</v>
      </c>
      <c r="T214" s="36">
        <f t="shared" si="54"/>
        <v>0.66245500940550994</v>
      </c>
      <c r="U214" s="36">
        <f t="shared" si="55"/>
        <v>-0.55732452906653895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95815259</v>
      </c>
      <c r="E216" s="32">
        <f>SUM(E208:E215)</f>
        <v>60480084</v>
      </c>
      <c r="F216" s="32">
        <f>SUM(F208:F215)</f>
        <v>10530051</v>
      </c>
      <c r="G216" s="37">
        <f t="shared" si="48"/>
        <v>0.10989952028413345</v>
      </c>
      <c r="H216" s="32">
        <f>SUM(H208:H215)</f>
        <v>12109234</v>
      </c>
      <c r="I216" s="37">
        <f t="shared" si="49"/>
        <v>0.12638106003554195</v>
      </c>
      <c r="J216" s="32">
        <f>SUM(J208:J215)</f>
        <v>10703224</v>
      </c>
      <c r="K216" s="37">
        <f t="shared" si="50"/>
        <v>0.17697105050317061</v>
      </c>
      <c r="L216" s="32">
        <f>SUM(L208:L215)</f>
        <v>14242302</v>
      </c>
      <c r="M216" s="37">
        <f t="shared" si="51"/>
        <v>0.23548747055311631</v>
      </c>
      <c r="N216" s="32">
        <f t="shared" si="52"/>
        <v>47584811</v>
      </c>
      <c r="O216" s="37">
        <f t="shared" si="53"/>
        <v>0.7867848034073498</v>
      </c>
      <c r="P216" s="32">
        <f>SUM(P208:P215)</f>
        <v>14162501</v>
      </c>
      <c r="Q216" s="32">
        <f>SUM(Q208:Q215)</f>
        <v>93557519</v>
      </c>
      <c r="R216" s="32">
        <f>SUM(R208:R215)</f>
        <v>79810930</v>
      </c>
      <c r="S216" s="32">
        <f>SUM(S208:S215)</f>
        <v>58295695</v>
      </c>
      <c r="T216" s="37">
        <f t="shared" si="54"/>
        <v>0.73042244965695802</v>
      </c>
      <c r="U216" s="37">
        <f t="shared" si="55"/>
        <v>5.6346686224417741E-3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3036936</v>
      </c>
      <c r="E217" s="31">
        <v>3036936</v>
      </c>
      <c r="F217" s="31">
        <v>973</v>
      </c>
      <c r="G217" s="36">
        <f t="shared" si="48"/>
        <v>3.2038870756578343E-4</v>
      </c>
      <c r="H217" s="31">
        <v>3496405</v>
      </c>
      <c r="I217" s="36">
        <f t="shared" si="49"/>
        <v>1.1512936064507122</v>
      </c>
      <c r="J217" s="31">
        <v>-2373445</v>
      </c>
      <c r="K217" s="36">
        <f t="shared" si="50"/>
        <v>-0.78152618296862364</v>
      </c>
      <c r="L217" s="31">
        <v>475983</v>
      </c>
      <c r="M217" s="36">
        <f t="shared" si="51"/>
        <v>0.15673132393965497</v>
      </c>
      <c r="N217" s="31">
        <f t="shared" si="52"/>
        <v>1599916</v>
      </c>
      <c r="O217" s="36">
        <f t="shared" si="53"/>
        <v>0.52681913612930931</v>
      </c>
      <c r="P217" s="31">
        <v>572707</v>
      </c>
      <c r="Q217" s="31">
        <v>1536936</v>
      </c>
      <c r="R217" s="31">
        <v>1536936</v>
      </c>
      <c r="S217" s="31">
        <v>2022828</v>
      </c>
      <c r="T217" s="36">
        <f t="shared" si="54"/>
        <v>1.3161432876840675</v>
      </c>
      <c r="U217" s="36">
        <f t="shared" si="55"/>
        <v>-0.16888915274302563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33728830</v>
      </c>
      <c r="E218" s="31">
        <v>33728830</v>
      </c>
      <c r="F218" s="31">
        <v>6809759</v>
      </c>
      <c r="G218" s="36">
        <f t="shared" si="48"/>
        <v>0.20189727897469317</v>
      </c>
      <c r="H218" s="31">
        <v>7538457</v>
      </c>
      <c r="I218" s="36">
        <f t="shared" si="49"/>
        <v>0.22350188251415776</v>
      </c>
      <c r="J218" s="31">
        <v>7107062</v>
      </c>
      <c r="K218" s="36">
        <f t="shared" si="50"/>
        <v>0.21071178573345117</v>
      </c>
      <c r="L218" s="31">
        <v>7209763</v>
      </c>
      <c r="M218" s="36">
        <f t="shared" si="51"/>
        <v>0.21375668826935296</v>
      </c>
      <c r="N218" s="31">
        <f t="shared" si="52"/>
        <v>28665041</v>
      </c>
      <c r="O218" s="36">
        <f t="shared" si="53"/>
        <v>0.84986763549165512</v>
      </c>
      <c r="P218" s="31">
        <v>7304640</v>
      </c>
      <c r="Q218" s="31">
        <v>28629429</v>
      </c>
      <c r="R218" s="31">
        <v>29065731</v>
      </c>
      <c r="S218" s="31">
        <v>25636213</v>
      </c>
      <c r="T218" s="36">
        <f t="shared" si="54"/>
        <v>0.88200819721341261</v>
      </c>
      <c r="U218" s="36">
        <f t="shared" si="55"/>
        <v>-1.2988593551496064E-2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93448136</v>
      </c>
      <c r="E219" s="31">
        <v>93314908</v>
      </c>
      <c r="F219" s="31">
        <v>16216045</v>
      </c>
      <c r="G219" s="36">
        <f t="shared" si="48"/>
        <v>0.17352989255986873</v>
      </c>
      <c r="H219" s="31">
        <v>21886161</v>
      </c>
      <c r="I219" s="36">
        <f t="shared" si="49"/>
        <v>0.23420650145445385</v>
      </c>
      <c r="J219" s="31">
        <v>25038186</v>
      </c>
      <c r="K219" s="36">
        <f t="shared" si="50"/>
        <v>0.26831924862423912</v>
      </c>
      <c r="L219" s="31">
        <v>24802344</v>
      </c>
      <c r="M219" s="36">
        <f t="shared" si="51"/>
        <v>0.26579187111238434</v>
      </c>
      <c r="N219" s="31">
        <f t="shared" si="52"/>
        <v>87942736</v>
      </c>
      <c r="O219" s="36">
        <f t="shared" si="53"/>
        <v>0.94242964907600835</v>
      </c>
      <c r="P219" s="31">
        <v>13618027</v>
      </c>
      <c r="Q219" s="31">
        <v>86515084</v>
      </c>
      <c r="R219" s="31">
        <v>86759956</v>
      </c>
      <c r="S219" s="31">
        <v>80989437</v>
      </c>
      <c r="T219" s="36">
        <f t="shared" si="54"/>
        <v>0.93348868226719706</v>
      </c>
      <c r="U219" s="36">
        <f t="shared" si="55"/>
        <v>0.82128762118036636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10690992</v>
      </c>
      <c r="E220" s="31">
        <v>10484992</v>
      </c>
      <c r="F220" s="31">
        <v>1622084</v>
      </c>
      <c r="G220" s="36">
        <f t="shared" si="48"/>
        <v>0.15172436757973443</v>
      </c>
      <c r="H220" s="31">
        <v>532575</v>
      </c>
      <c r="I220" s="36">
        <f t="shared" si="49"/>
        <v>4.9815302452756491E-2</v>
      </c>
      <c r="J220" s="31">
        <v>782258</v>
      </c>
      <c r="K220" s="36">
        <f t="shared" si="50"/>
        <v>7.4607400749566621E-2</v>
      </c>
      <c r="L220" s="31">
        <v>3032788</v>
      </c>
      <c r="M220" s="36">
        <f t="shared" si="51"/>
        <v>0.28925038760163096</v>
      </c>
      <c r="N220" s="31">
        <f t="shared" si="52"/>
        <v>5969705</v>
      </c>
      <c r="O220" s="36">
        <f t="shared" si="53"/>
        <v>0.56935713446419411</v>
      </c>
      <c r="P220" s="31">
        <v>487616</v>
      </c>
      <c r="Q220" s="31">
        <v>11855487</v>
      </c>
      <c r="R220" s="31">
        <v>10661942</v>
      </c>
      <c r="S220" s="31">
        <v>2891015</v>
      </c>
      <c r="T220" s="36">
        <f t="shared" si="54"/>
        <v>0.27115275997562172</v>
      </c>
      <c r="U220" s="36">
        <f t="shared" si="55"/>
        <v>5.219623638272739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12818899</v>
      </c>
      <c r="E221" s="31">
        <v>11748318</v>
      </c>
      <c r="F221" s="31">
        <v>2407237</v>
      </c>
      <c r="G221" s="36">
        <f t="shared" si="48"/>
        <v>0.18778812439352241</v>
      </c>
      <c r="H221" s="31">
        <v>3210137</v>
      </c>
      <c r="I221" s="36">
        <f t="shared" si="49"/>
        <v>0.25042220864678005</v>
      </c>
      <c r="J221" s="31">
        <v>2691110</v>
      </c>
      <c r="K221" s="36">
        <f t="shared" si="50"/>
        <v>0.22906342848397532</v>
      </c>
      <c r="L221" s="31">
        <v>3240614</v>
      </c>
      <c r="M221" s="36">
        <f t="shared" si="51"/>
        <v>0.27583642186055912</v>
      </c>
      <c r="N221" s="31">
        <f t="shared" si="52"/>
        <v>11549098</v>
      </c>
      <c r="O221" s="36">
        <f t="shared" si="53"/>
        <v>0.98304267896051167</v>
      </c>
      <c r="P221" s="31">
        <v>2953287</v>
      </c>
      <c r="Q221" s="31">
        <v>8778806</v>
      </c>
      <c r="R221" s="31">
        <v>10289340</v>
      </c>
      <c r="S221" s="31">
        <v>9929742</v>
      </c>
      <c r="T221" s="36">
        <f t="shared" si="54"/>
        <v>0.96505140271387668</v>
      </c>
      <c r="U221" s="36">
        <f t="shared" si="55"/>
        <v>9.7290578260765148E-2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0</v>
      </c>
      <c r="E222" s="31">
        <v>0</v>
      </c>
      <c r="F222" s="31">
        <v>0</v>
      </c>
      <c r="G222" s="36">
        <f t="shared" si="48"/>
        <v>0</v>
      </c>
      <c r="H222" s="31">
        <v>0</v>
      </c>
      <c r="I222" s="36">
        <f t="shared" si="49"/>
        <v>0</v>
      </c>
      <c r="J222" s="31">
        <v>0</v>
      </c>
      <c r="K222" s="36">
        <f t="shared" si="50"/>
        <v>0</v>
      </c>
      <c r="L222" s="31">
        <v>0</v>
      </c>
      <c r="M222" s="36">
        <f t="shared" si="51"/>
        <v>0</v>
      </c>
      <c r="N222" s="31">
        <f t="shared" si="52"/>
        <v>0</v>
      </c>
      <c r="O222" s="36">
        <f t="shared" si="53"/>
        <v>0</v>
      </c>
      <c r="P222" s="31">
        <v>0</v>
      </c>
      <c r="Q222" s="31">
        <v>10563</v>
      </c>
      <c r="R222" s="31">
        <v>0</v>
      </c>
      <c r="S222" s="31">
        <v>0</v>
      </c>
      <c r="T222" s="36">
        <f t="shared" si="54"/>
        <v>0</v>
      </c>
      <c r="U222" s="36">
        <f t="shared" si="55"/>
        <v>0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153723793</v>
      </c>
      <c r="E224" s="32">
        <f>SUM(E217:E223)</f>
        <v>152313984</v>
      </c>
      <c r="F224" s="32">
        <f>SUM(F217:F223)</f>
        <v>27056098</v>
      </c>
      <c r="G224" s="37">
        <f t="shared" si="48"/>
        <v>0.17600462148367624</v>
      </c>
      <c r="H224" s="32">
        <f>SUM(H217:H223)</f>
        <v>36663735</v>
      </c>
      <c r="I224" s="37">
        <f t="shared" si="49"/>
        <v>0.23850397055971681</v>
      </c>
      <c r="J224" s="32">
        <f>SUM(J217:J223)</f>
        <v>33245171</v>
      </c>
      <c r="K224" s="37">
        <f t="shared" si="50"/>
        <v>0.21826735882635701</v>
      </c>
      <c r="L224" s="32">
        <f>SUM(L217:L223)</f>
        <v>38761492</v>
      </c>
      <c r="M224" s="37">
        <f t="shared" si="51"/>
        <v>0.25448413193630337</v>
      </c>
      <c r="N224" s="32">
        <f t="shared" si="52"/>
        <v>135726496</v>
      </c>
      <c r="O224" s="37">
        <f t="shared" si="53"/>
        <v>0.89109674919933812</v>
      </c>
      <c r="P224" s="32">
        <f>SUM(P217:P223)</f>
        <v>24936277</v>
      </c>
      <c r="Q224" s="32">
        <f>SUM(Q217:Q223)</f>
        <v>137326305</v>
      </c>
      <c r="R224" s="32">
        <f>SUM(R217:R223)</f>
        <v>138313905</v>
      </c>
      <c r="S224" s="32">
        <f>SUM(S217:S223)</f>
        <v>121469235</v>
      </c>
      <c r="T224" s="37">
        <f t="shared" si="54"/>
        <v>0.87821419690232883</v>
      </c>
      <c r="U224" s="37">
        <f t="shared" si="55"/>
        <v>0.55442177675520687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1440159</v>
      </c>
      <c r="E225" s="31">
        <v>1440159</v>
      </c>
      <c r="F225" s="31">
        <v>334440</v>
      </c>
      <c r="G225" s="36">
        <f t="shared" si="48"/>
        <v>0.23222435856040896</v>
      </c>
      <c r="H225" s="31">
        <v>339320</v>
      </c>
      <c r="I225" s="36">
        <f t="shared" si="49"/>
        <v>0.23561287330079525</v>
      </c>
      <c r="J225" s="31">
        <v>385861</v>
      </c>
      <c r="K225" s="36">
        <f t="shared" si="50"/>
        <v>0.26792944390168028</v>
      </c>
      <c r="L225" s="31">
        <v>302573</v>
      </c>
      <c r="M225" s="36">
        <f t="shared" si="51"/>
        <v>0.21009694068502158</v>
      </c>
      <c r="N225" s="31">
        <f t="shared" si="52"/>
        <v>1362194</v>
      </c>
      <c r="O225" s="36">
        <f t="shared" si="53"/>
        <v>0.94586361644790606</v>
      </c>
      <c r="P225" s="31">
        <v>389724</v>
      </c>
      <c r="Q225" s="31">
        <v>1323245</v>
      </c>
      <c r="R225" s="31">
        <v>1329309</v>
      </c>
      <c r="S225" s="31">
        <v>1362433</v>
      </c>
      <c r="T225" s="36">
        <f t="shared" si="54"/>
        <v>1.0249182093854776</v>
      </c>
      <c r="U225" s="36">
        <f t="shared" si="55"/>
        <v>-0.22362235838696098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11395180</v>
      </c>
      <c r="E226" s="31">
        <v>6360441</v>
      </c>
      <c r="F226" s="31">
        <v>481606</v>
      </c>
      <c r="G226" s="36">
        <f t="shared" si="48"/>
        <v>4.2264009870840127E-2</v>
      </c>
      <c r="H226" s="31">
        <v>1948940</v>
      </c>
      <c r="I226" s="36">
        <f t="shared" si="49"/>
        <v>0.17103196263683418</v>
      </c>
      <c r="J226" s="31">
        <v>582318</v>
      </c>
      <c r="K226" s="36">
        <f t="shared" si="50"/>
        <v>9.1553085705849635E-2</v>
      </c>
      <c r="L226" s="31">
        <v>250936</v>
      </c>
      <c r="M226" s="36">
        <f t="shared" si="51"/>
        <v>3.9452610282840452E-2</v>
      </c>
      <c r="N226" s="31">
        <f t="shared" si="52"/>
        <v>3263800</v>
      </c>
      <c r="O226" s="36">
        <f t="shared" si="53"/>
        <v>0.51314051965893559</v>
      </c>
      <c r="P226" s="31">
        <v>105270</v>
      </c>
      <c r="Q226" s="31">
        <v>3065679</v>
      </c>
      <c r="R226" s="31">
        <v>3412526</v>
      </c>
      <c r="S226" s="31">
        <v>2974446</v>
      </c>
      <c r="T226" s="36">
        <f t="shared" si="54"/>
        <v>0.87162588651339212</v>
      </c>
      <c r="U226" s="36">
        <f t="shared" si="55"/>
        <v>1.383737057091289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70000</v>
      </c>
      <c r="E227" s="31">
        <v>105000</v>
      </c>
      <c r="F227" s="31">
        <v>67500</v>
      </c>
      <c r="G227" s="36">
        <f t="shared" si="48"/>
        <v>0.9642857142857143</v>
      </c>
      <c r="H227" s="31">
        <v>0</v>
      </c>
      <c r="I227" s="36">
        <f t="shared" si="49"/>
        <v>0</v>
      </c>
      <c r="J227" s="31">
        <v>0</v>
      </c>
      <c r="K227" s="36">
        <f t="shared" si="50"/>
        <v>0</v>
      </c>
      <c r="L227" s="31">
        <v>34589</v>
      </c>
      <c r="M227" s="36">
        <f t="shared" si="51"/>
        <v>0.32941904761904761</v>
      </c>
      <c r="N227" s="31">
        <f t="shared" si="52"/>
        <v>102089</v>
      </c>
      <c r="O227" s="36">
        <f t="shared" si="53"/>
        <v>0.97227619047619052</v>
      </c>
      <c r="P227" s="31">
        <v>0</v>
      </c>
      <c r="Q227" s="31">
        <v>34806</v>
      </c>
      <c r="R227" s="31">
        <v>764731</v>
      </c>
      <c r="S227" s="31">
        <v>194540</v>
      </c>
      <c r="T227" s="36">
        <f t="shared" si="54"/>
        <v>0.25439010580190941</v>
      </c>
      <c r="U227" s="36">
        <f t="shared" si="55"/>
        <v>0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98391768</v>
      </c>
      <c r="E228" s="31">
        <v>96188793</v>
      </c>
      <c r="F228" s="31">
        <v>27422677</v>
      </c>
      <c r="G228" s="36">
        <f t="shared" si="48"/>
        <v>0.27870905826186598</v>
      </c>
      <c r="H228" s="31">
        <v>25000729</v>
      </c>
      <c r="I228" s="36">
        <f t="shared" si="49"/>
        <v>0.25409370629461603</v>
      </c>
      <c r="J228" s="31">
        <v>29965760</v>
      </c>
      <c r="K228" s="36">
        <f t="shared" si="50"/>
        <v>0.31153067904698628</v>
      </c>
      <c r="L228" s="31">
        <v>50628667</v>
      </c>
      <c r="M228" s="36">
        <f t="shared" si="51"/>
        <v>0.52634683751567612</v>
      </c>
      <c r="N228" s="31">
        <f t="shared" si="52"/>
        <v>133017833</v>
      </c>
      <c r="O228" s="36">
        <f t="shared" si="53"/>
        <v>1.3828828582972239</v>
      </c>
      <c r="P228" s="31">
        <v>48615248</v>
      </c>
      <c r="Q228" s="31">
        <v>113208434</v>
      </c>
      <c r="R228" s="31">
        <v>128471451</v>
      </c>
      <c r="S228" s="31">
        <v>130238116</v>
      </c>
      <c r="T228" s="36">
        <f t="shared" si="54"/>
        <v>1.0137514209285299</v>
      </c>
      <c r="U228" s="36">
        <f t="shared" si="55"/>
        <v>4.1415380622968234E-2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111297107</v>
      </c>
      <c r="E230" s="32">
        <f>SUM(E225:E229)</f>
        <v>104094393</v>
      </c>
      <c r="F230" s="32">
        <f>SUM(F225:F229)</f>
        <v>28306223</v>
      </c>
      <c r="G230" s="37">
        <f t="shared" si="48"/>
        <v>0.25433026754235399</v>
      </c>
      <c r="H230" s="32">
        <f>SUM(H225:H229)</f>
        <v>27288989</v>
      </c>
      <c r="I230" s="37">
        <f t="shared" si="49"/>
        <v>0.24519046123993143</v>
      </c>
      <c r="J230" s="32">
        <f>SUM(J225:J229)</f>
        <v>30933939</v>
      </c>
      <c r="K230" s="37">
        <f t="shared" si="50"/>
        <v>0.29717200041696773</v>
      </c>
      <c r="L230" s="32">
        <f>SUM(L225:L229)</f>
        <v>51216765</v>
      </c>
      <c r="M230" s="37">
        <f t="shared" si="51"/>
        <v>0.49202232247033711</v>
      </c>
      <c r="N230" s="32">
        <f t="shared" si="52"/>
        <v>137745916</v>
      </c>
      <c r="O230" s="37">
        <f t="shared" si="53"/>
        <v>1.3232789205082351</v>
      </c>
      <c r="P230" s="32">
        <f>SUM(P225:P229)</f>
        <v>49110242</v>
      </c>
      <c r="Q230" s="32">
        <f>SUM(Q225:Q229)</f>
        <v>117632164</v>
      </c>
      <c r="R230" s="32">
        <f>SUM(R225:R229)</f>
        <v>133978017</v>
      </c>
      <c r="S230" s="32">
        <f>SUM(S225:S229)</f>
        <v>134769535</v>
      </c>
      <c r="T230" s="37">
        <f t="shared" si="54"/>
        <v>1.0059078199373559</v>
      </c>
      <c r="U230" s="37">
        <f t="shared" si="55"/>
        <v>4.2893761346156634E-2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360836159</v>
      </c>
      <c r="E231" s="32">
        <f>SUM(E208:E215,E217:E223,E225:E229)</f>
        <v>316888461</v>
      </c>
      <c r="F231" s="32">
        <f>SUM(F208:F215,F217:F223,F225:F229)</f>
        <v>65892372</v>
      </c>
      <c r="G231" s="37">
        <f t="shared" si="48"/>
        <v>0.18261022449249606</v>
      </c>
      <c r="H231" s="32">
        <f>SUM(H208:H215,H217:H223,H225:H229)</f>
        <v>76061958</v>
      </c>
      <c r="I231" s="37">
        <f t="shared" si="49"/>
        <v>0.21079361395153307</v>
      </c>
      <c r="J231" s="32">
        <f>SUM(J208:J215,J217:J223,J225:J229)</f>
        <v>74882334</v>
      </c>
      <c r="K231" s="37">
        <f t="shared" si="50"/>
        <v>0.23630501963907105</v>
      </c>
      <c r="L231" s="32">
        <f>SUM(L208:L215,L217:L223,L225:L229)</f>
        <v>104220559</v>
      </c>
      <c r="M231" s="37">
        <f t="shared" si="51"/>
        <v>0.32888720110259867</v>
      </c>
      <c r="N231" s="32">
        <f t="shared" si="52"/>
        <v>321057223</v>
      </c>
      <c r="O231" s="37">
        <f t="shared" si="53"/>
        <v>1.0131552975669884</v>
      </c>
      <c r="P231" s="32">
        <f>SUM(P208:P215,P217:P223,P225:P229)</f>
        <v>88209020</v>
      </c>
      <c r="Q231" s="32">
        <f>SUM(Q208:Q215,Q217:Q223,Q225:Q229)</f>
        <v>348515988</v>
      </c>
      <c r="R231" s="32">
        <f>SUM(R208:R215,R217:R223,R225:R229)</f>
        <v>352102852</v>
      </c>
      <c r="S231" s="32">
        <f>SUM(S208:S215,S217:S223,S225:S229)</f>
        <v>314534465</v>
      </c>
      <c r="T231" s="37">
        <f t="shared" si="54"/>
        <v>0.89330280403408946</v>
      </c>
      <c r="U231" s="37">
        <f t="shared" si="55"/>
        <v>0.18151815993421083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3805386</v>
      </c>
      <c r="E234" s="31">
        <v>3282385</v>
      </c>
      <c r="F234" s="31">
        <v>759425</v>
      </c>
      <c r="G234" s="36">
        <f t="shared" ref="G234:G260" si="56">IF(($D234     =0),0,($F234     /$D234     ))</f>
        <v>0.19956582591095884</v>
      </c>
      <c r="H234" s="31">
        <v>545342</v>
      </c>
      <c r="I234" s="36">
        <f t="shared" ref="I234:I260" si="57">IF(($D234     =0),0,($H234     /$D234     ))</f>
        <v>0.14330793249357621</v>
      </c>
      <c r="J234" s="31">
        <v>679343</v>
      </c>
      <c r="K234" s="36">
        <f t="shared" ref="K234:K260" si="58">IF(($E234     =0),0,($J234     /$E234     ))</f>
        <v>0.20696627604622858</v>
      </c>
      <c r="L234" s="31">
        <v>955742</v>
      </c>
      <c r="M234" s="36">
        <f t="shared" ref="M234:M260" si="59">IF(($E234     =0),0,($L234     /$E234     ))</f>
        <v>0.29117303424186985</v>
      </c>
      <c r="N234" s="31">
        <f t="shared" ref="N234:N260" si="60">$F234     +$H234     +$J234     +$L234</f>
        <v>2939852</v>
      </c>
      <c r="O234" s="36">
        <f t="shared" ref="O234:O260" si="61">IF(($E234     =0),0,($N234     /$E234     ))</f>
        <v>0.89564508733740866</v>
      </c>
      <c r="P234" s="31">
        <v>902664</v>
      </c>
      <c r="Q234" s="31">
        <v>4056755</v>
      </c>
      <c r="R234" s="31">
        <v>3635555</v>
      </c>
      <c r="S234" s="31">
        <v>3856950</v>
      </c>
      <c r="T234" s="36">
        <f t="shared" ref="T234:T260" si="62">IF(($R234     =0),0,($S234     /$R234     ))</f>
        <v>1.0608971670075134</v>
      </c>
      <c r="U234" s="36">
        <f t="shared" ref="U234:U260" si="63">IF(($P234     =0),0,(($L234     /$P234     )-1))</f>
        <v>5.8801503106360675E-2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56643484</v>
      </c>
      <c r="E235" s="31">
        <v>57533726</v>
      </c>
      <c r="F235" s="31">
        <v>12015644</v>
      </c>
      <c r="G235" s="36">
        <f t="shared" si="56"/>
        <v>0.21212755910282638</v>
      </c>
      <c r="H235" s="31">
        <v>15176944</v>
      </c>
      <c r="I235" s="36">
        <f t="shared" si="57"/>
        <v>0.26793803855709158</v>
      </c>
      <c r="J235" s="31">
        <v>13737118</v>
      </c>
      <c r="K235" s="36">
        <f t="shared" si="58"/>
        <v>0.23876635419023617</v>
      </c>
      <c r="L235" s="31">
        <v>13848112</v>
      </c>
      <c r="M235" s="36">
        <f t="shared" si="59"/>
        <v>0.24069555307438284</v>
      </c>
      <c r="N235" s="31">
        <f t="shared" si="60"/>
        <v>54777818</v>
      </c>
      <c r="O235" s="36">
        <f t="shared" si="61"/>
        <v>0.95209926087526475</v>
      </c>
      <c r="P235" s="31">
        <v>12368446</v>
      </c>
      <c r="Q235" s="31">
        <v>51403856</v>
      </c>
      <c r="R235" s="31">
        <v>49913588</v>
      </c>
      <c r="S235" s="31">
        <v>51775701</v>
      </c>
      <c r="T235" s="36">
        <f t="shared" si="62"/>
        <v>1.037306734991682</v>
      </c>
      <c r="U235" s="36">
        <f t="shared" si="63"/>
        <v>0.11963232891181308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66134804</v>
      </c>
      <c r="E236" s="31">
        <v>66134804</v>
      </c>
      <c r="F236" s="31">
        <v>10778809</v>
      </c>
      <c r="G236" s="36">
        <f t="shared" si="56"/>
        <v>0.16298239879867188</v>
      </c>
      <c r="H236" s="31">
        <v>12678114</v>
      </c>
      <c r="I236" s="36">
        <f t="shared" si="57"/>
        <v>0.19170108979229755</v>
      </c>
      <c r="J236" s="31">
        <v>10067260</v>
      </c>
      <c r="K236" s="36">
        <f t="shared" si="58"/>
        <v>0.15222332858202769</v>
      </c>
      <c r="L236" s="31">
        <v>9084843</v>
      </c>
      <c r="M236" s="36">
        <f t="shared" si="59"/>
        <v>0.1373685631547347</v>
      </c>
      <c r="N236" s="31">
        <f t="shared" si="60"/>
        <v>42609026</v>
      </c>
      <c r="O236" s="36">
        <f t="shared" si="61"/>
        <v>0.64427538032773179</v>
      </c>
      <c r="P236" s="31">
        <v>12176133</v>
      </c>
      <c r="Q236" s="31">
        <v>60248939</v>
      </c>
      <c r="R236" s="31">
        <v>67486535</v>
      </c>
      <c r="S236" s="31">
        <v>40682075</v>
      </c>
      <c r="T236" s="36">
        <f t="shared" si="62"/>
        <v>0.60281765836696166</v>
      </c>
      <c r="U236" s="36">
        <f t="shared" si="63"/>
        <v>-0.25388109673243553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2372175</v>
      </c>
      <c r="E237" s="31">
        <v>2397005</v>
      </c>
      <c r="F237" s="31">
        <v>711170</v>
      </c>
      <c r="G237" s="36">
        <f t="shared" si="56"/>
        <v>0.29979660016651383</v>
      </c>
      <c r="H237" s="31">
        <v>995494</v>
      </c>
      <c r="I237" s="36">
        <f t="shared" si="57"/>
        <v>0.41965453644861783</v>
      </c>
      <c r="J237" s="31">
        <v>51517</v>
      </c>
      <c r="K237" s="36">
        <f t="shared" si="58"/>
        <v>2.1492237187657096E-2</v>
      </c>
      <c r="L237" s="31">
        <v>414975</v>
      </c>
      <c r="M237" s="36">
        <f t="shared" si="59"/>
        <v>0.17312229219380018</v>
      </c>
      <c r="N237" s="31">
        <f t="shared" si="60"/>
        <v>2173156</v>
      </c>
      <c r="O237" s="36">
        <f t="shared" si="61"/>
        <v>0.90661304419473465</v>
      </c>
      <c r="P237" s="31">
        <v>0</v>
      </c>
      <c r="Q237" s="31">
        <v>3580919</v>
      </c>
      <c r="R237" s="31">
        <v>3407659</v>
      </c>
      <c r="S237" s="31">
        <v>2242393</v>
      </c>
      <c r="T237" s="36">
        <f t="shared" si="62"/>
        <v>0.65804500978531011</v>
      </c>
      <c r="U237" s="36">
        <f t="shared" si="63"/>
        <v>0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51518821</v>
      </c>
      <c r="E238" s="31">
        <v>51118821</v>
      </c>
      <c r="F238" s="31">
        <v>11806969</v>
      </c>
      <c r="G238" s="36">
        <f t="shared" si="56"/>
        <v>0.22917777951479129</v>
      </c>
      <c r="H238" s="31">
        <v>14213631</v>
      </c>
      <c r="I238" s="36">
        <f t="shared" si="57"/>
        <v>0.27589200847589274</v>
      </c>
      <c r="J238" s="31">
        <v>8137507</v>
      </c>
      <c r="K238" s="36">
        <f t="shared" si="58"/>
        <v>0.15918808064841714</v>
      </c>
      <c r="L238" s="31">
        <v>15830282</v>
      </c>
      <c r="M238" s="36">
        <f t="shared" si="59"/>
        <v>0.30967619538799612</v>
      </c>
      <c r="N238" s="31">
        <f t="shared" si="60"/>
        <v>49988389</v>
      </c>
      <c r="O238" s="36">
        <f t="shared" si="61"/>
        <v>0.97788618794631432</v>
      </c>
      <c r="P238" s="31">
        <v>12536699</v>
      </c>
      <c r="Q238" s="31">
        <v>51958546</v>
      </c>
      <c r="R238" s="31">
        <v>51958546</v>
      </c>
      <c r="S238" s="31">
        <v>51631099</v>
      </c>
      <c r="T238" s="36">
        <f t="shared" si="62"/>
        <v>0.99369791833666787</v>
      </c>
      <c r="U238" s="36">
        <f t="shared" si="63"/>
        <v>0.26271532881183468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945000</v>
      </c>
      <c r="E239" s="31">
        <v>845016</v>
      </c>
      <c r="F239" s="31">
        <v>0</v>
      </c>
      <c r="G239" s="36">
        <f t="shared" si="56"/>
        <v>0</v>
      </c>
      <c r="H239" s="31">
        <v>350439</v>
      </c>
      <c r="I239" s="36">
        <f t="shared" si="57"/>
        <v>0.37083492063492063</v>
      </c>
      <c r="J239" s="31">
        <v>29772</v>
      </c>
      <c r="K239" s="36">
        <f t="shared" si="58"/>
        <v>3.5232468971001733E-2</v>
      </c>
      <c r="L239" s="31">
        <v>49625</v>
      </c>
      <c r="M239" s="36">
        <f t="shared" si="59"/>
        <v>5.8726698666060763E-2</v>
      </c>
      <c r="N239" s="31">
        <f t="shared" si="60"/>
        <v>429836</v>
      </c>
      <c r="O239" s="36">
        <f t="shared" si="61"/>
        <v>0.50867202514508603</v>
      </c>
      <c r="P239" s="31">
        <v>135900</v>
      </c>
      <c r="Q239" s="31">
        <v>250000</v>
      </c>
      <c r="R239" s="31">
        <v>250000</v>
      </c>
      <c r="S239" s="31">
        <v>275248</v>
      </c>
      <c r="T239" s="36">
        <f t="shared" si="62"/>
        <v>1.100992</v>
      </c>
      <c r="U239" s="36">
        <f t="shared" si="63"/>
        <v>-0.63484179543782193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181419670</v>
      </c>
      <c r="E240" s="32">
        <f>SUM(E234:E239)</f>
        <v>181311757</v>
      </c>
      <c r="F240" s="32">
        <f>SUM(F234:F239)</f>
        <v>36072017</v>
      </c>
      <c r="G240" s="37">
        <f t="shared" si="56"/>
        <v>0.19883189623264114</v>
      </c>
      <c r="H240" s="32">
        <f>SUM(H234:H239)</f>
        <v>43959964</v>
      </c>
      <c r="I240" s="37">
        <f t="shared" si="57"/>
        <v>0.24231090267113814</v>
      </c>
      <c r="J240" s="32">
        <f>SUM(J234:J239)</f>
        <v>32702517</v>
      </c>
      <c r="K240" s="37">
        <f t="shared" si="58"/>
        <v>0.18036622412742931</v>
      </c>
      <c r="L240" s="32">
        <f>SUM(L234:L239)</f>
        <v>40183579</v>
      </c>
      <c r="M240" s="37">
        <f t="shared" si="59"/>
        <v>0.22162699024531543</v>
      </c>
      <c r="N240" s="32">
        <f t="shared" si="60"/>
        <v>152918077</v>
      </c>
      <c r="O240" s="37">
        <f t="shared" si="61"/>
        <v>0.84339857232755178</v>
      </c>
      <c r="P240" s="32">
        <f>SUM(P234:P239)</f>
        <v>38119842</v>
      </c>
      <c r="Q240" s="32">
        <f>SUM(Q234:Q239)</f>
        <v>171499015</v>
      </c>
      <c r="R240" s="32">
        <f>SUM(R234:R239)</f>
        <v>176651883</v>
      </c>
      <c r="S240" s="32">
        <f>SUM(S234:S239)</f>
        <v>150463466</v>
      </c>
      <c r="T240" s="37">
        <f t="shared" si="62"/>
        <v>0.85175127173708076</v>
      </c>
      <c r="U240" s="37">
        <f t="shared" si="63"/>
        <v>5.4138131002746448E-2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4868739</v>
      </c>
      <c r="E242" s="31">
        <v>4790933</v>
      </c>
      <c r="F242" s="31">
        <v>909090</v>
      </c>
      <c r="G242" s="36">
        <f t="shared" si="56"/>
        <v>0.18671980568274454</v>
      </c>
      <c r="H242" s="31">
        <v>1315483</v>
      </c>
      <c r="I242" s="36">
        <f t="shared" si="57"/>
        <v>0.27018967334252258</v>
      </c>
      <c r="J242" s="31">
        <v>1541275</v>
      </c>
      <c r="K242" s="36">
        <f t="shared" si="58"/>
        <v>0.32170664878845101</v>
      </c>
      <c r="L242" s="31">
        <v>2657072</v>
      </c>
      <c r="M242" s="36">
        <f t="shared" si="59"/>
        <v>0.55460429106397435</v>
      </c>
      <c r="N242" s="31">
        <f t="shared" si="60"/>
        <v>6422920</v>
      </c>
      <c r="O242" s="36">
        <f t="shared" si="61"/>
        <v>1.3406407478459832</v>
      </c>
      <c r="P242" s="31">
        <v>1499691</v>
      </c>
      <c r="Q242" s="31">
        <v>417492480</v>
      </c>
      <c r="R242" s="31">
        <v>3563498</v>
      </c>
      <c r="S242" s="31">
        <v>4028067</v>
      </c>
      <c r="T242" s="36">
        <f t="shared" si="62"/>
        <v>1.130368811768661</v>
      </c>
      <c r="U242" s="36">
        <f t="shared" si="63"/>
        <v>0.77174631307382646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41301084</v>
      </c>
      <c r="E243" s="31">
        <v>28802947</v>
      </c>
      <c r="F243" s="31">
        <v>6441821</v>
      </c>
      <c r="G243" s="36">
        <f t="shared" si="56"/>
        <v>0.15597220160129452</v>
      </c>
      <c r="H243" s="31">
        <v>6779919</v>
      </c>
      <c r="I243" s="36">
        <f t="shared" si="57"/>
        <v>0.1641583789907306</v>
      </c>
      <c r="J243" s="31">
        <v>6228358</v>
      </c>
      <c r="K243" s="36">
        <f t="shared" si="58"/>
        <v>0.21624030346616963</v>
      </c>
      <c r="L243" s="31">
        <v>6569534</v>
      </c>
      <c r="M243" s="36">
        <f t="shared" si="59"/>
        <v>0.22808548028088932</v>
      </c>
      <c r="N243" s="31">
        <f t="shared" si="60"/>
        <v>26019632</v>
      </c>
      <c r="O243" s="36">
        <f t="shared" si="61"/>
        <v>0.90336700616086263</v>
      </c>
      <c r="P243" s="31">
        <v>8232629</v>
      </c>
      <c r="Q243" s="31">
        <v>46495651</v>
      </c>
      <c r="R243" s="31">
        <v>47480651</v>
      </c>
      <c r="S243" s="31">
        <v>37279336</v>
      </c>
      <c r="T243" s="36">
        <f t="shared" si="62"/>
        <v>0.78514795426878203</v>
      </c>
      <c r="U243" s="36">
        <f t="shared" si="63"/>
        <v>-0.20201262561449085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1500000</v>
      </c>
      <c r="E244" s="31">
        <v>1650000</v>
      </c>
      <c r="F244" s="31">
        <v>84637</v>
      </c>
      <c r="G244" s="36">
        <f t="shared" si="56"/>
        <v>5.6424666666666665E-2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84637</v>
      </c>
      <c r="O244" s="36">
        <f t="shared" si="61"/>
        <v>5.1295151515151516E-2</v>
      </c>
      <c r="P244" s="31">
        <v>0</v>
      </c>
      <c r="Q244" s="31">
        <v>3732363</v>
      </c>
      <c r="R244" s="31">
        <v>3732363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8837811</v>
      </c>
      <c r="E245" s="31">
        <v>8154202</v>
      </c>
      <c r="F245" s="31">
        <v>467906</v>
      </c>
      <c r="G245" s="36">
        <f t="shared" si="56"/>
        <v>5.2943653128585802E-2</v>
      </c>
      <c r="H245" s="31">
        <v>258917</v>
      </c>
      <c r="I245" s="36">
        <f t="shared" si="57"/>
        <v>2.9296507924869632E-2</v>
      </c>
      <c r="J245" s="31">
        <v>239645</v>
      </c>
      <c r="K245" s="36">
        <f t="shared" si="58"/>
        <v>2.938914194178658E-2</v>
      </c>
      <c r="L245" s="31">
        <v>3559795</v>
      </c>
      <c r="M245" s="36">
        <f t="shared" si="59"/>
        <v>0.43655957995644457</v>
      </c>
      <c r="N245" s="31">
        <f t="shared" si="60"/>
        <v>4526263</v>
      </c>
      <c r="O245" s="36">
        <f t="shared" si="61"/>
        <v>0.55508350173321686</v>
      </c>
      <c r="P245" s="31">
        <v>1861866</v>
      </c>
      <c r="Q245" s="31">
        <v>15067560</v>
      </c>
      <c r="R245" s="31">
        <v>7794324</v>
      </c>
      <c r="S245" s="31">
        <v>7612111</v>
      </c>
      <c r="T245" s="36">
        <f t="shared" si="62"/>
        <v>0.97662234723627095</v>
      </c>
      <c r="U245" s="36">
        <f t="shared" si="63"/>
        <v>0.91195016182689836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0</v>
      </c>
      <c r="O246" s="36">
        <f t="shared" si="61"/>
        <v>0</v>
      </c>
      <c r="P246" s="31">
        <v>0</v>
      </c>
      <c r="Q246" s="31">
        <v>0</v>
      </c>
      <c r="R246" s="31">
        <v>0</v>
      </c>
      <c r="S246" s="31">
        <v>0</v>
      </c>
      <c r="T246" s="36">
        <f t="shared" si="62"/>
        <v>0</v>
      </c>
      <c r="U246" s="36">
        <f t="shared" si="63"/>
        <v>0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56507634</v>
      </c>
      <c r="E247" s="32">
        <f>SUM(E241:E246)</f>
        <v>43398082</v>
      </c>
      <c r="F247" s="32">
        <f>SUM(F241:F246)</f>
        <v>7903454</v>
      </c>
      <c r="G247" s="37">
        <f t="shared" si="56"/>
        <v>0.13986524369432987</v>
      </c>
      <c r="H247" s="32">
        <f>SUM(H241:H246)</f>
        <v>8354319</v>
      </c>
      <c r="I247" s="37">
        <f t="shared" si="57"/>
        <v>0.14784407713832082</v>
      </c>
      <c r="J247" s="32">
        <f>SUM(J241:J246)</f>
        <v>8009278</v>
      </c>
      <c r="K247" s="37">
        <f t="shared" si="58"/>
        <v>0.18455373212115689</v>
      </c>
      <c r="L247" s="32">
        <f>SUM(L241:L246)</f>
        <v>12786401</v>
      </c>
      <c r="M247" s="37">
        <f t="shared" si="59"/>
        <v>0.29463055533191534</v>
      </c>
      <c r="N247" s="32">
        <f t="shared" si="60"/>
        <v>37053452</v>
      </c>
      <c r="O247" s="37">
        <f t="shared" si="61"/>
        <v>0.8538039077395172</v>
      </c>
      <c r="P247" s="32">
        <f>SUM(P241:P246)</f>
        <v>11594186</v>
      </c>
      <c r="Q247" s="32">
        <f>SUM(Q241:Q246)</f>
        <v>482788054</v>
      </c>
      <c r="R247" s="32">
        <f>SUM(R241:R246)</f>
        <v>62570836</v>
      </c>
      <c r="S247" s="32">
        <f>SUM(S241:S246)</f>
        <v>48919514</v>
      </c>
      <c r="T247" s="37">
        <f t="shared" si="62"/>
        <v>0.78182612103824212</v>
      </c>
      <c r="U247" s="37">
        <f t="shared" si="63"/>
        <v>0.10282869362282088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16664942</v>
      </c>
      <c r="E248" s="31">
        <v>26357653</v>
      </c>
      <c r="F248" s="31">
        <v>5814600</v>
      </c>
      <c r="G248" s="36">
        <f t="shared" si="56"/>
        <v>0.34891210542466933</v>
      </c>
      <c r="H248" s="31">
        <v>6604254</v>
      </c>
      <c r="I248" s="36">
        <f t="shared" si="57"/>
        <v>0.3962962487358192</v>
      </c>
      <c r="J248" s="31">
        <v>6426069</v>
      </c>
      <c r="K248" s="36">
        <f t="shared" si="58"/>
        <v>0.24380277712890447</v>
      </c>
      <c r="L248" s="31">
        <v>7423641</v>
      </c>
      <c r="M248" s="36">
        <f t="shared" si="59"/>
        <v>0.28165030475209613</v>
      </c>
      <c r="N248" s="31">
        <f t="shared" si="60"/>
        <v>26268564</v>
      </c>
      <c r="O248" s="36">
        <f t="shared" si="61"/>
        <v>0.99661999495933873</v>
      </c>
      <c r="P248" s="31">
        <v>4592972</v>
      </c>
      <c r="Q248" s="31">
        <v>9697923</v>
      </c>
      <c r="R248" s="31">
        <v>15900576</v>
      </c>
      <c r="S248" s="31">
        <v>21312052</v>
      </c>
      <c r="T248" s="36">
        <f t="shared" si="62"/>
        <v>1.3403320735047586</v>
      </c>
      <c r="U248" s="36">
        <f t="shared" si="63"/>
        <v>0.61630443207578889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0</v>
      </c>
      <c r="E249" s="31">
        <v>68000</v>
      </c>
      <c r="F249" s="31">
        <v>0</v>
      </c>
      <c r="G249" s="36">
        <f t="shared" si="56"/>
        <v>0</v>
      </c>
      <c r="H249" s="31">
        <v>18350</v>
      </c>
      <c r="I249" s="36">
        <f t="shared" si="57"/>
        <v>0</v>
      </c>
      <c r="J249" s="31">
        <v>0</v>
      </c>
      <c r="K249" s="36">
        <f t="shared" si="58"/>
        <v>0</v>
      </c>
      <c r="L249" s="31">
        <v>0</v>
      </c>
      <c r="M249" s="36">
        <f t="shared" si="59"/>
        <v>0</v>
      </c>
      <c r="N249" s="31">
        <f t="shared" si="60"/>
        <v>18350</v>
      </c>
      <c r="O249" s="36">
        <f t="shared" si="61"/>
        <v>0.26985294117647057</v>
      </c>
      <c r="P249" s="31">
        <v>200125</v>
      </c>
      <c r="Q249" s="31">
        <v>0</v>
      </c>
      <c r="R249" s="31">
        <v>136631</v>
      </c>
      <c r="S249" s="31">
        <v>218315</v>
      </c>
      <c r="T249" s="36">
        <f t="shared" si="62"/>
        <v>1.5978438275354787</v>
      </c>
      <c r="U249" s="36">
        <f t="shared" si="63"/>
        <v>-1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19784545</v>
      </c>
      <c r="E250" s="31">
        <v>16034545</v>
      </c>
      <c r="F250" s="31">
        <v>2371337</v>
      </c>
      <c r="G250" s="36">
        <f t="shared" si="56"/>
        <v>0.11985805081693818</v>
      </c>
      <c r="H250" s="31">
        <v>3357343</v>
      </c>
      <c r="I250" s="36">
        <f t="shared" si="57"/>
        <v>0.16969523433568981</v>
      </c>
      <c r="J250" s="31">
        <v>2935338</v>
      </c>
      <c r="K250" s="36">
        <f t="shared" si="58"/>
        <v>0.18306337972171957</v>
      </c>
      <c r="L250" s="31">
        <v>3207324</v>
      </c>
      <c r="M250" s="36">
        <f t="shared" si="59"/>
        <v>0.2000258816199649</v>
      </c>
      <c r="N250" s="31">
        <f t="shared" si="60"/>
        <v>11871342</v>
      </c>
      <c r="O250" s="36">
        <f t="shared" si="61"/>
        <v>0.74036039064407499</v>
      </c>
      <c r="P250" s="31">
        <v>880650</v>
      </c>
      <c r="Q250" s="31">
        <v>18987193</v>
      </c>
      <c r="R250" s="31">
        <v>18791193</v>
      </c>
      <c r="S250" s="31">
        <v>3459467</v>
      </c>
      <c r="T250" s="36">
        <f t="shared" si="62"/>
        <v>0.1841004453522456</v>
      </c>
      <c r="U250" s="36">
        <f t="shared" si="63"/>
        <v>2.641996252767842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3595419</v>
      </c>
      <c r="E251" s="31">
        <v>2006675</v>
      </c>
      <c r="F251" s="31">
        <v>84739</v>
      </c>
      <c r="G251" s="36">
        <f t="shared" si="56"/>
        <v>2.3568602157356348E-2</v>
      </c>
      <c r="H251" s="31">
        <v>55304</v>
      </c>
      <c r="I251" s="36">
        <f t="shared" si="57"/>
        <v>1.5381795557068593E-2</v>
      </c>
      <c r="J251" s="31">
        <v>76006</v>
      </c>
      <c r="K251" s="36">
        <f t="shared" si="58"/>
        <v>3.7876586891250452E-2</v>
      </c>
      <c r="L251" s="31">
        <v>0</v>
      </c>
      <c r="M251" s="36">
        <f t="shared" si="59"/>
        <v>0</v>
      </c>
      <c r="N251" s="31">
        <f t="shared" si="60"/>
        <v>216049</v>
      </c>
      <c r="O251" s="36">
        <f t="shared" si="61"/>
        <v>0.10766516750345721</v>
      </c>
      <c r="P251" s="31">
        <v>0</v>
      </c>
      <c r="Q251" s="31">
        <v>1410278</v>
      </c>
      <c r="R251" s="31">
        <v>1485326</v>
      </c>
      <c r="S251" s="31">
        <v>291176</v>
      </c>
      <c r="T251" s="36">
        <f t="shared" si="62"/>
        <v>0.19603507916780558</v>
      </c>
      <c r="U251" s="36">
        <f t="shared" si="63"/>
        <v>0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32300</v>
      </c>
      <c r="G252" s="36">
        <f t="shared" si="56"/>
        <v>0</v>
      </c>
      <c r="H252" s="31">
        <v>27375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59675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34200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40044906</v>
      </c>
      <c r="E254" s="32">
        <f>SUM(E248:E253)</f>
        <v>44466873</v>
      </c>
      <c r="F254" s="32">
        <f>SUM(F248:F253)</f>
        <v>8302976</v>
      </c>
      <c r="G254" s="37">
        <f t="shared" si="56"/>
        <v>0.20734162792141403</v>
      </c>
      <c r="H254" s="32">
        <f>SUM(H248:H253)</f>
        <v>10062626</v>
      </c>
      <c r="I254" s="37">
        <f t="shared" si="57"/>
        <v>0.25128354652649204</v>
      </c>
      <c r="J254" s="32">
        <f>SUM(J248:J253)</f>
        <v>9437413</v>
      </c>
      <c r="K254" s="37">
        <f t="shared" si="58"/>
        <v>0.21223468985552457</v>
      </c>
      <c r="L254" s="32">
        <f>SUM(L248:L253)</f>
        <v>10630965</v>
      </c>
      <c r="M254" s="37">
        <f t="shared" si="59"/>
        <v>0.23907606455709174</v>
      </c>
      <c r="N254" s="32">
        <f t="shared" si="60"/>
        <v>38433980</v>
      </c>
      <c r="O254" s="37">
        <f t="shared" si="61"/>
        <v>0.86432837316894306</v>
      </c>
      <c r="P254" s="32">
        <f>SUM(P248:P253)</f>
        <v>5673747</v>
      </c>
      <c r="Q254" s="32">
        <f>SUM(Q248:Q253)</f>
        <v>30095394</v>
      </c>
      <c r="R254" s="32">
        <f>SUM(R248:R253)</f>
        <v>36313726</v>
      </c>
      <c r="S254" s="32">
        <f>SUM(S248:S253)</f>
        <v>25315210</v>
      </c>
      <c r="T254" s="37">
        <f t="shared" si="62"/>
        <v>0.6971251036040752</v>
      </c>
      <c r="U254" s="37">
        <f t="shared" si="63"/>
        <v>0.87371149964917372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84174333</v>
      </c>
      <c r="E255" s="31">
        <v>86889541</v>
      </c>
      <c r="F255" s="31">
        <v>16014954</v>
      </c>
      <c r="G255" s="36">
        <f t="shared" si="56"/>
        <v>0.19025935138684141</v>
      </c>
      <c r="H255" s="31">
        <v>20128962</v>
      </c>
      <c r="I255" s="36">
        <f t="shared" si="57"/>
        <v>0.23913420258405849</v>
      </c>
      <c r="J255" s="31">
        <v>20531395</v>
      </c>
      <c r="K255" s="36">
        <f t="shared" si="58"/>
        <v>0.23629305395916408</v>
      </c>
      <c r="L255" s="31">
        <v>12742674</v>
      </c>
      <c r="M255" s="36">
        <f t="shared" si="59"/>
        <v>0.14665371520376658</v>
      </c>
      <c r="N255" s="31">
        <f t="shared" si="60"/>
        <v>69417985</v>
      </c>
      <c r="O255" s="36">
        <f t="shared" si="61"/>
        <v>0.79892222010932246</v>
      </c>
      <c r="P255" s="31">
        <v>17838410</v>
      </c>
      <c r="Q255" s="31">
        <v>91830816</v>
      </c>
      <c r="R255" s="31">
        <v>91812649</v>
      </c>
      <c r="S255" s="31">
        <v>76281423</v>
      </c>
      <c r="T255" s="36">
        <f t="shared" si="62"/>
        <v>0.83083784021959761</v>
      </c>
      <c r="U255" s="36">
        <f t="shared" si="63"/>
        <v>-0.28566088569553005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2154702</v>
      </c>
      <c r="E256" s="31">
        <v>2154702</v>
      </c>
      <c r="F256" s="31">
        <v>477550</v>
      </c>
      <c r="G256" s="36">
        <f t="shared" si="56"/>
        <v>0.22163157596734956</v>
      </c>
      <c r="H256" s="31">
        <v>578921</v>
      </c>
      <c r="I256" s="36">
        <f t="shared" si="57"/>
        <v>0.26867798888198924</v>
      </c>
      <c r="J256" s="31">
        <v>567862</v>
      </c>
      <c r="K256" s="36">
        <f t="shared" si="58"/>
        <v>0.26354549260176119</v>
      </c>
      <c r="L256" s="31">
        <v>566912</v>
      </c>
      <c r="M256" s="36">
        <f t="shared" si="59"/>
        <v>0.26310459636645811</v>
      </c>
      <c r="N256" s="31">
        <f t="shared" si="60"/>
        <v>2191245</v>
      </c>
      <c r="O256" s="36">
        <f t="shared" si="61"/>
        <v>1.016959653817558</v>
      </c>
      <c r="P256" s="31">
        <v>487823</v>
      </c>
      <c r="Q256" s="31">
        <v>2064141</v>
      </c>
      <c r="R256" s="31">
        <v>2064141</v>
      </c>
      <c r="S256" s="31">
        <v>2007735</v>
      </c>
      <c r="T256" s="36">
        <f t="shared" si="62"/>
        <v>0.97267337841746271</v>
      </c>
      <c r="U256" s="36">
        <f t="shared" si="63"/>
        <v>0.16212642700323676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70671142</v>
      </c>
      <c r="E257" s="31">
        <v>69521944</v>
      </c>
      <c r="F257" s="31">
        <v>14423833</v>
      </c>
      <c r="G257" s="36">
        <f t="shared" si="56"/>
        <v>0.20409791877991726</v>
      </c>
      <c r="H257" s="31">
        <v>17414855</v>
      </c>
      <c r="I257" s="36">
        <f t="shared" si="57"/>
        <v>0.24642102146870642</v>
      </c>
      <c r="J257" s="31">
        <v>15212801</v>
      </c>
      <c r="K257" s="36">
        <f t="shared" si="58"/>
        <v>0.21882013253254254</v>
      </c>
      <c r="L257" s="31">
        <v>15897832</v>
      </c>
      <c r="M257" s="36">
        <f t="shared" si="59"/>
        <v>0.22867358254539027</v>
      </c>
      <c r="N257" s="31">
        <f t="shared" si="60"/>
        <v>62949321</v>
      </c>
      <c r="O257" s="36">
        <f t="shared" si="61"/>
        <v>0.90545973513053668</v>
      </c>
      <c r="P257" s="31">
        <v>15587546</v>
      </c>
      <c r="Q257" s="31">
        <v>72877282</v>
      </c>
      <c r="R257" s="31">
        <v>71545397</v>
      </c>
      <c r="S257" s="31">
        <v>60343198</v>
      </c>
      <c r="T257" s="36">
        <f t="shared" si="62"/>
        <v>0.84342530100154456</v>
      </c>
      <c r="U257" s="36">
        <f t="shared" si="63"/>
        <v>1.9906019844303957E-2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157000177</v>
      </c>
      <c r="E259" s="32">
        <f>SUM(E255:E258)</f>
        <v>158566187</v>
      </c>
      <c r="F259" s="32">
        <f>SUM(F255:F258)</f>
        <v>30916337</v>
      </c>
      <c r="G259" s="37">
        <f t="shared" si="56"/>
        <v>0.19691912194468417</v>
      </c>
      <c r="H259" s="32">
        <f>SUM(H255:H258)</f>
        <v>38122738</v>
      </c>
      <c r="I259" s="37">
        <f t="shared" si="57"/>
        <v>0.2428197135089854</v>
      </c>
      <c r="J259" s="32">
        <f>SUM(J255:J258)</f>
        <v>36312058</v>
      </c>
      <c r="K259" s="37">
        <f t="shared" si="58"/>
        <v>0.22900253002867502</v>
      </c>
      <c r="L259" s="32">
        <f>SUM(L255:L258)</f>
        <v>29207418</v>
      </c>
      <c r="M259" s="37">
        <f t="shared" si="59"/>
        <v>0.18419701294829016</v>
      </c>
      <c r="N259" s="32">
        <f t="shared" si="60"/>
        <v>134558551</v>
      </c>
      <c r="O259" s="37">
        <f t="shared" si="61"/>
        <v>0.8485954890244034</v>
      </c>
      <c r="P259" s="32">
        <f>SUM(P255:P258)</f>
        <v>33913779</v>
      </c>
      <c r="Q259" s="32">
        <f>SUM(Q255:Q258)</f>
        <v>166772239</v>
      </c>
      <c r="R259" s="32">
        <f>SUM(R255:R258)</f>
        <v>165422187</v>
      </c>
      <c r="S259" s="32">
        <f>SUM(S255:S258)</f>
        <v>138632356</v>
      </c>
      <c r="T259" s="37">
        <f t="shared" si="62"/>
        <v>0.83805176629662137</v>
      </c>
      <c r="U259" s="37">
        <f t="shared" si="63"/>
        <v>-0.13877430173735583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434972387</v>
      </c>
      <c r="E260" s="32">
        <f>SUM(E234:E239,E241:E246,E248:E253,E255:E258)</f>
        <v>427742899</v>
      </c>
      <c r="F260" s="32">
        <f>SUM(F234:F239,F241:F246,F248:F253,F255:F258)</f>
        <v>83194784</v>
      </c>
      <c r="G260" s="37">
        <f t="shared" si="56"/>
        <v>0.19126451813135439</v>
      </c>
      <c r="H260" s="32">
        <f>SUM(H234:H239,H241:H246,H248:H253,H255:H258)</f>
        <v>100499647</v>
      </c>
      <c r="I260" s="37">
        <f t="shared" si="57"/>
        <v>0.2310483377879341</v>
      </c>
      <c r="J260" s="32">
        <f>SUM(J234:J239,J241:J246,J248:J253,J255:J258)</f>
        <v>86461266</v>
      </c>
      <c r="K260" s="37">
        <f t="shared" si="58"/>
        <v>0.20213372612878841</v>
      </c>
      <c r="L260" s="32">
        <f>SUM(L234:L239,L241:L246,L248:L253,L255:L258)</f>
        <v>92808363</v>
      </c>
      <c r="M260" s="37">
        <f t="shared" si="59"/>
        <v>0.21697230559986455</v>
      </c>
      <c r="N260" s="32">
        <f t="shared" si="60"/>
        <v>362964060</v>
      </c>
      <c r="O260" s="37">
        <f t="shared" si="61"/>
        <v>0.84855659988408128</v>
      </c>
      <c r="P260" s="32">
        <f>SUM(P234:P239,P241:P246,P248:P253,P255:P258)</f>
        <v>89301554</v>
      </c>
      <c r="Q260" s="32">
        <f>SUM(Q234:Q239,Q241:Q246,Q248:Q253,Q255:Q258)</f>
        <v>851154702</v>
      </c>
      <c r="R260" s="32">
        <f>SUM(R234:R239,R241:R246,R248:R253,R255:R258)</f>
        <v>440958632</v>
      </c>
      <c r="S260" s="32">
        <f>SUM(S234:S239,S241:S246,S248:S253,S255:S258)</f>
        <v>363330546</v>
      </c>
      <c r="T260" s="37">
        <f t="shared" si="62"/>
        <v>0.82395608030641754</v>
      </c>
      <c r="U260" s="37">
        <f t="shared" si="63"/>
        <v>3.9269294238709396E-2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0</v>
      </c>
      <c r="E263" s="31">
        <v>0</v>
      </c>
      <c r="F263" s="31">
        <v>-5277</v>
      </c>
      <c r="G263" s="36">
        <f t="shared" ref="G263:G299" si="64">IF(($D263     =0),0,($F263     /$D263     ))</f>
        <v>0</v>
      </c>
      <c r="H263" s="31">
        <v>0</v>
      </c>
      <c r="I263" s="36">
        <f t="shared" ref="I263:I299" si="65">IF(($D263     =0),0,($H263     /$D263     ))</f>
        <v>0</v>
      </c>
      <c r="J263" s="31">
        <v>0</v>
      </c>
      <c r="K263" s="36">
        <f t="shared" ref="K263:K299" si="66">IF(($E263     =0),0,($J263     /$E263     ))</f>
        <v>0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     +$L263</f>
        <v>-5277</v>
      </c>
      <c r="O263" s="36">
        <f t="shared" ref="O263:O299" si="69">IF(($E263     =0),0,($N263     /$E263     ))</f>
        <v>0</v>
      </c>
      <c r="P263" s="31">
        <v>0</v>
      </c>
      <c r="Q263" s="31">
        <v>0</v>
      </c>
      <c r="R263" s="31">
        <v>0</v>
      </c>
      <c r="S263" s="31">
        <v>0</v>
      </c>
      <c r="T263" s="36">
        <f t="shared" ref="T263:T299" si="70">IF(($R263     =0),0,($S263     /$R263     ))</f>
        <v>0</v>
      </c>
      <c r="U263" s="36">
        <f t="shared" ref="U263:U299" si="71">IF(($P263     =0),0,(($L263     /$P263     )-1))</f>
        <v>0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18313410</v>
      </c>
      <c r="E264" s="31">
        <v>18238003</v>
      </c>
      <c r="F264" s="31">
        <v>4747436</v>
      </c>
      <c r="G264" s="36">
        <f t="shared" si="64"/>
        <v>0.25923276986645305</v>
      </c>
      <c r="H264" s="31">
        <v>5864194</v>
      </c>
      <c r="I264" s="36">
        <f t="shared" si="65"/>
        <v>0.32021311159418153</v>
      </c>
      <c r="J264" s="31">
        <v>2028442</v>
      </c>
      <c r="K264" s="36">
        <f t="shared" si="66"/>
        <v>0.11122061993300472</v>
      </c>
      <c r="L264" s="31">
        <v>4542415</v>
      </c>
      <c r="M264" s="36">
        <f t="shared" si="67"/>
        <v>0.24906317868244676</v>
      </c>
      <c r="N264" s="31">
        <f t="shared" si="68"/>
        <v>17182487</v>
      </c>
      <c r="O264" s="36">
        <f t="shared" si="69"/>
        <v>0.94212546187211399</v>
      </c>
      <c r="P264" s="31">
        <v>3594343</v>
      </c>
      <c r="Q264" s="31">
        <v>18533595</v>
      </c>
      <c r="R264" s="31">
        <v>19117576</v>
      </c>
      <c r="S264" s="31">
        <v>16225925</v>
      </c>
      <c r="T264" s="36">
        <f t="shared" si="70"/>
        <v>0.84874384702328376</v>
      </c>
      <c r="U264" s="36">
        <f t="shared" si="71"/>
        <v>0.26376781514730241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45314132</v>
      </c>
      <c r="E265" s="31">
        <v>38633862</v>
      </c>
      <c r="F265" s="31">
        <v>8900438</v>
      </c>
      <c r="G265" s="36">
        <f t="shared" si="64"/>
        <v>0.1964163850694525</v>
      </c>
      <c r="H265" s="31">
        <v>10032680</v>
      </c>
      <c r="I265" s="36">
        <f t="shared" si="65"/>
        <v>0.22140289479670491</v>
      </c>
      <c r="J265" s="31">
        <v>8553241</v>
      </c>
      <c r="K265" s="36">
        <f t="shared" si="66"/>
        <v>0.22139233711607709</v>
      </c>
      <c r="L265" s="31">
        <v>8812427</v>
      </c>
      <c r="M265" s="36">
        <f t="shared" si="67"/>
        <v>0.22810111502701957</v>
      </c>
      <c r="N265" s="31">
        <f t="shared" si="68"/>
        <v>36298786</v>
      </c>
      <c r="O265" s="36">
        <f t="shared" si="69"/>
        <v>0.9395588253641326</v>
      </c>
      <c r="P265" s="31">
        <v>6135203</v>
      </c>
      <c r="Q265" s="31">
        <v>57096765</v>
      </c>
      <c r="R265" s="31">
        <v>39699877</v>
      </c>
      <c r="S265" s="31">
        <v>32650783</v>
      </c>
      <c r="T265" s="36">
        <f t="shared" si="70"/>
        <v>0.82244040705718058</v>
      </c>
      <c r="U265" s="36">
        <f t="shared" si="71"/>
        <v>0.43637089106912996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63627542</v>
      </c>
      <c r="E267" s="32">
        <f>SUM(E263:E266)</f>
        <v>56871865</v>
      </c>
      <c r="F267" s="32">
        <f>SUM(F263:F266)</f>
        <v>13642597</v>
      </c>
      <c r="G267" s="37">
        <f t="shared" si="64"/>
        <v>0.21441339035224716</v>
      </c>
      <c r="H267" s="32">
        <f>SUM(H263:H266)</f>
        <v>15896874</v>
      </c>
      <c r="I267" s="37">
        <f t="shared" si="65"/>
        <v>0.24984265461645525</v>
      </c>
      <c r="J267" s="32">
        <f>SUM(J263:J266)</f>
        <v>10581683</v>
      </c>
      <c r="K267" s="37">
        <f t="shared" si="66"/>
        <v>0.18606182512214081</v>
      </c>
      <c r="L267" s="32">
        <f>SUM(L263:L266)</f>
        <v>13354842</v>
      </c>
      <c r="M267" s="37">
        <f t="shared" si="67"/>
        <v>0.23482335246083455</v>
      </c>
      <c r="N267" s="32">
        <f t="shared" si="68"/>
        <v>53475996</v>
      </c>
      <c r="O267" s="37">
        <f t="shared" si="69"/>
        <v>0.94028912187071767</v>
      </c>
      <c r="P267" s="32">
        <f>SUM(P263:P266)</f>
        <v>9729546</v>
      </c>
      <c r="Q267" s="32">
        <f>SUM(Q263:Q266)</f>
        <v>75630360</v>
      </c>
      <c r="R267" s="32">
        <f>SUM(R263:R266)</f>
        <v>58817453</v>
      </c>
      <c r="S267" s="32">
        <f>SUM(S263:S266)</f>
        <v>48876708</v>
      </c>
      <c r="T267" s="37">
        <f t="shared" si="70"/>
        <v>0.83098987642324462</v>
      </c>
      <c r="U267" s="37">
        <f t="shared" si="71"/>
        <v>0.37260690272701313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2808026</v>
      </c>
      <c r="E268" s="31">
        <v>1776021</v>
      </c>
      <c r="F268" s="31">
        <v>401258</v>
      </c>
      <c r="G268" s="36">
        <f t="shared" si="64"/>
        <v>0.14289682502939788</v>
      </c>
      <c r="H268" s="31">
        <v>393595</v>
      </c>
      <c r="I268" s="36">
        <f t="shared" si="65"/>
        <v>0.1401678616935883</v>
      </c>
      <c r="J268" s="31">
        <v>443042</v>
      </c>
      <c r="K268" s="36">
        <f t="shared" si="66"/>
        <v>0.24945763591759332</v>
      </c>
      <c r="L268" s="31">
        <v>425562</v>
      </c>
      <c r="M268" s="36">
        <f t="shared" si="67"/>
        <v>0.23961540995292285</v>
      </c>
      <c r="N268" s="31">
        <f t="shared" si="68"/>
        <v>1663457</v>
      </c>
      <c r="O268" s="36">
        <f t="shared" si="69"/>
        <v>0.93662011879364038</v>
      </c>
      <c r="P268" s="31">
        <v>1035124</v>
      </c>
      <c r="Q268" s="31">
        <v>2639929</v>
      </c>
      <c r="R268" s="31">
        <v>5161933</v>
      </c>
      <c r="S268" s="31">
        <v>3308457</v>
      </c>
      <c r="T268" s="36">
        <f t="shared" si="70"/>
        <v>0.64093373548242494</v>
      </c>
      <c r="U268" s="36">
        <f t="shared" si="71"/>
        <v>-0.58887824067454719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13852125</v>
      </c>
      <c r="E269" s="31">
        <v>16539165</v>
      </c>
      <c r="F269" s="31">
        <v>1827688</v>
      </c>
      <c r="G269" s="36">
        <f t="shared" si="64"/>
        <v>0.13194278856132183</v>
      </c>
      <c r="H269" s="31">
        <v>1591124</v>
      </c>
      <c r="I269" s="36">
        <f t="shared" si="65"/>
        <v>0.11486497559038776</v>
      </c>
      <c r="J269" s="31">
        <v>1667945</v>
      </c>
      <c r="K269" s="36">
        <f t="shared" si="66"/>
        <v>0.10084819880568335</v>
      </c>
      <c r="L269" s="31">
        <v>2036611</v>
      </c>
      <c r="M269" s="36">
        <f t="shared" si="67"/>
        <v>0.12313868324065937</v>
      </c>
      <c r="N269" s="31">
        <f t="shared" si="68"/>
        <v>7123368</v>
      </c>
      <c r="O269" s="36">
        <f t="shared" si="69"/>
        <v>0.43069695477371439</v>
      </c>
      <c r="P269" s="31">
        <v>1380710</v>
      </c>
      <c r="Q269" s="31">
        <v>14097928</v>
      </c>
      <c r="R269" s="31">
        <v>13859454</v>
      </c>
      <c r="S269" s="31">
        <v>4350569</v>
      </c>
      <c r="T269" s="36">
        <f t="shared" si="70"/>
        <v>0.31390623324699518</v>
      </c>
      <c r="U269" s="36">
        <f t="shared" si="71"/>
        <v>0.47504617189706755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1965107</v>
      </c>
      <c r="E271" s="31">
        <v>2612167</v>
      </c>
      <c r="F271" s="31">
        <v>51605</v>
      </c>
      <c r="G271" s="36">
        <f t="shared" si="64"/>
        <v>2.6260656544401909E-2</v>
      </c>
      <c r="H271" s="31">
        <v>72876</v>
      </c>
      <c r="I271" s="36">
        <f t="shared" si="65"/>
        <v>3.7085003513803574E-2</v>
      </c>
      <c r="J271" s="31">
        <v>105321</v>
      </c>
      <c r="K271" s="36">
        <f t="shared" si="66"/>
        <v>4.0319397649537722E-2</v>
      </c>
      <c r="L271" s="31">
        <v>239356</v>
      </c>
      <c r="M271" s="36">
        <f t="shared" si="67"/>
        <v>9.1631201221055156E-2</v>
      </c>
      <c r="N271" s="31">
        <f t="shared" si="68"/>
        <v>469158</v>
      </c>
      <c r="O271" s="36">
        <f t="shared" si="69"/>
        <v>0.17960490274932653</v>
      </c>
      <c r="P271" s="31">
        <v>146206</v>
      </c>
      <c r="Q271" s="31">
        <v>1849492</v>
      </c>
      <c r="R271" s="31">
        <v>1904096</v>
      </c>
      <c r="S271" s="31">
        <v>494184</v>
      </c>
      <c r="T271" s="36">
        <f t="shared" si="70"/>
        <v>0.2595373342520545</v>
      </c>
      <c r="U271" s="36">
        <f t="shared" si="71"/>
        <v>0.6371147558923711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832318</v>
      </c>
      <c r="E272" s="31">
        <v>902318</v>
      </c>
      <c r="F272" s="31">
        <v>207079</v>
      </c>
      <c r="G272" s="36">
        <f t="shared" si="64"/>
        <v>0.24879793540449685</v>
      </c>
      <c r="H272" s="31">
        <v>271046</v>
      </c>
      <c r="I272" s="36">
        <f t="shared" si="65"/>
        <v>0.32565197436556703</v>
      </c>
      <c r="J272" s="31">
        <v>242496</v>
      </c>
      <c r="K272" s="36">
        <f t="shared" si="66"/>
        <v>0.26874782504615891</v>
      </c>
      <c r="L272" s="31">
        <v>235522</v>
      </c>
      <c r="M272" s="36">
        <f t="shared" si="67"/>
        <v>0.26101884258099695</v>
      </c>
      <c r="N272" s="31">
        <f t="shared" si="68"/>
        <v>956143</v>
      </c>
      <c r="O272" s="36">
        <f t="shared" si="69"/>
        <v>1.0596519187248841</v>
      </c>
      <c r="P272" s="31">
        <v>200238</v>
      </c>
      <c r="Q272" s="31">
        <v>857866</v>
      </c>
      <c r="R272" s="31">
        <v>797305</v>
      </c>
      <c r="S272" s="31">
        <v>774956</v>
      </c>
      <c r="T272" s="36">
        <f t="shared" si="70"/>
        <v>0.9719693216523162</v>
      </c>
      <c r="U272" s="36">
        <f t="shared" si="71"/>
        <v>0.1762103097314196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910881</v>
      </c>
      <c r="E273" s="31">
        <v>910881</v>
      </c>
      <c r="F273" s="31">
        <v>88871</v>
      </c>
      <c r="G273" s="36">
        <f t="shared" si="64"/>
        <v>9.7565982823222791E-2</v>
      </c>
      <c r="H273" s="31">
        <v>65268</v>
      </c>
      <c r="I273" s="36">
        <f t="shared" si="65"/>
        <v>7.1653706686164276E-2</v>
      </c>
      <c r="J273" s="31">
        <v>71969</v>
      </c>
      <c r="K273" s="36">
        <f t="shared" si="66"/>
        <v>7.9010320777357312E-2</v>
      </c>
      <c r="L273" s="31">
        <v>68282</v>
      </c>
      <c r="M273" s="36">
        <f t="shared" si="67"/>
        <v>7.4962591161743405E-2</v>
      </c>
      <c r="N273" s="31">
        <f t="shared" si="68"/>
        <v>294390</v>
      </c>
      <c r="O273" s="36">
        <f t="shared" si="69"/>
        <v>0.32319260144848777</v>
      </c>
      <c r="P273" s="31">
        <v>102070</v>
      </c>
      <c r="Q273" s="31">
        <v>867724</v>
      </c>
      <c r="R273" s="31">
        <v>867724</v>
      </c>
      <c r="S273" s="31">
        <v>306943</v>
      </c>
      <c r="T273" s="36">
        <f t="shared" si="70"/>
        <v>0.35373344519685984</v>
      </c>
      <c r="U273" s="36">
        <f t="shared" si="71"/>
        <v>-0.33102772607034392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20368457</v>
      </c>
      <c r="E275" s="32">
        <f>SUM(E268:E274)</f>
        <v>22740552</v>
      </c>
      <c r="F275" s="32">
        <f>SUM(F268:F274)</f>
        <v>2576501</v>
      </c>
      <c r="G275" s="37">
        <f t="shared" si="64"/>
        <v>0.12649465789185702</v>
      </c>
      <c r="H275" s="32">
        <f>SUM(H268:H274)</f>
        <v>2393909</v>
      </c>
      <c r="I275" s="37">
        <f t="shared" si="65"/>
        <v>0.11753020859655693</v>
      </c>
      <c r="J275" s="32">
        <f>SUM(J268:J274)</f>
        <v>2530773</v>
      </c>
      <c r="K275" s="37">
        <f t="shared" si="66"/>
        <v>0.11128898718025843</v>
      </c>
      <c r="L275" s="32">
        <f>SUM(L268:L274)</f>
        <v>3005333</v>
      </c>
      <c r="M275" s="37">
        <f t="shared" si="67"/>
        <v>0.13215743399720464</v>
      </c>
      <c r="N275" s="32">
        <f t="shared" si="68"/>
        <v>10506516</v>
      </c>
      <c r="O275" s="37">
        <f t="shared" si="69"/>
        <v>0.46201675315533236</v>
      </c>
      <c r="P275" s="32">
        <f>SUM(P268:P274)</f>
        <v>2864348</v>
      </c>
      <c r="Q275" s="32">
        <f>SUM(Q268:Q274)</f>
        <v>20312939</v>
      </c>
      <c r="R275" s="32">
        <f>SUM(R268:R274)</f>
        <v>22590512</v>
      </c>
      <c r="S275" s="32">
        <f>SUM(S268:S274)</f>
        <v>9235109</v>
      </c>
      <c r="T275" s="37">
        <f t="shared" si="70"/>
        <v>0.40880476724033521</v>
      </c>
      <c r="U275" s="37">
        <f t="shared" si="71"/>
        <v>4.9220625426798614E-2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5263607</v>
      </c>
      <c r="E277" s="31">
        <v>5025480</v>
      </c>
      <c r="F277" s="31">
        <v>1014654</v>
      </c>
      <c r="G277" s="36">
        <f t="shared" si="64"/>
        <v>0.19276781112267691</v>
      </c>
      <c r="H277" s="31">
        <v>1049309</v>
      </c>
      <c r="I277" s="36">
        <f t="shared" si="65"/>
        <v>0.19935169931949706</v>
      </c>
      <c r="J277" s="31">
        <v>1118593</v>
      </c>
      <c r="K277" s="36">
        <f t="shared" si="66"/>
        <v>0.2225843103544338</v>
      </c>
      <c r="L277" s="31">
        <v>1319651</v>
      </c>
      <c r="M277" s="36">
        <f t="shared" si="67"/>
        <v>0.26259203100997319</v>
      </c>
      <c r="N277" s="31">
        <f t="shared" si="68"/>
        <v>4502207</v>
      </c>
      <c r="O277" s="36">
        <f t="shared" si="69"/>
        <v>0.89587601582336418</v>
      </c>
      <c r="P277" s="31">
        <v>1080283</v>
      </c>
      <c r="Q277" s="31">
        <v>4868268</v>
      </c>
      <c r="R277" s="31">
        <v>4970068</v>
      </c>
      <c r="S277" s="31">
        <v>4256603</v>
      </c>
      <c r="T277" s="36">
        <f t="shared" si="70"/>
        <v>0.85644763814096714</v>
      </c>
      <c r="U277" s="36">
        <f t="shared" si="71"/>
        <v>0.22157897513892189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3297755</v>
      </c>
      <c r="F278" s="31">
        <v>0</v>
      </c>
      <c r="G278" s="36">
        <f t="shared" si="64"/>
        <v>0</v>
      </c>
      <c r="H278" s="31">
        <v>0</v>
      </c>
      <c r="I278" s="36">
        <f t="shared" si="65"/>
        <v>0</v>
      </c>
      <c r="J278" s="31">
        <v>8127</v>
      </c>
      <c r="K278" s="36">
        <f t="shared" si="66"/>
        <v>2.4644038141099019E-3</v>
      </c>
      <c r="L278" s="31">
        <v>4783161</v>
      </c>
      <c r="M278" s="36">
        <f t="shared" si="67"/>
        <v>1.4504294588288094</v>
      </c>
      <c r="N278" s="31">
        <f t="shared" si="68"/>
        <v>4791288</v>
      </c>
      <c r="O278" s="36">
        <f t="shared" si="69"/>
        <v>1.4528938626429191</v>
      </c>
      <c r="P278" s="31">
        <v>0</v>
      </c>
      <c r="Q278" s="31">
        <v>9442580</v>
      </c>
      <c r="R278" s="31">
        <v>9416600</v>
      </c>
      <c r="S278" s="31">
        <v>265353</v>
      </c>
      <c r="T278" s="36">
        <f t="shared" si="70"/>
        <v>2.8179279145339083E-2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426538</v>
      </c>
      <c r="E279" s="31">
        <v>584238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0</v>
      </c>
      <c r="K279" s="36">
        <f t="shared" si="66"/>
        <v>0</v>
      </c>
      <c r="L279" s="31">
        <v>1169</v>
      </c>
      <c r="M279" s="36">
        <f t="shared" si="67"/>
        <v>2.0008968947586429E-3</v>
      </c>
      <c r="N279" s="31">
        <f t="shared" si="68"/>
        <v>1169</v>
      </c>
      <c r="O279" s="36">
        <f t="shared" si="69"/>
        <v>2.0008968947586429E-3</v>
      </c>
      <c r="P279" s="31">
        <v>3177</v>
      </c>
      <c r="Q279" s="31">
        <v>475892</v>
      </c>
      <c r="R279" s="31">
        <v>475892</v>
      </c>
      <c r="S279" s="31">
        <v>11311</v>
      </c>
      <c r="T279" s="36">
        <f t="shared" si="70"/>
        <v>2.3767997781009135E-2</v>
      </c>
      <c r="U279" s="36">
        <f t="shared" si="71"/>
        <v>-0.63204280768020138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2226629</v>
      </c>
      <c r="E280" s="31">
        <v>2617349</v>
      </c>
      <c r="F280" s="31">
        <v>714957</v>
      </c>
      <c r="G280" s="36">
        <f t="shared" si="64"/>
        <v>0.32109390473222077</v>
      </c>
      <c r="H280" s="31">
        <v>557729</v>
      </c>
      <c r="I280" s="36">
        <f t="shared" si="65"/>
        <v>0.250481332992609</v>
      </c>
      <c r="J280" s="31">
        <v>616583</v>
      </c>
      <c r="K280" s="36">
        <f t="shared" si="66"/>
        <v>0.23557538562874114</v>
      </c>
      <c r="L280" s="31">
        <v>529811</v>
      </c>
      <c r="M280" s="36">
        <f t="shared" si="67"/>
        <v>0.20242275676648394</v>
      </c>
      <c r="N280" s="31">
        <f t="shared" si="68"/>
        <v>2419080</v>
      </c>
      <c r="O280" s="36">
        <f t="shared" si="69"/>
        <v>0.92424816102094143</v>
      </c>
      <c r="P280" s="31">
        <v>594516</v>
      </c>
      <c r="Q280" s="31">
        <v>1298091</v>
      </c>
      <c r="R280" s="31">
        <v>1248091</v>
      </c>
      <c r="S280" s="31">
        <v>1707591</v>
      </c>
      <c r="T280" s="36">
        <f t="shared" si="70"/>
        <v>1.3681622573995005</v>
      </c>
      <c r="U280" s="36">
        <f t="shared" si="71"/>
        <v>-0.10883643165196566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5227101</v>
      </c>
      <c r="E282" s="31">
        <v>4929268</v>
      </c>
      <c r="F282" s="31">
        <v>1322699</v>
      </c>
      <c r="G282" s="36">
        <f t="shared" si="64"/>
        <v>0.25304638268898955</v>
      </c>
      <c r="H282" s="31">
        <v>987976</v>
      </c>
      <c r="I282" s="36">
        <f t="shared" si="65"/>
        <v>0.18901031374752467</v>
      </c>
      <c r="J282" s="31">
        <v>1283355</v>
      </c>
      <c r="K282" s="36">
        <f t="shared" si="66"/>
        <v>0.26035407285625373</v>
      </c>
      <c r="L282" s="31">
        <v>1164164</v>
      </c>
      <c r="M282" s="36">
        <f t="shared" si="67"/>
        <v>0.2361738091741005</v>
      </c>
      <c r="N282" s="31">
        <f t="shared" si="68"/>
        <v>4758194</v>
      </c>
      <c r="O282" s="36">
        <f t="shared" si="69"/>
        <v>0.96529423841430406</v>
      </c>
      <c r="P282" s="31">
        <v>809879</v>
      </c>
      <c r="Q282" s="31">
        <v>4501632</v>
      </c>
      <c r="R282" s="31">
        <v>4801632</v>
      </c>
      <c r="S282" s="31">
        <v>3333063</v>
      </c>
      <c r="T282" s="36">
        <f t="shared" si="70"/>
        <v>0.6941521132814843</v>
      </c>
      <c r="U282" s="36">
        <f t="shared" si="71"/>
        <v>0.43745423699095798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399096</v>
      </c>
      <c r="E283" s="31">
        <v>399096</v>
      </c>
      <c r="F283" s="31">
        <v>91189</v>
      </c>
      <c r="G283" s="36">
        <f t="shared" si="64"/>
        <v>0.22848888487982841</v>
      </c>
      <c r="H283" s="31">
        <v>63664</v>
      </c>
      <c r="I283" s="36">
        <f t="shared" si="65"/>
        <v>0.15952051636698938</v>
      </c>
      <c r="J283" s="31">
        <v>56384</v>
      </c>
      <c r="K283" s="36">
        <f t="shared" si="66"/>
        <v>0.14127929119810773</v>
      </c>
      <c r="L283" s="31">
        <v>81268</v>
      </c>
      <c r="M283" s="36">
        <f t="shared" si="67"/>
        <v>0.20363020426163128</v>
      </c>
      <c r="N283" s="31">
        <f t="shared" si="68"/>
        <v>292505</v>
      </c>
      <c r="O283" s="36">
        <f t="shared" si="69"/>
        <v>0.73291889670655685</v>
      </c>
      <c r="P283" s="31">
        <v>31329</v>
      </c>
      <c r="Q283" s="31">
        <v>377210</v>
      </c>
      <c r="R283" s="31">
        <v>378780</v>
      </c>
      <c r="S283" s="31">
        <v>62848</v>
      </c>
      <c r="T283" s="36">
        <f t="shared" si="70"/>
        <v>0.16592217118116057</v>
      </c>
      <c r="U283" s="36">
        <f t="shared" si="71"/>
        <v>1.5940183216827859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13542971</v>
      </c>
      <c r="E285" s="32">
        <f>SUM(E276:E284)</f>
        <v>16853186</v>
      </c>
      <c r="F285" s="32">
        <f>SUM(F276:F284)</f>
        <v>3143499</v>
      </c>
      <c r="G285" s="37">
        <f t="shared" si="64"/>
        <v>0.23211295364953524</v>
      </c>
      <c r="H285" s="32">
        <f>SUM(H276:H284)</f>
        <v>2658678</v>
      </c>
      <c r="I285" s="37">
        <f t="shared" si="65"/>
        <v>0.19631423562820891</v>
      </c>
      <c r="J285" s="32">
        <f>SUM(J276:J284)</f>
        <v>3083042</v>
      </c>
      <c r="K285" s="37">
        <f t="shared" si="66"/>
        <v>0.18293526221095524</v>
      </c>
      <c r="L285" s="32">
        <f>SUM(L276:L284)</f>
        <v>7879224</v>
      </c>
      <c r="M285" s="37">
        <f t="shared" si="67"/>
        <v>0.46752133394837037</v>
      </c>
      <c r="N285" s="32">
        <f t="shared" si="68"/>
        <v>16764443</v>
      </c>
      <c r="O285" s="37">
        <f t="shared" si="69"/>
        <v>0.99473434874569122</v>
      </c>
      <c r="P285" s="32">
        <f>SUM(P276:P284)</f>
        <v>2519184</v>
      </c>
      <c r="Q285" s="32">
        <f>SUM(Q276:Q284)</f>
        <v>20963673</v>
      </c>
      <c r="R285" s="32">
        <f>SUM(R276:R284)</f>
        <v>21291063</v>
      </c>
      <c r="S285" s="32">
        <f>SUM(S276:S284)</f>
        <v>9636769</v>
      </c>
      <c r="T285" s="37">
        <f t="shared" si="70"/>
        <v>0.45262037879461442</v>
      </c>
      <c r="U285" s="37">
        <f t="shared" si="71"/>
        <v>2.1276889659508793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0</v>
      </c>
      <c r="E286" s="31">
        <v>0</v>
      </c>
      <c r="F286" s="31">
        <v>0</v>
      </c>
      <c r="G286" s="36">
        <f t="shared" si="64"/>
        <v>0</v>
      </c>
      <c r="H286" s="31">
        <v>0</v>
      </c>
      <c r="I286" s="36">
        <f t="shared" si="65"/>
        <v>0</v>
      </c>
      <c r="J286" s="31">
        <v>0</v>
      </c>
      <c r="K286" s="36">
        <f t="shared" si="66"/>
        <v>0</v>
      </c>
      <c r="L286" s="31">
        <v>0</v>
      </c>
      <c r="M286" s="36">
        <f t="shared" si="67"/>
        <v>0</v>
      </c>
      <c r="N286" s="31">
        <f t="shared" si="68"/>
        <v>0</v>
      </c>
      <c r="O286" s="36">
        <f t="shared" si="69"/>
        <v>0</v>
      </c>
      <c r="P286" s="31">
        <v>0</v>
      </c>
      <c r="Q286" s="31">
        <v>0</v>
      </c>
      <c r="R286" s="31">
        <v>0</v>
      </c>
      <c r="S286" s="31">
        <v>0</v>
      </c>
      <c r="T286" s="36">
        <f t="shared" si="70"/>
        <v>0</v>
      </c>
      <c r="U286" s="36">
        <f t="shared" si="71"/>
        <v>0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8298818</v>
      </c>
      <c r="E288" s="31">
        <v>8358469</v>
      </c>
      <c r="F288" s="31">
        <v>1608658</v>
      </c>
      <c r="G288" s="36">
        <f t="shared" si="64"/>
        <v>0.1938418218112507</v>
      </c>
      <c r="H288" s="31">
        <v>1590191</v>
      </c>
      <c r="I288" s="36">
        <f t="shared" si="65"/>
        <v>0.19161656515421835</v>
      </c>
      <c r="J288" s="31">
        <v>1643671</v>
      </c>
      <c r="K288" s="36">
        <f t="shared" si="66"/>
        <v>0.1966473764513573</v>
      </c>
      <c r="L288" s="31">
        <v>1393688</v>
      </c>
      <c r="M288" s="36">
        <f t="shared" si="67"/>
        <v>0.16673962659908173</v>
      </c>
      <c r="N288" s="31">
        <f t="shared" si="68"/>
        <v>6236208</v>
      </c>
      <c r="O288" s="36">
        <f t="shared" si="69"/>
        <v>0.7460945299910785</v>
      </c>
      <c r="P288" s="31">
        <v>1786533</v>
      </c>
      <c r="Q288" s="31">
        <v>9291787</v>
      </c>
      <c r="R288" s="31">
        <v>9291643</v>
      </c>
      <c r="S288" s="31">
        <v>7647264</v>
      </c>
      <c r="T288" s="36">
        <f t="shared" si="70"/>
        <v>0.82302602456852891</v>
      </c>
      <c r="U288" s="36">
        <f t="shared" si="71"/>
        <v>-0.21989238373990294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2066477</v>
      </c>
      <c r="E289" s="31">
        <v>1940995</v>
      </c>
      <c r="F289" s="31">
        <v>188686</v>
      </c>
      <c r="G289" s="36">
        <f t="shared" si="64"/>
        <v>9.1308057142663573E-2</v>
      </c>
      <c r="H289" s="31">
        <v>309985</v>
      </c>
      <c r="I289" s="36">
        <f t="shared" si="65"/>
        <v>0.15000650866184331</v>
      </c>
      <c r="J289" s="31">
        <v>538373</v>
      </c>
      <c r="K289" s="36">
        <f t="shared" si="66"/>
        <v>0.27736959652137178</v>
      </c>
      <c r="L289" s="31">
        <v>525615</v>
      </c>
      <c r="M289" s="36">
        <f t="shared" si="67"/>
        <v>0.2707966790228723</v>
      </c>
      <c r="N289" s="31">
        <f t="shared" si="68"/>
        <v>1562659</v>
      </c>
      <c r="O289" s="36">
        <f t="shared" si="69"/>
        <v>0.80508141442919745</v>
      </c>
      <c r="P289" s="31">
        <v>413022</v>
      </c>
      <c r="Q289" s="31">
        <v>1788764</v>
      </c>
      <c r="R289" s="31">
        <v>1948764</v>
      </c>
      <c r="S289" s="31">
        <v>1427938</v>
      </c>
      <c r="T289" s="36">
        <f t="shared" si="70"/>
        <v>0.73274034208349492</v>
      </c>
      <c r="U289" s="36">
        <f t="shared" si="71"/>
        <v>0.27260775455060515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35418057</v>
      </c>
      <c r="E290" s="31">
        <v>35418057</v>
      </c>
      <c r="F290" s="31">
        <v>7498305</v>
      </c>
      <c r="G290" s="36">
        <f t="shared" si="64"/>
        <v>0.2117085361289017</v>
      </c>
      <c r="H290" s="31">
        <v>7792009</v>
      </c>
      <c r="I290" s="36">
        <f t="shared" si="65"/>
        <v>0.22000102941841221</v>
      </c>
      <c r="J290" s="31">
        <v>8077858</v>
      </c>
      <c r="K290" s="36">
        <f t="shared" si="66"/>
        <v>0.22807174317891013</v>
      </c>
      <c r="L290" s="31">
        <v>8091141</v>
      </c>
      <c r="M290" s="36">
        <f t="shared" si="67"/>
        <v>0.22844677786813658</v>
      </c>
      <c r="N290" s="31">
        <f t="shared" si="68"/>
        <v>31459313</v>
      </c>
      <c r="O290" s="36">
        <f t="shared" si="69"/>
        <v>0.88822808659436059</v>
      </c>
      <c r="P290" s="31">
        <v>7175413</v>
      </c>
      <c r="Q290" s="31">
        <v>30732217</v>
      </c>
      <c r="R290" s="31">
        <v>34812526</v>
      </c>
      <c r="S290" s="31">
        <v>29397776</v>
      </c>
      <c r="T290" s="36">
        <f t="shared" si="70"/>
        <v>0.8444597211934578</v>
      </c>
      <c r="U290" s="36">
        <f t="shared" si="71"/>
        <v>0.12762024987272502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45783352</v>
      </c>
      <c r="E292" s="32">
        <f>SUM(E286:E291)</f>
        <v>45717521</v>
      </c>
      <c r="F292" s="32">
        <f>SUM(F286:F291)</f>
        <v>9295649</v>
      </c>
      <c r="G292" s="37">
        <f t="shared" si="64"/>
        <v>0.20303557065895919</v>
      </c>
      <c r="H292" s="32">
        <f>SUM(H286:H291)</f>
        <v>9692185</v>
      </c>
      <c r="I292" s="37">
        <f t="shared" si="65"/>
        <v>0.21169671019282293</v>
      </c>
      <c r="J292" s="32">
        <f>SUM(J286:J291)</f>
        <v>10259902</v>
      </c>
      <c r="K292" s="37">
        <f t="shared" si="66"/>
        <v>0.22441947366306236</v>
      </c>
      <c r="L292" s="32">
        <f>SUM(L286:L291)</f>
        <v>10010444</v>
      </c>
      <c r="M292" s="37">
        <f t="shared" si="67"/>
        <v>0.21896296608033494</v>
      </c>
      <c r="N292" s="32">
        <f t="shared" si="68"/>
        <v>39258180</v>
      </c>
      <c r="O292" s="37">
        <f t="shared" si="69"/>
        <v>0.85871191484770137</v>
      </c>
      <c r="P292" s="32">
        <f>SUM(P286:P291)</f>
        <v>9374968</v>
      </c>
      <c r="Q292" s="32">
        <f>SUM(Q286:Q291)</f>
        <v>41812768</v>
      </c>
      <c r="R292" s="32">
        <f>SUM(R286:R291)</f>
        <v>46052933</v>
      </c>
      <c r="S292" s="32">
        <f>SUM(S286:S291)</f>
        <v>38472978</v>
      </c>
      <c r="T292" s="37">
        <f t="shared" si="70"/>
        <v>0.83540776870823841</v>
      </c>
      <c r="U292" s="37">
        <f t="shared" si="71"/>
        <v>6.7784338037207181E-2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63042875</v>
      </c>
      <c r="E293" s="31">
        <v>63142875</v>
      </c>
      <c r="F293" s="31">
        <v>14053373</v>
      </c>
      <c r="G293" s="36">
        <f t="shared" si="64"/>
        <v>0.22291770481596851</v>
      </c>
      <c r="H293" s="31">
        <v>16844680</v>
      </c>
      <c r="I293" s="36">
        <f t="shared" si="65"/>
        <v>0.26719403263255365</v>
      </c>
      <c r="J293" s="31">
        <v>16436445</v>
      </c>
      <c r="K293" s="36">
        <f t="shared" si="66"/>
        <v>0.26030561642940714</v>
      </c>
      <c r="L293" s="31">
        <v>15993120</v>
      </c>
      <c r="M293" s="36">
        <f t="shared" si="67"/>
        <v>0.25328463425208309</v>
      </c>
      <c r="N293" s="31">
        <f t="shared" si="68"/>
        <v>63327618</v>
      </c>
      <c r="O293" s="36">
        <f t="shared" si="69"/>
        <v>1.0029257932902169</v>
      </c>
      <c r="P293" s="31">
        <v>17522638</v>
      </c>
      <c r="Q293" s="31">
        <v>56349647</v>
      </c>
      <c r="R293" s="31">
        <v>59296847</v>
      </c>
      <c r="S293" s="31">
        <v>66825781</v>
      </c>
      <c r="T293" s="36">
        <f t="shared" si="70"/>
        <v>1.1269702249092604</v>
      </c>
      <c r="U293" s="36">
        <f t="shared" si="71"/>
        <v>-8.7288112668880147E-2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4845041</v>
      </c>
      <c r="E295" s="31">
        <v>5252581</v>
      </c>
      <c r="F295" s="31">
        <v>709604</v>
      </c>
      <c r="G295" s="36">
        <f t="shared" si="64"/>
        <v>0.14645985451929097</v>
      </c>
      <c r="H295" s="31">
        <v>910631</v>
      </c>
      <c r="I295" s="36">
        <f t="shared" si="65"/>
        <v>0.18795114427308252</v>
      </c>
      <c r="J295" s="31">
        <v>799826</v>
      </c>
      <c r="K295" s="36">
        <f t="shared" si="66"/>
        <v>0.15227294924152526</v>
      </c>
      <c r="L295" s="31">
        <v>690989</v>
      </c>
      <c r="M295" s="36">
        <f t="shared" si="67"/>
        <v>0.13155227877494893</v>
      </c>
      <c r="N295" s="31">
        <f t="shared" si="68"/>
        <v>3111050</v>
      </c>
      <c r="O295" s="36">
        <f t="shared" si="69"/>
        <v>0.59228977144759876</v>
      </c>
      <c r="P295" s="31">
        <v>672659</v>
      </c>
      <c r="Q295" s="31">
        <v>5217903</v>
      </c>
      <c r="R295" s="31">
        <v>4640802</v>
      </c>
      <c r="S295" s="31">
        <v>3323695</v>
      </c>
      <c r="T295" s="36">
        <f t="shared" si="70"/>
        <v>0.71618978788580079</v>
      </c>
      <c r="U295" s="36">
        <f t="shared" si="71"/>
        <v>2.725006281042841E-2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0</v>
      </c>
      <c r="E296" s="31">
        <v>0</v>
      </c>
      <c r="F296" s="31">
        <v>0</v>
      </c>
      <c r="G296" s="36">
        <f t="shared" si="64"/>
        <v>0</v>
      </c>
      <c r="H296" s="31">
        <v>0</v>
      </c>
      <c r="I296" s="36">
        <f t="shared" si="65"/>
        <v>0</v>
      </c>
      <c r="J296" s="31">
        <v>0</v>
      </c>
      <c r="K296" s="36">
        <f t="shared" si="66"/>
        <v>0</v>
      </c>
      <c r="L296" s="31">
        <v>0</v>
      </c>
      <c r="M296" s="36">
        <f t="shared" si="67"/>
        <v>0</v>
      </c>
      <c r="N296" s="31">
        <f t="shared" si="68"/>
        <v>0</v>
      </c>
      <c r="O296" s="36">
        <f t="shared" si="69"/>
        <v>0</v>
      </c>
      <c r="P296" s="31">
        <v>0</v>
      </c>
      <c r="Q296" s="31">
        <v>0</v>
      </c>
      <c r="R296" s="31">
        <v>0</v>
      </c>
      <c r="S296" s="31">
        <v>0</v>
      </c>
      <c r="T296" s="36">
        <f t="shared" si="70"/>
        <v>0</v>
      </c>
      <c r="U296" s="36">
        <f t="shared" si="71"/>
        <v>0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67887916</v>
      </c>
      <c r="E298" s="32">
        <f>SUM(E293:E297)</f>
        <v>68395456</v>
      </c>
      <c r="F298" s="32">
        <f>SUM(F293:F297)</f>
        <v>14762977</v>
      </c>
      <c r="G298" s="37">
        <f t="shared" si="64"/>
        <v>0.21746104269867408</v>
      </c>
      <c r="H298" s="32">
        <f>SUM(H293:H297)</f>
        <v>17755311</v>
      </c>
      <c r="I298" s="37">
        <f t="shared" si="65"/>
        <v>0.26153860725375633</v>
      </c>
      <c r="J298" s="32">
        <f>SUM(J293:J297)</f>
        <v>17236271</v>
      </c>
      <c r="K298" s="37">
        <f t="shared" si="66"/>
        <v>0.25200900773291141</v>
      </c>
      <c r="L298" s="32">
        <f>SUM(L293:L297)</f>
        <v>16684109</v>
      </c>
      <c r="M298" s="37">
        <f t="shared" si="67"/>
        <v>0.24393592755635696</v>
      </c>
      <c r="N298" s="32">
        <f t="shared" si="68"/>
        <v>66438668</v>
      </c>
      <c r="O298" s="37">
        <f t="shared" si="69"/>
        <v>0.97139008766898194</v>
      </c>
      <c r="P298" s="32">
        <f>SUM(P293:P297)</f>
        <v>18195297</v>
      </c>
      <c r="Q298" s="32">
        <f>SUM(Q293:Q297)</f>
        <v>61567550</v>
      </c>
      <c r="R298" s="32">
        <f>SUM(R293:R297)</f>
        <v>63937649</v>
      </c>
      <c r="S298" s="32">
        <f>SUM(S293:S297)</f>
        <v>70149476</v>
      </c>
      <c r="T298" s="37">
        <f t="shared" si="70"/>
        <v>1.0971544480780018</v>
      </c>
      <c r="U298" s="37">
        <f t="shared" si="71"/>
        <v>-8.3053769333910843E-2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211210238</v>
      </c>
      <c r="E299" s="32">
        <f>SUM(E263:E266,E268:E274,E276:E284,E286:E291,E293:E297)</f>
        <v>210578580</v>
      </c>
      <c r="F299" s="32">
        <f>SUM(F263:F266,F268:F274,F276:F284,F286:F291,F293:F297)</f>
        <v>43421223</v>
      </c>
      <c r="G299" s="37">
        <f t="shared" si="64"/>
        <v>0.20558294622062781</v>
      </c>
      <c r="H299" s="32">
        <f>SUM(H263:H266,H268:H274,H276:H284,H286:H291,H293:H297)</f>
        <v>48396957</v>
      </c>
      <c r="I299" s="37">
        <f t="shared" si="65"/>
        <v>0.22914115081864544</v>
      </c>
      <c r="J299" s="32">
        <f>SUM(J263:J266,J268:J274,J276:J284,J286:J291,J293:J297)</f>
        <v>43691671</v>
      </c>
      <c r="K299" s="37">
        <f t="shared" si="66"/>
        <v>0.20748392832737308</v>
      </c>
      <c r="L299" s="32">
        <f>SUM(L263:L266,L268:L274,L276:L284,L286:L291,L293:L297)</f>
        <v>50933952</v>
      </c>
      <c r="M299" s="37">
        <f t="shared" si="67"/>
        <v>0.24187622501775821</v>
      </c>
      <c r="N299" s="32">
        <f t="shared" si="68"/>
        <v>186443803</v>
      </c>
      <c r="O299" s="37">
        <f t="shared" si="69"/>
        <v>0.88538826218697075</v>
      </c>
      <c r="P299" s="32">
        <f>SUM(P263:P266,P268:P274,P276:P284,P286:P291,P293:P297)</f>
        <v>42683343</v>
      </c>
      <c r="Q299" s="32">
        <f>SUM(Q263:Q266,Q268:Q274,Q276:Q284,Q286:Q291,Q293:Q297)</f>
        <v>220287290</v>
      </c>
      <c r="R299" s="32">
        <f>SUM(R263:R266,R268:R274,R276:R284,R286:R291,R293:R297)</f>
        <v>212689610</v>
      </c>
      <c r="S299" s="32">
        <f>SUM(S263:S266,S268:S274,S276:S284,S286:S291,S293:S297)</f>
        <v>176371040</v>
      </c>
      <c r="T299" s="37">
        <f t="shared" si="70"/>
        <v>0.82924144719622173</v>
      </c>
      <c r="U299" s="37">
        <f t="shared" si="71"/>
        <v>0.19329809757403482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1385761898</v>
      </c>
      <c r="E302" s="31">
        <v>1419448124</v>
      </c>
      <c r="F302" s="31">
        <v>275815772</v>
      </c>
      <c r="G302" s="36">
        <f t="shared" ref="G302:G339" si="72">IF(($D302     =0),0,($F302     /$D302     ))</f>
        <v>0.19903547095505436</v>
      </c>
      <c r="H302" s="31">
        <v>431717369</v>
      </c>
      <c r="I302" s="36">
        <f t="shared" ref="I302:I339" si="73">IF(($D302     =0),0,($H302     /$D302     ))</f>
        <v>0.3115379125541522</v>
      </c>
      <c r="J302" s="31">
        <v>362978676</v>
      </c>
      <c r="K302" s="36">
        <f t="shared" ref="K302:K339" si="74">IF(($E302     =0),0,($J302     /$E302     ))</f>
        <v>0.25571816952149495</v>
      </c>
      <c r="L302" s="31">
        <v>444962680</v>
      </c>
      <c r="M302" s="36">
        <f t="shared" ref="M302:M339" si="75">IF(($E302     =0),0,($L302     /$E302     ))</f>
        <v>0.31347583083635117</v>
      </c>
      <c r="N302" s="31">
        <f t="shared" ref="N302:N339" si="76">$F302     +$H302     +$J302     +$L302</f>
        <v>1515474497</v>
      </c>
      <c r="O302" s="36">
        <f t="shared" ref="O302:O339" si="77">IF(($E302     =0),0,($N302     /$E302     ))</f>
        <v>1.0676504983707316</v>
      </c>
      <c r="P302" s="31">
        <v>390379333</v>
      </c>
      <c r="Q302" s="31">
        <v>1373113453</v>
      </c>
      <c r="R302" s="31">
        <v>1309959578</v>
      </c>
      <c r="S302" s="31">
        <v>1375512044</v>
      </c>
      <c r="T302" s="36">
        <f t="shared" ref="T302:T339" si="78">IF(($R302     =0),0,($S302     /$R302     ))</f>
        <v>1.0500415944895667</v>
      </c>
      <c r="U302" s="36">
        <f t="shared" ref="U302:U339" si="79">IF(($P302     =0),0,(($L302     /$P302     )-1))</f>
        <v>0.13982130298890594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1385761898</v>
      </c>
      <c r="E303" s="32">
        <f>E302</f>
        <v>1419448124</v>
      </c>
      <c r="F303" s="32">
        <f>F302</f>
        <v>275815772</v>
      </c>
      <c r="G303" s="37">
        <f t="shared" si="72"/>
        <v>0.19903547095505436</v>
      </c>
      <c r="H303" s="32">
        <f>H302</f>
        <v>431717369</v>
      </c>
      <c r="I303" s="37">
        <f t="shared" si="73"/>
        <v>0.3115379125541522</v>
      </c>
      <c r="J303" s="32">
        <f>J302</f>
        <v>362978676</v>
      </c>
      <c r="K303" s="37">
        <f t="shared" si="74"/>
        <v>0.25571816952149495</v>
      </c>
      <c r="L303" s="32">
        <f>L302</f>
        <v>444962680</v>
      </c>
      <c r="M303" s="37">
        <f t="shared" si="75"/>
        <v>0.31347583083635117</v>
      </c>
      <c r="N303" s="32">
        <f t="shared" si="76"/>
        <v>1515474497</v>
      </c>
      <c r="O303" s="37">
        <f t="shared" si="77"/>
        <v>1.0676504983707316</v>
      </c>
      <c r="P303" s="32">
        <f>P302</f>
        <v>390379333</v>
      </c>
      <c r="Q303" s="32">
        <f>Q302</f>
        <v>1373113453</v>
      </c>
      <c r="R303" s="32">
        <f>R302</f>
        <v>1309959578</v>
      </c>
      <c r="S303" s="32">
        <f>S302</f>
        <v>1375512044</v>
      </c>
      <c r="T303" s="37">
        <f t="shared" si="78"/>
        <v>1.0500415944895667</v>
      </c>
      <c r="U303" s="37">
        <f t="shared" si="79"/>
        <v>0.13982130298890594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10405192</v>
      </c>
      <c r="E304" s="31">
        <v>10027656</v>
      </c>
      <c r="F304" s="31">
        <v>1882144</v>
      </c>
      <c r="G304" s="36">
        <f t="shared" si="72"/>
        <v>0.18088508121714622</v>
      </c>
      <c r="H304" s="31">
        <v>2556561</v>
      </c>
      <c r="I304" s="36">
        <f t="shared" si="73"/>
        <v>0.24570051182140609</v>
      </c>
      <c r="J304" s="31">
        <v>2221812</v>
      </c>
      <c r="K304" s="36">
        <f t="shared" si="74"/>
        <v>0.22156843034902673</v>
      </c>
      <c r="L304" s="31">
        <v>2156214</v>
      </c>
      <c r="M304" s="36">
        <f t="shared" si="75"/>
        <v>0.21502672209736753</v>
      </c>
      <c r="N304" s="31">
        <f t="shared" si="76"/>
        <v>8816731</v>
      </c>
      <c r="O304" s="36">
        <f t="shared" si="77"/>
        <v>0.87924146979114559</v>
      </c>
      <c r="P304" s="31">
        <v>1511764</v>
      </c>
      <c r="Q304" s="31">
        <v>10086783</v>
      </c>
      <c r="R304" s="31">
        <v>9308960</v>
      </c>
      <c r="S304" s="31">
        <v>6711830</v>
      </c>
      <c r="T304" s="36">
        <f t="shared" si="78"/>
        <v>0.72100750244925316</v>
      </c>
      <c r="U304" s="36">
        <f t="shared" si="79"/>
        <v>0.42629008231443533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14485308</v>
      </c>
      <c r="E305" s="31">
        <v>13302576</v>
      </c>
      <c r="F305" s="31">
        <v>2662752</v>
      </c>
      <c r="G305" s="36">
        <f t="shared" si="72"/>
        <v>0.18382432738054311</v>
      </c>
      <c r="H305" s="31">
        <v>3556033</v>
      </c>
      <c r="I305" s="36">
        <f t="shared" si="73"/>
        <v>0.24549239822860516</v>
      </c>
      <c r="J305" s="31">
        <v>3060624</v>
      </c>
      <c r="K305" s="36">
        <f t="shared" si="74"/>
        <v>0.23007754287590615</v>
      </c>
      <c r="L305" s="31">
        <v>3366748</v>
      </c>
      <c r="M305" s="36">
        <f t="shared" si="75"/>
        <v>0.25308992784555412</v>
      </c>
      <c r="N305" s="31">
        <f t="shared" si="76"/>
        <v>12646157</v>
      </c>
      <c r="O305" s="36">
        <f t="shared" si="77"/>
        <v>0.95065474536661165</v>
      </c>
      <c r="P305" s="31">
        <v>2787545</v>
      </c>
      <c r="Q305" s="31">
        <v>13740834</v>
      </c>
      <c r="R305" s="31">
        <v>13707974</v>
      </c>
      <c r="S305" s="31">
        <v>12726628</v>
      </c>
      <c r="T305" s="36">
        <f t="shared" si="78"/>
        <v>0.92841057329113696</v>
      </c>
      <c r="U305" s="36">
        <f t="shared" si="79"/>
        <v>0.2077824752604891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25122601</v>
      </c>
      <c r="E306" s="31">
        <v>25495547</v>
      </c>
      <c r="F306" s="31">
        <v>4453732</v>
      </c>
      <c r="G306" s="36">
        <f t="shared" si="72"/>
        <v>0.17727989231688232</v>
      </c>
      <c r="H306" s="31">
        <v>6747155</v>
      </c>
      <c r="I306" s="36">
        <f t="shared" si="73"/>
        <v>0.26856912626204588</v>
      </c>
      <c r="J306" s="31">
        <v>5507249</v>
      </c>
      <c r="K306" s="36">
        <f t="shared" si="74"/>
        <v>0.21600826999318742</v>
      </c>
      <c r="L306" s="31">
        <v>6050209</v>
      </c>
      <c r="M306" s="36">
        <f t="shared" si="75"/>
        <v>0.23730453792577974</v>
      </c>
      <c r="N306" s="31">
        <f t="shared" si="76"/>
        <v>22758345</v>
      </c>
      <c r="O306" s="36">
        <f t="shared" si="77"/>
        <v>0.89263999709439457</v>
      </c>
      <c r="P306" s="31">
        <v>5594357</v>
      </c>
      <c r="Q306" s="31">
        <v>24400382</v>
      </c>
      <c r="R306" s="31">
        <v>21915296</v>
      </c>
      <c r="S306" s="31">
        <v>19564116</v>
      </c>
      <c r="T306" s="36">
        <f t="shared" si="78"/>
        <v>0.89271511550653937</v>
      </c>
      <c r="U306" s="36">
        <f t="shared" si="79"/>
        <v>8.148425279259075E-2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60590594</v>
      </c>
      <c r="E307" s="31">
        <v>60365174</v>
      </c>
      <c r="F307" s="31">
        <v>13138755</v>
      </c>
      <c r="G307" s="36">
        <f t="shared" si="72"/>
        <v>0.21684479607511356</v>
      </c>
      <c r="H307" s="31">
        <v>13568539</v>
      </c>
      <c r="I307" s="36">
        <f t="shared" si="73"/>
        <v>0.22393804226444786</v>
      </c>
      <c r="J307" s="31">
        <v>14540458</v>
      </c>
      <c r="K307" s="36">
        <f t="shared" si="74"/>
        <v>0.24087494554393232</v>
      </c>
      <c r="L307" s="31">
        <v>13949127</v>
      </c>
      <c r="M307" s="36">
        <f t="shared" si="75"/>
        <v>0.23107904898940571</v>
      </c>
      <c r="N307" s="31">
        <f t="shared" si="76"/>
        <v>55196879</v>
      </c>
      <c r="O307" s="36">
        <f t="shared" si="77"/>
        <v>0.91438283603721582</v>
      </c>
      <c r="P307" s="31">
        <v>14396716</v>
      </c>
      <c r="Q307" s="31">
        <v>57480798</v>
      </c>
      <c r="R307" s="31">
        <v>58226940</v>
      </c>
      <c r="S307" s="31">
        <v>54376074</v>
      </c>
      <c r="T307" s="36">
        <f t="shared" si="78"/>
        <v>0.93386453074813824</v>
      </c>
      <c r="U307" s="36">
        <f t="shared" si="79"/>
        <v>-3.1089659614039755E-2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40195976</v>
      </c>
      <c r="E308" s="31">
        <v>39113232</v>
      </c>
      <c r="F308" s="31">
        <v>7171200</v>
      </c>
      <c r="G308" s="36">
        <f t="shared" si="72"/>
        <v>0.1784059180451297</v>
      </c>
      <c r="H308" s="31">
        <v>9996569</v>
      </c>
      <c r="I308" s="36">
        <f t="shared" si="73"/>
        <v>0.24869576496911033</v>
      </c>
      <c r="J308" s="31">
        <v>8509618</v>
      </c>
      <c r="K308" s="36">
        <f t="shared" si="74"/>
        <v>0.21756366234321931</v>
      </c>
      <c r="L308" s="31">
        <v>8428553</v>
      </c>
      <c r="M308" s="36">
        <f t="shared" si="75"/>
        <v>0.21549109007407008</v>
      </c>
      <c r="N308" s="31">
        <f t="shared" si="76"/>
        <v>34105940</v>
      </c>
      <c r="O308" s="36">
        <f t="shared" si="77"/>
        <v>0.87197958992496449</v>
      </c>
      <c r="P308" s="31">
        <v>10340131</v>
      </c>
      <c r="Q308" s="31">
        <v>34937707</v>
      </c>
      <c r="R308" s="31">
        <v>36011670</v>
      </c>
      <c r="S308" s="31">
        <v>34557201</v>
      </c>
      <c r="T308" s="36">
        <f t="shared" si="78"/>
        <v>0.95961117604376578</v>
      </c>
      <c r="U308" s="36">
        <f t="shared" si="79"/>
        <v>-0.18486980484096383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8041762</v>
      </c>
      <c r="E309" s="31">
        <v>8541762</v>
      </c>
      <c r="F309" s="31">
        <v>1332398</v>
      </c>
      <c r="G309" s="36">
        <f t="shared" si="72"/>
        <v>0.16568483374663415</v>
      </c>
      <c r="H309" s="31">
        <v>1865749</v>
      </c>
      <c r="I309" s="36">
        <f t="shared" si="73"/>
        <v>0.23200748791123141</v>
      </c>
      <c r="J309" s="31">
        <v>1783790</v>
      </c>
      <c r="K309" s="36">
        <f t="shared" si="74"/>
        <v>0.20883162045488976</v>
      </c>
      <c r="L309" s="31">
        <v>2359465</v>
      </c>
      <c r="M309" s="36">
        <f t="shared" si="75"/>
        <v>0.27622696581805956</v>
      </c>
      <c r="N309" s="31">
        <f t="shared" si="76"/>
        <v>7341402</v>
      </c>
      <c r="O309" s="36">
        <f t="shared" si="77"/>
        <v>0.85947161721434051</v>
      </c>
      <c r="P309" s="31">
        <v>1750235</v>
      </c>
      <c r="Q309" s="31">
        <v>7833532</v>
      </c>
      <c r="R309" s="31">
        <v>7833532</v>
      </c>
      <c r="S309" s="31">
        <v>6355980</v>
      </c>
      <c r="T309" s="36">
        <f t="shared" si="78"/>
        <v>0.81138112412127761</v>
      </c>
      <c r="U309" s="36">
        <f t="shared" si="79"/>
        <v>0.34808468577076801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158841433</v>
      </c>
      <c r="E310" s="32">
        <f>SUM(E304:E309)</f>
        <v>156845947</v>
      </c>
      <c r="F310" s="32">
        <f>SUM(F304:F309)</f>
        <v>30640981</v>
      </c>
      <c r="G310" s="37">
        <f t="shared" si="72"/>
        <v>0.19290294995009269</v>
      </c>
      <c r="H310" s="32">
        <f>SUM(H304:H309)</f>
        <v>38290606</v>
      </c>
      <c r="I310" s="37">
        <f t="shared" si="73"/>
        <v>0.24106182673383461</v>
      </c>
      <c r="J310" s="32">
        <f>SUM(J304:J309)</f>
        <v>35623551</v>
      </c>
      <c r="K310" s="37">
        <f t="shared" si="74"/>
        <v>0.22712445990077129</v>
      </c>
      <c r="L310" s="32">
        <f>SUM(L304:L309)</f>
        <v>36310316</v>
      </c>
      <c r="M310" s="37">
        <f t="shared" si="75"/>
        <v>0.23150305567028773</v>
      </c>
      <c r="N310" s="32">
        <f t="shared" si="76"/>
        <v>140865454</v>
      </c>
      <c r="O310" s="37">
        <f t="shared" si="77"/>
        <v>0.89811344631047429</v>
      </c>
      <c r="P310" s="32">
        <f>SUM(P304:P309)</f>
        <v>36380748</v>
      </c>
      <c r="Q310" s="32">
        <f>SUM(Q304:Q309)</f>
        <v>148480036</v>
      </c>
      <c r="R310" s="32">
        <f>SUM(R304:R309)</f>
        <v>147004372</v>
      </c>
      <c r="S310" s="32">
        <f>SUM(S304:S309)</f>
        <v>134291829</v>
      </c>
      <c r="T310" s="37">
        <f t="shared" si="78"/>
        <v>0.91352268761095079</v>
      </c>
      <c r="U310" s="37">
        <f t="shared" si="79"/>
        <v>-1.9359689910718458E-3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42560541</v>
      </c>
      <c r="E311" s="31">
        <v>42616943</v>
      </c>
      <c r="F311" s="31">
        <v>7348765</v>
      </c>
      <c r="G311" s="36">
        <f t="shared" si="72"/>
        <v>0.17266615572391339</v>
      </c>
      <c r="H311" s="31">
        <v>9241732</v>
      </c>
      <c r="I311" s="36">
        <f t="shared" si="73"/>
        <v>0.21714319843819654</v>
      </c>
      <c r="J311" s="31">
        <v>10254667</v>
      </c>
      <c r="K311" s="36">
        <f t="shared" si="74"/>
        <v>0.24062418085689535</v>
      </c>
      <c r="L311" s="31">
        <v>13581500</v>
      </c>
      <c r="M311" s="36">
        <f t="shared" si="75"/>
        <v>0.31868780451943723</v>
      </c>
      <c r="N311" s="31">
        <f t="shared" si="76"/>
        <v>40426664</v>
      </c>
      <c r="O311" s="36">
        <f t="shared" si="77"/>
        <v>0.94860544079851061</v>
      </c>
      <c r="P311" s="31">
        <v>12398977</v>
      </c>
      <c r="Q311" s="31">
        <v>40126838</v>
      </c>
      <c r="R311" s="31">
        <v>39665009</v>
      </c>
      <c r="S311" s="31">
        <v>37930824</v>
      </c>
      <c r="T311" s="36">
        <f t="shared" si="78"/>
        <v>0.95627922333258519</v>
      </c>
      <c r="U311" s="36">
        <f t="shared" si="79"/>
        <v>9.5372626306186481E-2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75767315</v>
      </c>
      <c r="E312" s="31">
        <v>75744514</v>
      </c>
      <c r="F312" s="31">
        <v>14749971</v>
      </c>
      <c r="G312" s="36">
        <f t="shared" si="72"/>
        <v>0.19467459022402997</v>
      </c>
      <c r="H312" s="31">
        <v>22694664</v>
      </c>
      <c r="I312" s="36">
        <f t="shared" si="73"/>
        <v>0.29953105768628596</v>
      </c>
      <c r="J312" s="31">
        <v>18347191</v>
      </c>
      <c r="K312" s="36">
        <f t="shared" si="74"/>
        <v>0.24222468441740877</v>
      </c>
      <c r="L312" s="31">
        <v>17969119</v>
      </c>
      <c r="M312" s="36">
        <f t="shared" si="75"/>
        <v>0.23723327342228376</v>
      </c>
      <c r="N312" s="31">
        <f t="shared" si="76"/>
        <v>73760945</v>
      </c>
      <c r="O312" s="36">
        <f t="shared" si="77"/>
        <v>0.97381237405523524</v>
      </c>
      <c r="P312" s="31">
        <v>12671946</v>
      </c>
      <c r="Q312" s="31">
        <v>69536421</v>
      </c>
      <c r="R312" s="31">
        <v>71562026</v>
      </c>
      <c r="S312" s="31">
        <v>61319117</v>
      </c>
      <c r="T312" s="36">
        <f t="shared" si="78"/>
        <v>0.85686669910659041</v>
      </c>
      <c r="U312" s="36">
        <f t="shared" si="79"/>
        <v>0.41802364056791275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75132700</v>
      </c>
      <c r="E313" s="31">
        <v>77512768</v>
      </c>
      <c r="F313" s="31">
        <v>2918131</v>
      </c>
      <c r="G313" s="36">
        <f t="shared" si="72"/>
        <v>3.8839692969905248E-2</v>
      </c>
      <c r="H313" s="31">
        <v>4933475</v>
      </c>
      <c r="I313" s="36">
        <f t="shared" si="73"/>
        <v>6.5663486071976654E-2</v>
      </c>
      <c r="J313" s="31">
        <v>37702832</v>
      </c>
      <c r="K313" s="36">
        <f t="shared" si="74"/>
        <v>0.48640801990195992</v>
      </c>
      <c r="L313" s="31">
        <v>14996255</v>
      </c>
      <c r="M313" s="36">
        <f t="shared" si="75"/>
        <v>0.19346819094371653</v>
      </c>
      <c r="N313" s="31">
        <f t="shared" si="76"/>
        <v>60550693</v>
      </c>
      <c r="O313" s="36">
        <f t="shared" si="77"/>
        <v>0.78117056792501594</v>
      </c>
      <c r="P313" s="31">
        <v>15870581</v>
      </c>
      <c r="Q313" s="31">
        <v>81085065</v>
      </c>
      <c r="R313" s="31">
        <v>69177180</v>
      </c>
      <c r="S313" s="31">
        <v>55584888</v>
      </c>
      <c r="T313" s="36">
        <f t="shared" si="78"/>
        <v>0.8035148006900541</v>
      </c>
      <c r="U313" s="36">
        <f t="shared" si="79"/>
        <v>-5.5090988792407813E-2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42321533</v>
      </c>
      <c r="E314" s="31">
        <v>42715633</v>
      </c>
      <c r="F314" s="31">
        <v>6824323</v>
      </c>
      <c r="G314" s="36">
        <f t="shared" si="72"/>
        <v>0.16124942827567235</v>
      </c>
      <c r="H314" s="31">
        <v>10184159</v>
      </c>
      <c r="I314" s="36">
        <f t="shared" si="73"/>
        <v>0.24063776234192652</v>
      </c>
      <c r="J314" s="31">
        <v>11605764</v>
      </c>
      <c r="K314" s="36">
        <f t="shared" si="74"/>
        <v>0.27169827964389526</v>
      </c>
      <c r="L314" s="31">
        <v>9445902</v>
      </c>
      <c r="M314" s="36">
        <f t="shared" si="75"/>
        <v>0.22113454341177619</v>
      </c>
      <c r="N314" s="31">
        <f t="shared" si="76"/>
        <v>38060148</v>
      </c>
      <c r="O314" s="36">
        <f t="shared" si="77"/>
        <v>0.89101215004820367</v>
      </c>
      <c r="P314" s="31">
        <v>10089572</v>
      </c>
      <c r="Q314" s="31">
        <v>33248086</v>
      </c>
      <c r="R314" s="31">
        <v>35071136</v>
      </c>
      <c r="S314" s="31">
        <v>36588938</v>
      </c>
      <c r="T314" s="36">
        <f t="shared" si="78"/>
        <v>1.0432778111322085</v>
      </c>
      <c r="U314" s="36">
        <f t="shared" si="79"/>
        <v>-6.3795570317551675E-2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30934700</v>
      </c>
      <c r="E315" s="31">
        <v>34129087</v>
      </c>
      <c r="F315" s="31">
        <v>5950912</v>
      </c>
      <c r="G315" s="36">
        <f t="shared" si="72"/>
        <v>0.19237012157868025</v>
      </c>
      <c r="H315" s="31">
        <v>9175120</v>
      </c>
      <c r="I315" s="36">
        <f t="shared" si="73"/>
        <v>0.29659637882378043</v>
      </c>
      <c r="J315" s="31">
        <v>8034455</v>
      </c>
      <c r="K315" s="36">
        <f t="shared" si="74"/>
        <v>0.23541371030523026</v>
      </c>
      <c r="L315" s="31">
        <v>7412748</v>
      </c>
      <c r="M315" s="36">
        <f t="shared" si="75"/>
        <v>0.21719737184882795</v>
      </c>
      <c r="N315" s="31">
        <f t="shared" si="76"/>
        <v>30573235</v>
      </c>
      <c r="O315" s="36">
        <f t="shared" si="77"/>
        <v>0.89581168696367408</v>
      </c>
      <c r="P315" s="31">
        <v>7652776</v>
      </c>
      <c r="Q315" s="31">
        <v>36123043</v>
      </c>
      <c r="R315" s="31">
        <v>33151955</v>
      </c>
      <c r="S315" s="31">
        <v>30699194</v>
      </c>
      <c r="T315" s="36">
        <f t="shared" si="78"/>
        <v>0.92601458948650239</v>
      </c>
      <c r="U315" s="36">
        <f t="shared" si="79"/>
        <v>-3.1364827612881951E-2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266716789</v>
      </c>
      <c r="E317" s="32">
        <f>SUM(E311:E316)</f>
        <v>272718945</v>
      </c>
      <c r="F317" s="32">
        <f>SUM(F311:F316)</f>
        <v>37792102</v>
      </c>
      <c r="G317" s="37">
        <f t="shared" si="72"/>
        <v>0.14169374991988223</v>
      </c>
      <c r="H317" s="32">
        <f>SUM(H311:H316)</f>
        <v>56229150</v>
      </c>
      <c r="I317" s="37">
        <f t="shared" si="73"/>
        <v>0.21081968709513821</v>
      </c>
      <c r="J317" s="32">
        <f>SUM(J311:J316)</f>
        <v>85944909</v>
      </c>
      <c r="K317" s="37">
        <f t="shared" si="74"/>
        <v>0.31514095582908624</v>
      </c>
      <c r="L317" s="32">
        <f>SUM(L311:L316)</f>
        <v>63405524</v>
      </c>
      <c r="M317" s="37">
        <f t="shared" si="75"/>
        <v>0.23249402053825047</v>
      </c>
      <c r="N317" s="32">
        <f t="shared" si="76"/>
        <v>243371685</v>
      </c>
      <c r="O317" s="37">
        <f t="shared" si="77"/>
        <v>0.89239009413152426</v>
      </c>
      <c r="P317" s="32">
        <f>SUM(P311:P316)</f>
        <v>58683852</v>
      </c>
      <c r="Q317" s="32">
        <f>SUM(Q311:Q316)</f>
        <v>260119453</v>
      </c>
      <c r="R317" s="32">
        <f>SUM(R311:R316)</f>
        <v>248627306</v>
      </c>
      <c r="S317" s="32">
        <f>SUM(S311:S316)</f>
        <v>222122961</v>
      </c>
      <c r="T317" s="37">
        <f t="shared" si="78"/>
        <v>0.89339728838955446</v>
      </c>
      <c r="U317" s="37">
        <f t="shared" si="79"/>
        <v>8.0459476313858858E-2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11802165</v>
      </c>
      <c r="E318" s="31">
        <v>10066667</v>
      </c>
      <c r="F318" s="31">
        <v>2268920</v>
      </c>
      <c r="G318" s="36">
        <f t="shared" si="72"/>
        <v>0.19224608366346344</v>
      </c>
      <c r="H318" s="31">
        <v>2807734</v>
      </c>
      <c r="I318" s="36">
        <f t="shared" si="73"/>
        <v>0.23789991073671651</v>
      </c>
      <c r="J318" s="31">
        <v>2774821</v>
      </c>
      <c r="K318" s="36">
        <f t="shared" si="74"/>
        <v>0.27564446107137547</v>
      </c>
      <c r="L318" s="31">
        <v>2611336</v>
      </c>
      <c r="M318" s="36">
        <f t="shared" si="75"/>
        <v>0.25940422982105199</v>
      </c>
      <c r="N318" s="31">
        <f t="shared" si="76"/>
        <v>10462811</v>
      </c>
      <c r="O318" s="36">
        <f t="shared" si="77"/>
        <v>1.0393520516770844</v>
      </c>
      <c r="P318" s="31">
        <v>3436016</v>
      </c>
      <c r="Q318" s="31">
        <v>12316055</v>
      </c>
      <c r="R318" s="31">
        <v>12963971</v>
      </c>
      <c r="S318" s="31">
        <v>15177821</v>
      </c>
      <c r="T318" s="36">
        <f t="shared" si="78"/>
        <v>1.1707694347665543</v>
      </c>
      <c r="U318" s="36">
        <f t="shared" si="79"/>
        <v>-0.24001052381595434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69335118</v>
      </c>
      <c r="E319" s="31">
        <v>68153667</v>
      </c>
      <c r="F319" s="31">
        <v>10591874</v>
      </c>
      <c r="G319" s="36">
        <f t="shared" si="72"/>
        <v>0.15276348127077535</v>
      </c>
      <c r="H319" s="31">
        <v>18975753</v>
      </c>
      <c r="I319" s="36">
        <f t="shared" si="73"/>
        <v>0.27368170052007412</v>
      </c>
      <c r="J319" s="31">
        <v>15094189</v>
      </c>
      <c r="K319" s="36">
        <f t="shared" si="74"/>
        <v>0.22147288127577933</v>
      </c>
      <c r="L319" s="31">
        <v>12514184</v>
      </c>
      <c r="M319" s="36">
        <f t="shared" si="75"/>
        <v>0.18361717792822504</v>
      </c>
      <c r="N319" s="31">
        <f t="shared" si="76"/>
        <v>57176000</v>
      </c>
      <c r="O319" s="36">
        <f t="shared" si="77"/>
        <v>0.83892771316325498</v>
      </c>
      <c r="P319" s="31">
        <v>15006453</v>
      </c>
      <c r="Q319" s="31">
        <v>63848861</v>
      </c>
      <c r="R319" s="31">
        <v>64291757</v>
      </c>
      <c r="S319" s="31">
        <v>57170639</v>
      </c>
      <c r="T319" s="36">
        <f t="shared" si="78"/>
        <v>0.88923746476550636</v>
      </c>
      <c r="U319" s="36">
        <f t="shared" si="79"/>
        <v>-0.16607981912847758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17234073</v>
      </c>
      <c r="E320" s="31">
        <v>17222683</v>
      </c>
      <c r="F320" s="31">
        <v>3393400</v>
      </c>
      <c r="G320" s="36">
        <f t="shared" si="72"/>
        <v>0.196900639796524</v>
      </c>
      <c r="H320" s="31">
        <v>4350657</v>
      </c>
      <c r="I320" s="36">
        <f t="shared" si="73"/>
        <v>0.25244508364331519</v>
      </c>
      <c r="J320" s="31">
        <v>4687929</v>
      </c>
      <c r="K320" s="36">
        <f t="shared" si="74"/>
        <v>0.27219504649769144</v>
      </c>
      <c r="L320" s="31">
        <v>4054282</v>
      </c>
      <c r="M320" s="36">
        <f t="shared" si="75"/>
        <v>0.2354036243946428</v>
      </c>
      <c r="N320" s="31">
        <f t="shared" si="76"/>
        <v>16486268</v>
      </c>
      <c r="O320" s="36">
        <f t="shared" si="77"/>
        <v>0.95724156334991473</v>
      </c>
      <c r="P320" s="31">
        <v>3898528</v>
      </c>
      <c r="Q320" s="31">
        <v>16450610</v>
      </c>
      <c r="R320" s="31">
        <v>17185320</v>
      </c>
      <c r="S320" s="31">
        <v>16245497</v>
      </c>
      <c r="T320" s="36">
        <f t="shared" si="78"/>
        <v>0.94531245272127606</v>
      </c>
      <c r="U320" s="36">
        <f t="shared" si="79"/>
        <v>3.9952002396802078E-2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13242414</v>
      </c>
      <c r="E321" s="31">
        <v>13020361</v>
      </c>
      <c r="F321" s="31">
        <v>2858453</v>
      </c>
      <c r="G321" s="36">
        <f t="shared" si="72"/>
        <v>0.21585588549036452</v>
      </c>
      <c r="H321" s="31">
        <v>3532768</v>
      </c>
      <c r="I321" s="36">
        <f t="shared" si="73"/>
        <v>0.26677673723235051</v>
      </c>
      <c r="J321" s="31">
        <v>2934984</v>
      </c>
      <c r="K321" s="36">
        <f t="shared" si="74"/>
        <v>0.22541494817232793</v>
      </c>
      <c r="L321" s="31">
        <v>2984023</v>
      </c>
      <c r="M321" s="36">
        <f t="shared" si="75"/>
        <v>0.22918127999676813</v>
      </c>
      <c r="N321" s="31">
        <f t="shared" si="76"/>
        <v>12310228</v>
      </c>
      <c r="O321" s="36">
        <f t="shared" si="77"/>
        <v>0.94545980714359612</v>
      </c>
      <c r="P321" s="31">
        <v>2795314</v>
      </c>
      <c r="Q321" s="31">
        <v>12371319</v>
      </c>
      <c r="R321" s="31">
        <v>12321987</v>
      </c>
      <c r="S321" s="31">
        <v>11945516</v>
      </c>
      <c r="T321" s="36">
        <f t="shared" si="78"/>
        <v>0.96944721658933741</v>
      </c>
      <c r="U321" s="36">
        <f t="shared" si="79"/>
        <v>6.7509052650256862E-2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21498635</v>
      </c>
      <c r="E322" s="31">
        <v>24287293</v>
      </c>
      <c r="F322" s="31">
        <v>3604097</v>
      </c>
      <c r="G322" s="36">
        <f t="shared" si="72"/>
        <v>0.16764306198974957</v>
      </c>
      <c r="H322" s="31">
        <v>7344655</v>
      </c>
      <c r="I322" s="36">
        <f t="shared" si="73"/>
        <v>0.34163355022307229</v>
      </c>
      <c r="J322" s="31">
        <v>4085552</v>
      </c>
      <c r="K322" s="36">
        <f t="shared" si="74"/>
        <v>0.16821767662620943</v>
      </c>
      <c r="L322" s="31">
        <v>5389244</v>
      </c>
      <c r="M322" s="36">
        <f t="shared" si="75"/>
        <v>0.2218956225380902</v>
      </c>
      <c r="N322" s="31">
        <f t="shared" si="76"/>
        <v>20423548</v>
      </c>
      <c r="O322" s="36">
        <f t="shared" si="77"/>
        <v>0.84091495911051095</v>
      </c>
      <c r="P322" s="31">
        <v>4057999</v>
      </c>
      <c r="Q322" s="31">
        <v>16920061</v>
      </c>
      <c r="R322" s="31">
        <v>17422441</v>
      </c>
      <c r="S322" s="31">
        <v>15746372</v>
      </c>
      <c r="T322" s="36">
        <f t="shared" si="78"/>
        <v>0.90379826799241281</v>
      </c>
      <c r="U322" s="36">
        <f t="shared" si="79"/>
        <v>0.32805454116671795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133112405</v>
      </c>
      <c r="E323" s="32">
        <f>SUM(E318:E322)</f>
        <v>132750671</v>
      </c>
      <c r="F323" s="32">
        <f>SUM(F318:F322)</f>
        <v>22716744</v>
      </c>
      <c r="G323" s="37">
        <f t="shared" si="72"/>
        <v>0.17065835449370778</v>
      </c>
      <c r="H323" s="32">
        <f>SUM(H318:H322)</f>
        <v>37011567</v>
      </c>
      <c r="I323" s="37">
        <f t="shared" si="73"/>
        <v>0.27804746672558428</v>
      </c>
      <c r="J323" s="32">
        <f>SUM(J318:J322)</f>
        <v>29577475</v>
      </c>
      <c r="K323" s="37">
        <f t="shared" si="74"/>
        <v>0.22280471184962974</v>
      </c>
      <c r="L323" s="32">
        <f>SUM(L318:L322)</f>
        <v>27553069</v>
      </c>
      <c r="M323" s="37">
        <f t="shared" si="75"/>
        <v>0.20755502621903885</v>
      </c>
      <c r="N323" s="32">
        <f t="shared" si="76"/>
        <v>116858855</v>
      </c>
      <c r="O323" s="37">
        <f t="shared" si="77"/>
        <v>0.88028824351479174</v>
      </c>
      <c r="P323" s="32">
        <f>SUM(P318:P322)</f>
        <v>29194310</v>
      </c>
      <c r="Q323" s="32">
        <f>SUM(Q318:Q322)</f>
        <v>121906906</v>
      </c>
      <c r="R323" s="32">
        <f>SUM(R318:R322)</f>
        <v>124185476</v>
      </c>
      <c r="S323" s="32">
        <f>SUM(S318:S322)</f>
        <v>116285845</v>
      </c>
      <c r="T323" s="37">
        <f t="shared" si="78"/>
        <v>0.93638844690662537</v>
      </c>
      <c r="U323" s="37">
        <f t="shared" si="79"/>
        <v>-5.6217838339046255E-2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1922403</v>
      </c>
      <c r="E324" s="31">
        <v>1922403</v>
      </c>
      <c r="F324" s="31">
        <v>295476</v>
      </c>
      <c r="G324" s="36">
        <f t="shared" si="72"/>
        <v>0.15370138311269801</v>
      </c>
      <c r="H324" s="31">
        <v>347625</v>
      </c>
      <c r="I324" s="36">
        <f t="shared" si="73"/>
        <v>0.1808283694938054</v>
      </c>
      <c r="J324" s="31">
        <v>448044</v>
      </c>
      <c r="K324" s="36">
        <f t="shared" si="74"/>
        <v>0.23306455514270422</v>
      </c>
      <c r="L324" s="31">
        <v>348676</v>
      </c>
      <c r="M324" s="36">
        <f t="shared" si="75"/>
        <v>0.18137508108341488</v>
      </c>
      <c r="N324" s="31">
        <f t="shared" si="76"/>
        <v>1439821</v>
      </c>
      <c r="O324" s="36">
        <f t="shared" si="77"/>
        <v>0.74896938883262254</v>
      </c>
      <c r="P324" s="31">
        <v>132689</v>
      </c>
      <c r="Q324" s="31">
        <v>532200</v>
      </c>
      <c r="R324" s="31">
        <v>1096200</v>
      </c>
      <c r="S324" s="31">
        <v>781957</v>
      </c>
      <c r="T324" s="36">
        <f t="shared" si="78"/>
        <v>0.71333424557562486</v>
      </c>
      <c r="U324" s="36">
        <f t="shared" si="79"/>
        <v>1.6277686922050809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29704084</v>
      </c>
      <c r="E325" s="31">
        <v>30525099</v>
      </c>
      <c r="F325" s="31">
        <v>3580873</v>
      </c>
      <c r="G325" s="36">
        <f t="shared" si="72"/>
        <v>0.12055153762694719</v>
      </c>
      <c r="H325" s="31">
        <v>10769430</v>
      </c>
      <c r="I325" s="36">
        <f t="shared" si="73"/>
        <v>0.36255721603803703</v>
      </c>
      <c r="J325" s="31">
        <v>7156897</v>
      </c>
      <c r="K325" s="36">
        <f t="shared" si="74"/>
        <v>0.2344594197712512</v>
      </c>
      <c r="L325" s="31">
        <v>6117158</v>
      </c>
      <c r="M325" s="36">
        <f t="shared" si="75"/>
        <v>0.20039764653998338</v>
      </c>
      <c r="N325" s="31">
        <f t="shared" si="76"/>
        <v>27624358</v>
      </c>
      <c r="O325" s="36">
        <f t="shared" si="77"/>
        <v>0.90497193801074982</v>
      </c>
      <c r="P325" s="31">
        <v>5262068</v>
      </c>
      <c r="Q325" s="31">
        <v>28870915</v>
      </c>
      <c r="R325" s="31">
        <v>27490433</v>
      </c>
      <c r="S325" s="31">
        <v>24885936</v>
      </c>
      <c r="T325" s="36">
        <f t="shared" si="78"/>
        <v>0.90525805832159867</v>
      </c>
      <c r="U325" s="36">
        <f t="shared" si="79"/>
        <v>0.16250075065544567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58253827</v>
      </c>
      <c r="E326" s="31">
        <v>59171539</v>
      </c>
      <c r="F326" s="31">
        <v>14496970</v>
      </c>
      <c r="G326" s="36">
        <f t="shared" si="72"/>
        <v>0.24885867155131283</v>
      </c>
      <c r="H326" s="31">
        <v>16729117</v>
      </c>
      <c r="I326" s="36">
        <f t="shared" si="73"/>
        <v>0.28717627427293319</v>
      </c>
      <c r="J326" s="31">
        <v>15808480</v>
      </c>
      <c r="K326" s="36">
        <f t="shared" si="74"/>
        <v>0.26716357673238816</v>
      </c>
      <c r="L326" s="31">
        <v>16337980</v>
      </c>
      <c r="M326" s="36">
        <f t="shared" si="75"/>
        <v>0.27611213559951514</v>
      </c>
      <c r="N326" s="31">
        <f t="shared" si="76"/>
        <v>63372547</v>
      </c>
      <c r="O326" s="36">
        <f t="shared" si="77"/>
        <v>1.0709971055510319</v>
      </c>
      <c r="P326" s="31">
        <v>15562482</v>
      </c>
      <c r="Q326" s="31">
        <v>58399220</v>
      </c>
      <c r="R326" s="31">
        <v>56243338</v>
      </c>
      <c r="S326" s="31">
        <v>56683308</v>
      </c>
      <c r="T326" s="36">
        <f t="shared" si="78"/>
        <v>1.0078226153646854</v>
      </c>
      <c r="U326" s="36">
        <f t="shared" si="79"/>
        <v>4.9831254423298388E-2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47110323</v>
      </c>
      <c r="E327" s="31">
        <v>47225323</v>
      </c>
      <c r="F327" s="31">
        <v>7213470</v>
      </c>
      <c r="G327" s="36">
        <f t="shared" si="72"/>
        <v>0.15311866997812773</v>
      </c>
      <c r="H327" s="31">
        <v>13047090</v>
      </c>
      <c r="I327" s="36">
        <f t="shared" si="73"/>
        <v>0.27694758110658679</v>
      </c>
      <c r="J327" s="31">
        <v>10042045</v>
      </c>
      <c r="K327" s="36">
        <f t="shared" si="74"/>
        <v>0.21264110782259762</v>
      </c>
      <c r="L327" s="31">
        <v>13457970</v>
      </c>
      <c r="M327" s="36">
        <f t="shared" si="75"/>
        <v>0.2849735935104139</v>
      </c>
      <c r="N327" s="31">
        <f t="shared" si="76"/>
        <v>43760575</v>
      </c>
      <c r="O327" s="36">
        <f t="shared" si="77"/>
        <v>0.9266336833736426</v>
      </c>
      <c r="P327" s="31">
        <v>10459341</v>
      </c>
      <c r="Q327" s="31">
        <v>38615100</v>
      </c>
      <c r="R327" s="31">
        <v>41137860</v>
      </c>
      <c r="S327" s="31">
        <v>35999388</v>
      </c>
      <c r="T327" s="36">
        <f t="shared" si="78"/>
        <v>0.87509141214443342</v>
      </c>
      <c r="U327" s="36">
        <f t="shared" si="79"/>
        <v>0.28669387488179221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50410100</v>
      </c>
      <c r="E328" s="31">
        <v>50580200</v>
      </c>
      <c r="F328" s="31">
        <v>8804145</v>
      </c>
      <c r="G328" s="36">
        <f t="shared" si="72"/>
        <v>0.17465041727749003</v>
      </c>
      <c r="H328" s="31">
        <v>12719583</v>
      </c>
      <c r="I328" s="36">
        <f t="shared" si="73"/>
        <v>0.2523221140208014</v>
      </c>
      <c r="J328" s="31">
        <v>12443622</v>
      </c>
      <c r="K328" s="36">
        <f t="shared" si="74"/>
        <v>0.24601765117575652</v>
      </c>
      <c r="L328" s="31">
        <v>10415692</v>
      </c>
      <c r="M328" s="36">
        <f t="shared" si="75"/>
        <v>0.20592429448677546</v>
      </c>
      <c r="N328" s="31">
        <f t="shared" si="76"/>
        <v>44383042</v>
      </c>
      <c r="O328" s="36">
        <f t="shared" si="77"/>
        <v>0.87747857857422473</v>
      </c>
      <c r="P328" s="31">
        <v>9954535</v>
      </c>
      <c r="Q328" s="31">
        <v>48740500</v>
      </c>
      <c r="R328" s="31">
        <v>50158300</v>
      </c>
      <c r="S328" s="31">
        <v>42947641</v>
      </c>
      <c r="T328" s="36">
        <f t="shared" si="78"/>
        <v>0.85624195796109515</v>
      </c>
      <c r="U328" s="36">
        <f t="shared" si="79"/>
        <v>4.6326322625818372E-2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34036413</v>
      </c>
      <c r="E329" s="31">
        <v>34062708</v>
      </c>
      <c r="F329" s="31">
        <v>5042435</v>
      </c>
      <c r="G329" s="36">
        <f t="shared" si="72"/>
        <v>0.14814824934695675</v>
      </c>
      <c r="H329" s="31">
        <v>6063609</v>
      </c>
      <c r="I329" s="36">
        <f t="shared" si="73"/>
        <v>0.17815064707318012</v>
      </c>
      <c r="J329" s="31">
        <v>6043702</v>
      </c>
      <c r="K329" s="36">
        <f t="shared" si="74"/>
        <v>0.17742870003171798</v>
      </c>
      <c r="L329" s="31">
        <v>10122281</v>
      </c>
      <c r="M329" s="36">
        <f t="shared" si="75"/>
        <v>0.29716606794738692</v>
      </c>
      <c r="N329" s="31">
        <f t="shared" si="76"/>
        <v>27272027</v>
      </c>
      <c r="O329" s="36">
        <f t="shared" si="77"/>
        <v>0.80064177516361879</v>
      </c>
      <c r="P329" s="31">
        <v>5238433</v>
      </c>
      <c r="Q329" s="31">
        <v>23167621</v>
      </c>
      <c r="R329" s="31">
        <v>23736726</v>
      </c>
      <c r="S329" s="31">
        <v>23626910</v>
      </c>
      <c r="T329" s="36">
        <f t="shared" si="78"/>
        <v>0.99537358269206966</v>
      </c>
      <c r="U329" s="36">
        <f t="shared" si="79"/>
        <v>0.9323108647185141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23402803</v>
      </c>
      <c r="E330" s="31">
        <v>23111745</v>
      </c>
      <c r="F330" s="31">
        <v>3812574</v>
      </c>
      <c r="G330" s="36">
        <f t="shared" si="72"/>
        <v>0.16291099831075789</v>
      </c>
      <c r="H330" s="31">
        <v>9571787</v>
      </c>
      <c r="I330" s="36">
        <f t="shared" si="73"/>
        <v>0.40900173368121756</v>
      </c>
      <c r="J330" s="31">
        <v>5760005</v>
      </c>
      <c r="K330" s="36">
        <f t="shared" si="74"/>
        <v>0.24922414988569663</v>
      </c>
      <c r="L330" s="31">
        <v>4254523</v>
      </c>
      <c r="M330" s="36">
        <f t="shared" si="75"/>
        <v>0.18408488844092041</v>
      </c>
      <c r="N330" s="31">
        <f t="shared" si="76"/>
        <v>23398889</v>
      </c>
      <c r="O330" s="36">
        <f t="shared" si="77"/>
        <v>1.0124241592315941</v>
      </c>
      <c r="P330" s="31">
        <v>5204143</v>
      </c>
      <c r="Q330" s="31">
        <v>23962451</v>
      </c>
      <c r="R330" s="31">
        <v>22214071</v>
      </c>
      <c r="S330" s="31">
        <v>22327395</v>
      </c>
      <c r="T330" s="36">
        <f t="shared" si="78"/>
        <v>1.0051014512378214</v>
      </c>
      <c r="U330" s="36">
        <f t="shared" si="79"/>
        <v>-0.18247384823975821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10650080</v>
      </c>
      <c r="E331" s="31">
        <v>11378988</v>
      </c>
      <c r="F331" s="31">
        <v>2053383</v>
      </c>
      <c r="G331" s="36">
        <f t="shared" si="72"/>
        <v>0.19280446719649055</v>
      </c>
      <c r="H331" s="31">
        <v>2844836</v>
      </c>
      <c r="I331" s="36">
        <f t="shared" si="73"/>
        <v>0.26711874464792751</v>
      </c>
      <c r="J331" s="31">
        <v>3030689</v>
      </c>
      <c r="K331" s="36">
        <f t="shared" si="74"/>
        <v>0.26634082046663554</v>
      </c>
      <c r="L331" s="31">
        <v>2916985</v>
      </c>
      <c r="M331" s="36">
        <f t="shared" si="75"/>
        <v>0.25634836771073138</v>
      </c>
      <c r="N331" s="31">
        <f t="shared" si="76"/>
        <v>10845893</v>
      </c>
      <c r="O331" s="36">
        <f t="shared" si="77"/>
        <v>0.95315093046938792</v>
      </c>
      <c r="P331" s="31">
        <v>3135181</v>
      </c>
      <c r="Q331" s="31">
        <v>14321612</v>
      </c>
      <c r="R331" s="31">
        <v>10750538</v>
      </c>
      <c r="S331" s="31">
        <v>11132470</v>
      </c>
      <c r="T331" s="36">
        <f t="shared" si="78"/>
        <v>1.0355267801481192</v>
      </c>
      <c r="U331" s="36">
        <f t="shared" si="79"/>
        <v>-6.9595981858782685E-2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255490033</v>
      </c>
      <c r="E332" s="32">
        <f>SUM(E324:E331)</f>
        <v>257978005</v>
      </c>
      <c r="F332" s="32">
        <f>SUM(F324:F331)</f>
        <v>45299326</v>
      </c>
      <c r="G332" s="37">
        <f t="shared" si="72"/>
        <v>0.17730369152991576</v>
      </c>
      <c r="H332" s="32">
        <f>SUM(H324:H331)</f>
        <v>72093077</v>
      </c>
      <c r="I332" s="37">
        <f t="shared" si="73"/>
        <v>0.28217569254453068</v>
      </c>
      <c r="J332" s="32">
        <f>SUM(J324:J331)</f>
        <v>60733484</v>
      </c>
      <c r="K332" s="37">
        <f t="shared" si="74"/>
        <v>0.23542117088625444</v>
      </c>
      <c r="L332" s="32">
        <f>SUM(L324:L331)</f>
        <v>63971265</v>
      </c>
      <c r="M332" s="37">
        <f t="shared" si="75"/>
        <v>0.24797177960966091</v>
      </c>
      <c r="N332" s="32">
        <f t="shared" si="76"/>
        <v>242097152</v>
      </c>
      <c r="O332" s="37">
        <f t="shared" si="77"/>
        <v>0.93844105818246015</v>
      </c>
      <c r="P332" s="32">
        <f>SUM(P324:P331)</f>
        <v>54948872</v>
      </c>
      <c r="Q332" s="32">
        <f>SUM(Q324:Q331)</f>
        <v>236609619</v>
      </c>
      <c r="R332" s="32">
        <f>SUM(R324:R331)</f>
        <v>232827466</v>
      </c>
      <c r="S332" s="32">
        <f>SUM(S324:S331)</f>
        <v>218385005</v>
      </c>
      <c r="T332" s="37">
        <f t="shared" si="78"/>
        <v>0.9379692557406436</v>
      </c>
      <c r="U332" s="37">
        <f t="shared" si="79"/>
        <v>0.16419614582807096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348710</v>
      </c>
      <c r="E333" s="31">
        <v>895900</v>
      </c>
      <c r="F333" s="31">
        <v>81129</v>
      </c>
      <c r="G333" s="36">
        <f t="shared" si="72"/>
        <v>0.23265464139256115</v>
      </c>
      <c r="H333" s="31">
        <v>104685</v>
      </c>
      <c r="I333" s="36">
        <f t="shared" si="73"/>
        <v>0.30020647529465744</v>
      </c>
      <c r="J333" s="31">
        <v>81594</v>
      </c>
      <c r="K333" s="36">
        <f t="shared" si="74"/>
        <v>9.1074896751869625E-2</v>
      </c>
      <c r="L333" s="31">
        <v>73026</v>
      </c>
      <c r="M333" s="36">
        <f t="shared" si="75"/>
        <v>8.1511329389440793E-2</v>
      </c>
      <c r="N333" s="31">
        <f t="shared" si="76"/>
        <v>340434</v>
      </c>
      <c r="O333" s="36">
        <f t="shared" si="77"/>
        <v>0.37999107043196784</v>
      </c>
      <c r="P333" s="31">
        <v>71834</v>
      </c>
      <c r="Q333" s="31">
        <v>499068</v>
      </c>
      <c r="R333" s="31">
        <v>332700</v>
      </c>
      <c r="S333" s="31">
        <v>293159</v>
      </c>
      <c r="T333" s="36">
        <f t="shared" si="78"/>
        <v>0.88115118725578601</v>
      </c>
      <c r="U333" s="36">
        <f t="shared" si="79"/>
        <v>1.6593813514491851E-2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2155223</v>
      </c>
      <c r="E334" s="31">
        <v>2082389</v>
      </c>
      <c r="F334" s="31">
        <v>373628</v>
      </c>
      <c r="G334" s="36">
        <f t="shared" si="72"/>
        <v>0.17335932290997266</v>
      </c>
      <c r="H334" s="31">
        <v>474580</v>
      </c>
      <c r="I334" s="36">
        <f t="shared" si="73"/>
        <v>0.22019995146673918</v>
      </c>
      <c r="J334" s="31">
        <v>574658</v>
      </c>
      <c r="K334" s="36">
        <f t="shared" si="74"/>
        <v>0.27596092756924862</v>
      </c>
      <c r="L334" s="31">
        <v>468934</v>
      </c>
      <c r="M334" s="36">
        <f t="shared" si="75"/>
        <v>0.22519039430192919</v>
      </c>
      <c r="N334" s="31">
        <f t="shared" si="76"/>
        <v>1891800</v>
      </c>
      <c r="O334" s="36">
        <f t="shared" si="77"/>
        <v>0.90847579390786259</v>
      </c>
      <c r="P334" s="31">
        <v>467152</v>
      </c>
      <c r="Q334" s="31">
        <v>2071182</v>
      </c>
      <c r="R334" s="31">
        <v>2063734</v>
      </c>
      <c r="S334" s="31">
        <v>1951044</v>
      </c>
      <c r="T334" s="36">
        <f t="shared" si="78"/>
        <v>0.94539509452284065</v>
      </c>
      <c r="U334" s="36">
        <f t="shared" si="79"/>
        <v>3.8146042401616675E-3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9526788</v>
      </c>
      <c r="E335" s="31">
        <v>9299251</v>
      </c>
      <c r="F335" s="31">
        <v>1976612</v>
      </c>
      <c r="G335" s="36">
        <f t="shared" si="72"/>
        <v>0.20747937290091897</v>
      </c>
      <c r="H335" s="31">
        <v>2195618</v>
      </c>
      <c r="I335" s="36">
        <f t="shared" si="73"/>
        <v>0.23046781349600726</v>
      </c>
      <c r="J335" s="31">
        <v>2031345</v>
      </c>
      <c r="K335" s="36">
        <f t="shared" si="74"/>
        <v>0.21844178633311437</v>
      </c>
      <c r="L335" s="31">
        <v>1928740</v>
      </c>
      <c r="M335" s="36">
        <f t="shared" si="75"/>
        <v>0.20740810200735521</v>
      </c>
      <c r="N335" s="31">
        <f t="shared" si="76"/>
        <v>8132315</v>
      </c>
      <c r="O335" s="36">
        <f t="shared" si="77"/>
        <v>0.8745129043188532</v>
      </c>
      <c r="P335" s="31">
        <v>2036164</v>
      </c>
      <c r="Q335" s="31">
        <v>7203104</v>
      </c>
      <c r="R335" s="31">
        <v>8737019</v>
      </c>
      <c r="S335" s="31">
        <v>7558814</v>
      </c>
      <c r="T335" s="36">
        <f t="shared" si="78"/>
        <v>0.8651479411913835</v>
      </c>
      <c r="U335" s="36">
        <f t="shared" si="79"/>
        <v>-5.2758029313945243E-2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12030721</v>
      </c>
      <c r="E337" s="32">
        <f>SUM(E333:E336)</f>
        <v>12277540</v>
      </c>
      <c r="F337" s="32">
        <f>SUM(F333:F336)</f>
        <v>2431369</v>
      </c>
      <c r="G337" s="37">
        <f t="shared" si="72"/>
        <v>0.20209669894264856</v>
      </c>
      <c r="H337" s="32">
        <f>SUM(H333:H336)</f>
        <v>2774883</v>
      </c>
      <c r="I337" s="37">
        <f t="shared" si="73"/>
        <v>0.2306497673747068</v>
      </c>
      <c r="J337" s="32">
        <f>SUM(J333:J336)</f>
        <v>2687597</v>
      </c>
      <c r="K337" s="37">
        <f t="shared" si="74"/>
        <v>0.21890354256634473</v>
      </c>
      <c r="L337" s="32">
        <f>SUM(L333:L336)</f>
        <v>2470700</v>
      </c>
      <c r="M337" s="37">
        <f t="shared" si="75"/>
        <v>0.20123738142983041</v>
      </c>
      <c r="N337" s="32">
        <f t="shared" si="76"/>
        <v>10364549</v>
      </c>
      <c r="O337" s="37">
        <f t="shared" si="77"/>
        <v>0.84418776074034374</v>
      </c>
      <c r="P337" s="32">
        <f>SUM(P333:P336)</f>
        <v>2575150</v>
      </c>
      <c r="Q337" s="32">
        <f>SUM(Q333:Q336)</f>
        <v>9773354</v>
      </c>
      <c r="R337" s="32">
        <f>SUM(R333:R336)</f>
        <v>11133453</v>
      </c>
      <c r="S337" s="32">
        <f>SUM(S333:S336)</f>
        <v>9803017</v>
      </c>
      <c r="T337" s="37">
        <f t="shared" si="78"/>
        <v>0.88050104491391845</v>
      </c>
      <c r="U337" s="37">
        <f t="shared" si="79"/>
        <v>-4.0560744034328078E-2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2211953279</v>
      </c>
      <c r="E338" s="32">
        <f>SUM(E302,E304:E309,E311:E316,E318:E322,E324:E331,E333:E336)</f>
        <v>2252019232</v>
      </c>
      <c r="F338" s="32">
        <f>SUM(F302,F304:F309,F311:F316,F318:F322,F324:F331,F333:F336)</f>
        <v>414696294</v>
      </c>
      <c r="G338" s="37">
        <f t="shared" si="72"/>
        <v>0.18747968048741051</v>
      </c>
      <c r="H338" s="32">
        <f>SUM(H302,H304:H309,H311:H316,H318:H322,H324:H331,H333:H336)</f>
        <v>638116652</v>
      </c>
      <c r="I338" s="37">
        <f t="shared" si="73"/>
        <v>0.28848559237584148</v>
      </c>
      <c r="J338" s="32">
        <f>SUM(J302,J304:J309,J311:J316,J318:J322,J324:J331,J333:J336)</f>
        <v>577545692</v>
      </c>
      <c r="K338" s="37">
        <f t="shared" si="74"/>
        <v>0.25645682052505669</v>
      </c>
      <c r="L338" s="32">
        <f>SUM(L302,L304:L309,L311:L316,L318:L322,L324:L331,L333:L336)</f>
        <v>638673554</v>
      </c>
      <c r="M338" s="37">
        <f t="shared" si="75"/>
        <v>0.28360039955466954</v>
      </c>
      <c r="N338" s="32">
        <f t="shared" si="76"/>
        <v>2269032192</v>
      </c>
      <c r="O338" s="37">
        <f t="shared" si="77"/>
        <v>1.0075545358397722</v>
      </c>
      <c r="P338" s="32">
        <f>SUM(P302,P304:P309,P311:P316,P318:P322,P324:P331,P333:P336)</f>
        <v>572162265</v>
      </c>
      <c r="Q338" s="32">
        <f>SUM(Q302,Q304:Q309,Q311:Q316,Q318:Q322,Q324:Q331,Q333:Q336)</f>
        <v>2150002821</v>
      </c>
      <c r="R338" s="32">
        <f>SUM(R302,R304:R309,R311:R316,R318:R322,R324:R331,R333:R336)</f>
        <v>2073737651</v>
      </c>
      <c r="S338" s="32">
        <f>SUM(S302,S304:S309,S311:S316,S318:S322,S324:S331,S333:S336)</f>
        <v>2076400701</v>
      </c>
      <c r="T338" s="37">
        <f t="shared" si="78"/>
        <v>1.0012841788346349</v>
      </c>
      <c r="U338" s="37">
        <f t="shared" si="79"/>
        <v>0.11624550074094797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10856456769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10737932263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2126505967</v>
      </c>
      <c r="G339" s="39">
        <f t="shared" si="72"/>
        <v>0.19587476948023391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2764264747</v>
      </c>
      <c r="I339" s="39">
        <f t="shared" si="73"/>
        <v>0.25461942195479487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2663830922</v>
      </c>
      <c r="K339" s="39">
        <f t="shared" si="74"/>
        <v>0.24807671130305398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2490111686</v>
      </c>
      <c r="M339" s="39">
        <f t="shared" si="75"/>
        <v>0.23189862116938928</v>
      </c>
      <c r="N339" s="34">
        <f t="shared" si="76"/>
        <v>10044713322</v>
      </c>
      <c r="O339" s="39">
        <f t="shared" si="77"/>
        <v>0.9354420456358582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2744490201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10836032618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10184447017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9694440218</v>
      </c>
      <c r="T339" s="39">
        <f t="shared" si="78"/>
        <v>0.95188675455996041</v>
      </c>
      <c r="U339" s="39">
        <f t="shared" si="79"/>
        <v>-9.2686982415646102E-2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607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537338208</v>
      </c>
      <c r="E8" s="31">
        <v>538856409</v>
      </c>
      <c r="F8" s="31">
        <v>123254238</v>
      </c>
      <c r="G8" s="36">
        <f>IF(($D8       =0),0,($F8       /$D8       ))</f>
        <v>0.22937925530879055</v>
      </c>
      <c r="H8" s="31">
        <v>134233234</v>
      </c>
      <c r="I8" s="36">
        <f>IF(($D8       =0),0,($H8       /$D8       ))</f>
        <v>0.24981144463860647</v>
      </c>
      <c r="J8" s="31">
        <v>129485470</v>
      </c>
      <c r="K8" s="36">
        <f>IF(($E8       =0),0,($J8       /$E8       ))</f>
        <v>0.24029679862265496</v>
      </c>
      <c r="L8" s="31">
        <v>119621765</v>
      </c>
      <c r="M8" s="36">
        <f>IF(($E8       =0),0,($L8       /$E8       ))</f>
        <v>0.22199191287710934</v>
      </c>
      <c r="N8" s="31">
        <f>$F8       +$H8       +$J8       +$L8</f>
        <v>506594707</v>
      </c>
      <c r="O8" s="36">
        <f>IF(($E8       =0),0,($N8       /$E8       ))</f>
        <v>0.94012931560029012</v>
      </c>
      <c r="P8" s="31">
        <v>130139754</v>
      </c>
      <c r="Q8" s="31">
        <v>510530565</v>
      </c>
      <c r="R8" s="31">
        <v>570088301</v>
      </c>
      <c r="S8" s="31">
        <v>487993760</v>
      </c>
      <c r="T8" s="36">
        <f>IF(($R8       =0),0,($S8       /$R8       ))</f>
        <v>0.85599679759083491</v>
      </c>
      <c r="U8" s="36">
        <f>IF(($P8       =0),0,(($L8       /$P8       )-1))</f>
        <v>-8.0820722928368172E-2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689409040</v>
      </c>
      <c r="E9" s="31">
        <v>673995540</v>
      </c>
      <c r="F9" s="31">
        <v>127402411</v>
      </c>
      <c r="G9" s="36">
        <f>IF(($D9       =0),0,($F9       /$D9       ))</f>
        <v>0.18479944939509352</v>
      </c>
      <c r="H9" s="31">
        <v>153448251</v>
      </c>
      <c r="I9" s="36">
        <f>IF(($D9       =0),0,($H9       /$D9       ))</f>
        <v>0.22257940075749513</v>
      </c>
      <c r="J9" s="31">
        <v>137204066</v>
      </c>
      <c r="K9" s="36">
        <f>IF(($E9       =0),0,($J9       /$E9       ))</f>
        <v>0.20356821055522117</v>
      </c>
      <c r="L9" s="31">
        <v>136599010</v>
      </c>
      <c r="M9" s="36">
        <f>IF(($E9       =0),0,($L9       /$E9       ))</f>
        <v>0.2026704954160379</v>
      </c>
      <c r="N9" s="31">
        <f>$F9       +$H9       +$J9       +$L9</f>
        <v>554653738</v>
      </c>
      <c r="O9" s="36">
        <f>IF(($E9       =0),0,($N9       /$E9       ))</f>
        <v>0.82293384018535198</v>
      </c>
      <c r="P9" s="31">
        <v>135674664</v>
      </c>
      <c r="Q9" s="31">
        <v>706053640</v>
      </c>
      <c r="R9" s="31">
        <v>667434700</v>
      </c>
      <c r="S9" s="31">
        <v>536549364</v>
      </c>
      <c r="T9" s="36">
        <f>IF(($R9       =0),0,($S9       /$R9       ))</f>
        <v>0.80389791540655586</v>
      </c>
      <c r="U9" s="36">
        <f>IF(($P9       =0),0,(($L9       /$P9       )-1))</f>
        <v>6.8129595662753673E-3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1226747248</v>
      </c>
      <c r="E10" s="32">
        <f>SUM(E8:E9)</f>
        <v>1212851949</v>
      </c>
      <c r="F10" s="32">
        <f>SUM(F8:F9)</f>
        <v>250656649</v>
      </c>
      <c r="G10" s="37">
        <f t="shared" ref="G10:G54" si="0">IF(($D10      =0),0,($F10      /$D10      ))</f>
        <v>0.20432623705384501</v>
      </c>
      <c r="H10" s="32">
        <f>SUM(H8:H9)</f>
        <v>287681485</v>
      </c>
      <c r="I10" s="37">
        <f t="shared" ref="I10:I54" si="1">IF(($D10      =0),0,($H10      /$D10      ))</f>
        <v>0.23450754462177525</v>
      </c>
      <c r="J10" s="32">
        <f>SUM(J8:J9)</f>
        <v>266689536</v>
      </c>
      <c r="K10" s="37">
        <f t="shared" ref="K10:K54" si="2">IF(($E10      =0),0,($J10      /$E10      ))</f>
        <v>0.21988630699722775</v>
      </c>
      <c r="L10" s="32">
        <f>SUM(L8:L9)</f>
        <v>256220775</v>
      </c>
      <c r="M10" s="37">
        <f t="shared" ref="M10:M54" si="3">IF(($E10      =0),0,($L10      /$E10      ))</f>
        <v>0.21125478275502199</v>
      </c>
      <c r="N10" s="32">
        <f t="shared" ref="N10:N54" si="4">$F10      +$H10      +$J10      +$L10</f>
        <v>1061248445</v>
      </c>
      <c r="O10" s="37">
        <f t="shared" ref="O10:O54" si="5">IF(($E10      =0),0,($N10      /$E10      ))</f>
        <v>0.87500246495460754</v>
      </c>
      <c r="P10" s="32">
        <f>SUM(P8:P9)</f>
        <v>265814418</v>
      </c>
      <c r="Q10" s="32">
        <f>SUM(Q8:Q9)</f>
        <v>1216584205</v>
      </c>
      <c r="R10" s="32">
        <f>SUM(R8:R9)</f>
        <v>1237523001</v>
      </c>
      <c r="S10" s="32">
        <f>SUM(S8:S9)</f>
        <v>1024543124</v>
      </c>
      <c r="T10" s="37">
        <f t="shared" ref="T10:T54" si="6">IF(($R10      =0),0,($S10      /$R10      ))</f>
        <v>0.82789824768679188</v>
      </c>
      <c r="U10" s="37">
        <f t="shared" ref="U10:U54" si="7">IF(($P10      =0),0,(($L10      /$P10      )-1))</f>
        <v>-3.6091507271061585E-2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9309862</v>
      </c>
      <c r="E11" s="31">
        <v>9489862</v>
      </c>
      <c r="F11" s="31">
        <v>2394203</v>
      </c>
      <c r="G11" s="36">
        <f t="shared" si="0"/>
        <v>0.25716847360358297</v>
      </c>
      <c r="H11" s="31">
        <v>2856563</v>
      </c>
      <c r="I11" s="36">
        <f t="shared" si="1"/>
        <v>0.30683193800294783</v>
      </c>
      <c r="J11" s="31">
        <v>2367937</v>
      </c>
      <c r="K11" s="36">
        <f t="shared" si="2"/>
        <v>0.24952280654871484</v>
      </c>
      <c r="L11" s="31">
        <v>1686094</v>
      </c>
      <c r="M11" s="36">
        <f t="shared" si="3"/>
        <v>0.1776731842886651</v>
      </c>
      <c r="N11" s="31">
        <f t="shared" si="4"/>
        <v>9304797</v>
      </c>
      <c r="O11" s="36">
        <f t="shared" si="5"/>
        <v>0.98049866267812957</v>
      </c>
      <c r="P11" s="31">
        <v>1613304</v>
      </c>
      <c r="Q11" s="31">
        <v>9450780</v>
      </c>
      <c r="R11" s="31">
        <v>9309861</v>
      </c>
      <c r="S11" s="31">
        <v>8929980</v>
      </c>
      <c r="T11" s="36">
        <f t="shared" si="6"/>
        <v>0.95919584621080811</v>
      </c>
      <c r="U11" s="36">
        <f t="shared" si="7"/>
        <v>4.5118588933021897E-2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5666187</v>
      </c>
      <c r="E12" s="31">
        <v>5787806</v>
      </c>
      <c r="F12" s="31">
        <v>753397</v>
      </c>
      <c r="G12" s="36">
        <f t="shared" si="0"/>
        <v>0.13296366674802648</v>
      </c>
      <c r="H12" s="31">
        <v>1117865</v>
      </c>
      <c r="I12" s="36">
        <f t="shared" si="1"/>
        <v>0.19728699388142326</v>
      </c>
      <c r="J12" s="31">
        <v>632769</v>
      </c>
      <c r="K12" s="36">
        <f t="shared" si="2"/>
        <v>0.10932795605104939</v>
      </c>
      <c r="L12" s="31">
        <v>2466237</v>
      </c>
      <c r="M12" s="36">
        <f t="shared" si="3"/>
        <v>0.42610913358187885</v>
      </c>
      <c r="N12" s="31">
        <f t="shared" si="4"/>
        <v>4970268</v>
      </c>
      <c r="O12" s="36">
        <f t="shared" si="5"/>
        <v>0.85874820268682117</v>
      </c>
      <c r="P12" s="31">
        <v>829170</v>
      </c>
      <c r="Q12" s="31">
        <v>3538785</v>
      </c>
      <c r="R12" s="31">
        <v>5630856</v>
      </c>
      <c r="S12" s="31">
        <v>3985189</v>
      </c>
      <c r="T12" s="36">
        <f t="shared" si="6"/>
        <v>0.707741238632279</v>
      </c>
      <c r="U12" s="36">
        <f t="shared" si="7"/>
        <v>1.9743442237418143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41360892</v>
      </c>
      <c r="E13" s="31">
        <v>27742769</v>
      </c>
      <c r="F13" s="31">
        <v>5028342</v>
      </c>
      <c r="G13" s="36">
        <f t="shared" si="0"/>
        <v>0.12157237808120773</v>
      </c>
      <c r="H13" s="31">
        <v>7821012</v>
      </c>
      <c r="I13" s="36">
        <f t="shared" si="1"/>
        <v>0.18909195672085602</v>
      </c>
      <c r="J13" s="31">
        <v>7837226</v>
      </c>
      <c r="K13" s="36">
        <f t="shared" si="2"/>
        <v>0.28249617044354874</v>
      </c>
      <c r="L13" s="31">
        <v>7020847</v>
      </c>
      <c r="M13" s="36">
        <f t="shared" si="3"/>
        <v>0.25306943946366711</v>
      </c>
      <c r="N13" s="31">
        <f t="shared" si="4"/>
        <v>27707427</v>
      </c>
      <c r="O13" s="36">
        <f t="shared" si="5"/>
        <v>0.99872608246134331</v>
      </c>
      <c r="P13" s="31">
        <v>6911041</v>
      </c>
      <c r="Q13" s="31">
        <v>34363071</v>
      </c>
      <c r="R13" s="31">
        <v>36997834</v>
      </c>
      <c r="S13" s="31">
        <v>28541463</v>
      </c>
      <c r="T13" s="36">
        <f t="shared" si="6"/>
        <v>0.77143605217537869</v>
      </c>
      <c r="U13" s="36">
        <f t="shared" si="7"/>
        <v>1.5888489158145669E-2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12727458</v>
      </c>
      <c r="E14" s="31">
        <v>13939061</v>
      </c>
      <c r="F14" s="31">
        <v>3072174</v>
      </c>
      <c r="G14" s="36">
        <f t="shared" si="0"/>
        <v>0.24138158617376698</v>
      </c>
      <c r="H14" s="31">
        <v>3472790</v>
      </c>
      <c r="I14" s="36">
        <f t="shared" si="1"/>
        <v>0.27285809939423883</v>
      </c>
      <c r="J14" s="31">
        <v>3081832</v>
      </c>
      <c r="K14" s="36">
        <f t="shared" si="2"/>
        <v>0.22109322858978808</v>
      </c>
      <c r="L14" s="31">
        <v>3059029</v>
      </c>
      <c r="M14" s="36">
        <f t="shared" si="3"/>
        <v>0.21945732212521346</v>
      </c>
      <c r="N14" s="31">
        <f t="shared" si="4"/>
        <v>12685825</v>
      </c>
      <c r="O14" s="36">
        <f t="shared" si="5"/>
        <v>0.9100917916924246</v>
      </c>
      <c r="P14" s="31">
        <v>3097585</v>
      </c>
      <c r="Q14" s="31">
        <v>11607380</v>
      </c>
      <c r="R14" s="31">
        <v>12528980</v>
      </c>
      <c r="S14" s="31">
        <v>12183254</v>
      </c>
      <c r="T14" s="36">
        <f t="shared" si="6"/>
        <v>0.97240589417494483</v>
      </c>
      <c r="U14" s="36">
        <f t="shared" si="7"/>
        <v>-1.2447116059769114E-2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15499097</v>
      </c>
      <c r="E15" s="31">
        <v>15121104</v>
      </c>
      <c r="F15" s="31">
        <v>3488314</v>
      </c>
      <c r="G15" s="36">
        <f t="shared" si="0"/>
        <v>0.22506562801690963</v>
      </c>
      <c r="H15" s="31">
        <v>2771909</v>
      </c>
      <c r="I15" s="36">
        <f t="shared" si="1"/>
        <v>0.17884325777172697</v>
      </c>
      <c r="J15" s="31">
        <v>3321669</v>
      </c>
      <c r="K15" s="36">
        <f t="shared" si="2"/>
        <v>0.21967106370011077</v>
      </c>
      <c r="L15" s="31">
        <v>-7887275</v>
      </c>
      <c r="M15" s="36">
        <f t="shared" si="3"/>
        <v>-0.52160708636089004</v>
      </c>
      <c r="N15" s="31">
        <f t="shared" si="4"/>
        <v>1694617</v>
      </c>
      <c r="O15" s="36">
        <f t="shared" si="5"/>
        <v>0.11206966105120367</v>
      </c>
      <c r="P15" s="31">
        <v>4637533</v>
      </c>
      <c r="Q15" s="31">
        <v>13727406</v>
      </c>
      <c r="R15" s="31">
        <v>12850716</v>
      </c>
      <c r="S15" s="31">
        <v>11567997</v>
      </c>
      <c r="T15" s="36">
        <f t="shared" si="6"/>
        <v>0.90018307151134613</v>
      </c>
      <c r="U15" s="36">
        <f t="shared" si="7"/>
        <v>-2.7007480054589372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33253684</v>
      </c>
      <c r="E16" s="31">
        <v>33342292</v>
      </c>
      <c r="F16" s="31">
        <v>6990681</v>
      </c>
      <c r="G16" s="36">
        <f t="shared" si="0"/>
        <v>0.21022275306399135</v>
      </c>
      <c r="H16" s="31">
        <v>8115059</v>
      </c>
      <c r="I16" s="36">
        <f t="shared" si="1"/>
        <v>0.24403488648054755</v>
      </c>
      <c r="J16" s="31">
        <v>6884369</v>
      </c>
      <c r="K16" s="36">
        <f t="shared" si="2"/>
        <v>0.20647557762375784</v>
      </c>
      <c r="L16" s="31">
        <v>7532069</v>
      </c>
      <c r="M16" s="36">
        <f t="shared" si="3"/>
        <v>0.2259013567513595</v>
      </c>
      <c r="N16" s="31">
        <f t="shared" si="4"/>
        <v>29522178</v>
      </c>
      <c r="O16" s="36">
        <f t="shared" si="5"/>
        <v>0.88542737253935633</v>
      </c>
      <c r="P16" s="31">
        <v>7080367</v>
      </c>
      <c r="Q16" s="31">
        <v>30247410</v>
      </c>
      <c r="R16" s="31">
        <v>30280320</v>
      </c>
      <c r="S16" s="31">
        <v>28505350</v>
      </c>
      <c r="T16" s="36">
        <f t="shared" si="6"/>
        <v>0.94138205937057473</v>
      </c>
      <c r="U16" s="36">
        <f t="shared" si="7"/>
        <v>6.3796410553294658E-2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36031900</v>
      </c>
      <c r="E17" s="31">
        <v>28457092</v>
      </c>
      <c r="F17" s="31">
        <v>-13663721</v>
      </c>
      <c r="G17" s="36">
        <f t="shared" si="0"/>
        <v>-0.37921178178225406</v>
      </c>
      <c r="H17" s="31">
        <v>8852646</v>
      </c>
      <c r="I17" s="36">
        <f t="shared" si="1"/>
        <v>0.24568912546937574</v>
      </c>
      <c r="J17" s="31">
        <v>10273460</v>
      </c>
      <c r="K17" s="36">
        <f t="shared" si="2"/>
        <v>0.3610158058314602</v>
      </c>
      <c r="L17" s="31">
        <v>9335305</v>
      </c>
      <c r="M17" s="36">
        <f t="shared" si="3"/>
        <v>0.32804845273719463</v>
      </c>
      <c r="N17" s="31">
        <f t="shared" si="4"/>
        <v>14797690</v>
      </c>
      <c r="O17" s="36">
        <f t="shared" si="5"/>
        <v>0.52000007590375008</v>
      </c>
      <c r="P17" s="31">
        <v>18552076</v>
      </c>
      <c r="Q17" s="31">
        <v>33009909</v>
      </c>
      <c r="R17" s="31">
        <v>46271656</v>
      </c>
      <c r="S17" s="31">
        <v>34214369</v>
      </c>
      <c r="T17" s="36">
        <f t="shared" si="6"/>
        <v>0.73942391428566978</v>
      </c>
      <c r="U17" s="36">
        <f t="shared" si="7"/>
        <v>-0.49680537099998945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16521704</v>
      </c>
      <c r="E18" s="31">
        <v>17132654</v>
      </c>
      <c r="F18" s="31">
        <v>547351</v>
      </c>
      <c r="G18" s="36">
        <f t="shared" si="0"/>
        <v>3.3129209916846349E-2</v>
      </c>
      <c r="H18" s="31">
        <v>3717934</v>
      </c>
      <c r="I18" s="36">
        <f t="shared" si="1"/>
        <v>0.22503332586033498</v>
      </c>
      <c r="J18" s="31">
        <v>3087464</v>
      </c>
      <c r="K18" s="36">
        <f t="shared" si="2"/>
        <v>0.18020932425297329</v>
      </c>
      <c r="L18" s="31">
        <v>7394162</v>
      </c>
      <c r="M18" s="36">
        <f t="shared" si="3"/>
        <v>0.43158298766787678</v>
      </c>
      <c r="N18" s="31">
        <f t="shared" si="4"/>
        <v>14746911</v>
      </c>
      <c r="O18" s="36">
        <f t="shared" si="5"/>
        <v>0.86074877832704733</v>
      </c>
      <c r="P18" s="31">
        <v>4435962</v>
      </c>
      <c r="Q18" s="31">
        <v>13581070</v>
      </c>
      <c r="R18" s="31">
        <v>24662050</v>
      </c>
      <c r="S18" s="31">
        <v>11715574</v>
      </c>
      <c r="T18" s="36">
        <f t="shared" si="6"/>
        <v>0.47504461307961016</v>
      </c>
      <c r="U18" s="36">
        <f t="shared" si="7"/>
        <v>0.66686775044511193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170370784</v>
      </c>
      <c r="E19" s="32">
        <f>SUM(E11:E18)</f>
        <v>151012640</v>
      </c>
      <c r="F19" s="32">
        <f>SUM(F11:F18)</f>
        <v>8610741</v>
      </c>
      <c r="G19" s="37">
        <f t="shared" si="0"/>
        <v>5.0541183164362263E-2</v>
      </c>
      <c r="H19" s="32">
        <f>SUM(H11:H18)</f>
        <v>38725778</v>
      </c>
      <c r="I19" s="37">
        <f t="shared" si="1"/>
        <v>0.22730292771323984</v>
      </c>
      <c r="J19" s="32">
        <f>SUM(J11:J18)</f>
        <v>37486726</v>
      </c>
      <c r="K19" s="37">
        <f t="shared" si="2"/>
        <v>0.24823568411227034</v>
      </c>
      <c r="L19" s="32">
        <f>SUM(L11:L18)</f>
        <v>30606468</v>
      </c>
      <c r="M19" s="37">
        <f t="shared" si="3"/>
        <v>0.20267487542764631</v>
      </c>
      <c r="N19" s="32">
        <f t="shared" si="4"/>
        <v>115429713</v>
      </c>
      <c r="O19" s="37">
        <f t="shared" si="5"/>
        <v>0.76437120098026234</v>
      </c>
      <c r="P19" s="32">
        <f>SUM(P11:P18)</f>
        <v>47157038</v>
      </c>
      <c r="Q19" s="32">
        <f>SUM(Q11:Q18)</f>
        <v>149525811</v>
      </c>
      <c r="R19" s="32">
        <f>SUM(R11:R18)</f>
        <v>178532273</v>
      </c>
      <c r="S19" s="32">
        <f>SUM(S11:S18)</f>
        <v>139643176</v>
      </c>
      <c r="T19" s="37">
        <f t="shared" si="6"/>
        <v>0.7821732936767124</v>
      </c>
      <c r="U19" s="37">
        <f t="shared" si="7"/>
        <v>-0.35096712393174478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2217393</v>
      </c>
      <c r="E20" s="31">
        <v>3240000</v>
      </c>
      <c r="F20" s="31">
        <v>55188</v>
      </c>
      <c r="G20" s="36">
        <f t="shared" si="0"/>
        <v>2.4888686849827701E-2</v>
      </c>
      <c r="H20" s="31">
        <v>403601</v>
      </c>
      <c r="I20" s="36">
        <f t="shared" si="1"/>
        <v>0.18201599806619756</v>
      </c>
      <c r="J20" s="31">
        <v>1066995</v>
      </c>
      <c r="K20" s="36">
        <f t="shared" si="2"/>
        <v>0.32931944444444444</v>
      </c>
      <c r="L20" s="31">
        <v>629077</v>
      </c>
      <c r="M20" s="36">
        <f t="shared" si="3"/>
        <v>0.19415956790123456</v>
      </c>
      <c r="N20" s="31">
        <f t="shared" si="4"/>
        <v>2154861</v>
      </c>
      <c r="O20" s="36">
        <f t="shared" si="5"/>
        <v>0.66508055555555556</v>
      </c>
      <c r="P20" s="31">
        <v>481638</v>
      </c>
      <c r="Q20" s="31">
        <v>1980000</v>
      </c>
      <c r="R20" s="31">
        <v>2010000</v>
      </c>
      <c r="S20" s="31">
        <v>1913923</v>
      </c>
      <c r="T20" s="36">
        <f t="shared" si="6"/>
        <v>0.95220049751243785</v>
      </c>
      <c r="U20" s="36">
        <f t="shared" si="7"/>
        <v>0.30611994900734585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45133508</v>
      </c>
      <c r="E21" s="31">
        <v>45565272</v>
      </c>
      <c r="F21" s="31">
        <v>10425986</v>
      </c>
      <c r="G21" s="36">
        <f t="shared" si="0"/>
        <v>0.23100322713669852</v>
      </c>
      <c r="H21" s="31">
        <v>10969826</v>
      </c>
      <c r="I21" s="36">
        <f t="shared" si="1"/>
        <v>0.24305281122841149</v>
      </c>
      <c r="J21" s="31">
        <v>11000566</v>
      </c>
      <c r="K21" s="36">
        <f t="shared" si="2"/>
        <v>0.24142434615555461</v>
      </c>
      <c r="L21" s="31">
        <v>12227891</v>
      </c>
      <c r="M21" s="36">
        <f t="shared" si="3"/>
        <v>0.26835988162212659</v>
      </c>
      <c r="N21" s="31">
        <f t="shared" si="4"/>
        <v>44624269</v>
      </c>
      <c r="O21" s="36">
        <f t="shared" si="5"/>
        <v>0.97934824135363441</v>
      </c>
      <c r="P21" s="31">
        <v>9988508</v>
      </c>
      <c r="Q21" s="31">
        <v>45037667</v>
      </c>
      <c r="R21" s="31">
        <v>44443267</v>
      </c>
      <c r="S21" s="31">
        <v>38038141</v>
      </c>
      <c r="T21" s="36">
        <f t="shared" si="6"/>
        <v>0.8558808469233371</v>
      </c>
      <c r="U21" s="36">
        <f t="shared" si="7"/>
        <v>0.22419594598112158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6638009</v>
      </c>
      <c r="E22" s="31">
        <v>8243026</v>
      </c>
      <c r="F22" s="31">
        <v>1389737</v>
      </c>
      <c r="G22" s="36">
        <f t="shared" si="0"/>
        <v>0.20936051758893368</v>
      </c>
      <c r="H22" s="31">
        <v>1747511</v>
      </c>
      <c r="I22" s="36">
        <f t="shared" si="1"/>
        <v>0.26325830531413863</v>
      </c>
      <c r="J22" s="31">
        <v>2031709</v>
      </c>
      <c r="K22" s="36">
        <f t="shared" si="2"/>
        <v>0.24647611204914313</v>
      </c>
      <c r="L22" s="31">
        <v>1944084</v>
      </c>
      <c r="M22" s="36">
        <f t="shared" si="3"/>
        <v>0.23584591386706774</v>
      </c>
      <c r="N22" s="31">
        <f t="shared" si="4"/>
        <v>7113041</v>
      </c>
      <c r="O22" s="36">
        <f t="shared" si="5"/>
        <v>0.86291623974011489</v>
      </c>
      <c r="P22" s="31">
        <v>1177304</v>
      </c>
      <c r="Q22" s="31">
        <v>3126765</v>
      </c>
      <c r="R22" s="31">
        <v>3126767</v>
      </c>
      <c r="S22" s="31">
        <v>4326511</v>
      </c>
      <c r="T22" s="36">
        <f t="shared" si="6"/>
        <v>1.3837011200386853</v>
      </c>
      <c r="U22" s="36">
        <f t="shared" si="7"/>
        <v>0.65130161793385555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4043379</v>
      </c>
      <c r="E23" s="31">
        <v>2914702</v>
      </c>
      <c r="F23" s="31">
        <v>814348</v>
      </c>
      <c r="G23" s="36">
        <f t="shared" si="0"/>
        <v>0.20140283658791322</v>
      </c>
      <c r="H23" s="31">
        <v>446344</v>
      </c>
      <c r="I23" s="36">
        <f t="shared" si="1"/>
        <v>0.11038886040611083</v>
      </c>
      <c r="J23" s="31">
        <v>574322</v>
      </c>
      <c r="K23" s="36">
        <f t="shared" si="2"/>
        <v>0.19704312825119</v>
      </c>
      <c r="L23" s="31">
        <v>627738</v>
      </c>
      <c r="M23" s="36">
        <f t="shared" si="3"/>
        <v>0.21536953005830442</v>
      </c>
      <c r="N23" s="31">
        <f t="shared" si="4"/>
        <v>2462752</v>
      </c>
      <c r="O23" s="36">
        <f t="shared" si="5"/>
        <v>0.84494126672297887</v>
      </c>
      <c r="P23" s="31">
        <v>760343</v>
      </c>
      <c r="Q23" s="31">
        <v>3288394</v>
      </c>
      <c r="R23" s="31">
        <v>3580381</v>
      </c>
      <c r="S23" s="31">
        <v>3204726</v>
      </c>
      <c r="T23" s="36">
        <f t="shared" si="6"/>
        <v>0.89507960186360058</v>
      </c>
      <c r="U23" s="36">
        <f t="shared" si="7"/>
        <v>-0.1744015529833246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11527012</v>
      </c>
      <c r="E24" s="31">
        <v>11570012</v>
      </c>
      <c r="F24" s="31">
        <v>3353721</v>
      </c>
      <c r="G24" s="36">
        <f t="shared" si="0"/>
        <v>0.2909445223098579</v>
      </c>
      <c r="H24" s="31">
        <v>3739932</v>
      </c>
      <c r="I24" s="36">
        <f t="shared" si="1"/>
        <v>0.32444938896567471</v>
      </c>
      <c r="J24" s="31">
        <v>3443608</v>
      </c>
      <c r="K24" s="36">
        <f t="shared" si="2"/>
        <v>0.29763218914552553</v>
      </c>
      <c r="L24" s="31">
        <v>3286330</v>
      </c>
      <c r="M24" s="36">
        <f t="shared" si="3"/>
        <v>0.28403859909566215</v>
      </c>
      <c r="N24" s="31">
        <f t="shared" si="4"/>
        <v>13823591</v>
      </c>
      <c r="O24" s="36">
        <f t="shared" si="5"/>
        <v>1.1947775853646478</v>
      </c>
      <c r="P24" s="31">
        <v>3430741</v>
      </c>
      <c r="Q24" s="31">
        <v>10365539</v>
      </c>
      <c r="R24" s="31">
        <v>10498819</v>
      </c>
      <c r="S24" s="31">
        <v>11586111</v>
      </c>
      <c r="T24" s="36">
        <f t="shared" si="6"/>
        <v>1.1035632674494151</v>
      </c>
      <c r="U24" s="36">
        <f t="shared" si="7"/>
        <v>-4.209323874929638E-2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48857902</v>
      </c>
      <c r="E25" s="31">
        <v>48894515</v>
      </c>
      <c r="F25" s="31">
        <v>16466629</v>
      </c>
      <c r="G25" s="36">
        <f t="shared" si="0"/>
        <v>0.33703102928979634</v>
      </c>
      <c r="H25" s="31">
        <v>19307261</v>
      </c>
      <c r="I25" s="36">
        <f t="shared" si="1"/>
        <v>0.39517171654239269</v>
      </c>
      <c r="J25" s="31">
        <v>12537327</v>
      </c>
      <c r="K25" s="36">
        <f t="shared" si="2"/>
        <v>0.2564158167843571</v>
      </c>
      <c r="L25" s="31">
        <v>-100055</v>
      </c>
      <c r="M25" s="36">
        <f t="shared" si="3"/>
        <v>-2.0463440531110696E-3</v>
      </c>
      <c r="N25" s="31">
        <f t="shared" si="4"/>
        <v>48211162</v>
      </c>
      <c r="O25" s="36">
        <f t="shared" si="5"/>
        <v>0.9860239333593962</v>
      </c>
      <c r="P25" s="31">
        <v>15502133</v>
      </c>
      <c r="Q25" s="31">
        <v>49245799</v>
      </c>
      <c r="R25" s="31">
        <v>49245799</v>
      </c>
      <c r="S25" s="31">
        <v>49733405</v>
      </c>
      <c r="T25" s="36">
        <f t="shared" si="6"/>
        <v>1.0099014740323331</v>
      </c>
      <c r="U25" s="36">
        <f t="shared" si="7"/>
        <v>-1.0064542730990631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68854056</v>
      </c>
      <c r="E26" s="31">
        <v>71086286</v>
      </c>
      <c r="F26" s="31">
        <v>17468903</v>
      </c>
      <c r="G26" s="36">
        <f t="shared" si="0"/>
        <v>0.25370913515973553</v>
      </c>
      <c r="H26" s="31">
        <v>17426031</v>
      </c>
      <c r="I26" s="36">
        <f t="shared" si="1"/>
        <v>0.25308648483976021</v>
      </c>
      <c r="J26" s="31">
        <v>18188446</v>
      </c>
      <c r="K26" s="36">
        <f t="shared" si="2"/>
        <v>0.25586434491738674</v>
      </c>
      <c r="L26" s="31">
        <v>0</v>
      </c>
      <c r="M26" s="36">
        <f t="shared" si="3"/>
        <v>0</v>
      </c>
      <c r="N26" s="31">
        <f t="shared" si="4"/>
        <v>53083380</v>
      </c>
      <c r="O26" s="36">
        <f t="shared" si="5"/>
        <v>0.74674572251531046</v>
      </c>
      <c r="P26" s="31">
        <v>17499508</v>
      </c>
      <c r="Q26" s="31">
        <v>75271044</v>
      </c>
      <c r="R26" s="31">
        <v>69145548</v>
      </c>
      <c r="S26" s="31">
        <v>54408368</v>
      </c>
      <c r="T26" s="36">
        <f t="shared" si="6"/>
        <v>0.78686726150467412</v>
      </c>
      <c r="U26" s="36">
        <f t="shared" si="7"/>
        <v>-1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187271259</v>
      </c>
      <c r="E27" s="32">
        <f>SUM(E20:E26)</f>
        <v>191513813</v>
      </c>
      <c r="F27" s="32">
        <f>SUM(F20:F26)</f>
        <v>49974512</v>
      </c>
      <c r="G27" s="37">
        <f t="shared" si="0"/>
        <v>0.26685628252224225</v>
      </c>
      <c r="H27" s="32">
        <f>SUM(H20:H26)</f>
        <v>54040506</v>
      </c>
      <c r="I27" s="37">
        <f t="shared" si="1"/>
        <v>0.28856807119559119</v>
      </c>
      <c r="J27" s="32">
        <f>SUM(J20:J26)</f>
        <v>48842973</v>
      </c>
      <c r="K27" s="37">
        <f t="shared" si="2"/>
        <v>0.25503629338736</v>
      </c>
      <c r="L27" s="32">
        <f>SUM(L20:L26)</f>
        <v>18615065</v>
      </c>
      <c r="M27" s="37">
        <f t="shared" si="3"/>
        <v>9.7199594684065943E-2</v>
      </c>
      <c r="N27" s="32">
        <f t="shared" si="4"/>
        <v>171473056</v>
      </c>
      <c r="O27" s="37">
        <f t="shared" si="5"/>
        <v>0.8953560754387988</v>
      </c>
      <c r="P27" s="32">
        <f>SUM(P20:P26)</f>
        <v>48840175</v>
      </c>
      <c r="Q27" s="32">
        <f>SUM(Q20:Q26)</f>
        <v>188315208</v>
      </c>
      <c r="R27" s="32">
        <f>SUM(R20:R26)</f>
        <v>182050581</v>
      </c>
      <c r="S27" s="32">
        <f>SUM(S20:S26)</f>
        <v>163211185</v>
      </c>
      <c r="T27" s="37">
        <f t="shared" si="6"/>
        <v>0.89651559530040725</v>
      </c>
      <c r="U27" s="37">
        <f t="shared" si="7"/>
        <v>-0.61885752866364629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7586800</v>
      </c>
      <c r="E28" s="31">
        <v>7436612</v>
      </c>
      <c r="F28" s="31">
        <v>1539994</v>
      </c>
      <c r="G28" s="36">
        <f t="shared" si="0"/>
        <v>0.20298333948436759</v>
      </c>
      <c r="H28" s="31">
        <v>1685568</v>
      </c>
      <c r="I28" s="36">
        <f t="shared" si="1"/>
        <v>0.22217113934728738</v>
      </c>
      <c r="J28" s="31">
        <v>1539205</v>
      </c>
      <c r="K28" s="36">
        <f t="shared" si="2"/>
        <v>0.2069766447409116</v>
      </c>
      <c r="L28" s="31">
        <v>1826594</v>
      </c>
      <c r="M28" s="36">
        <f t="shared" si="3"/>
        <v>0.2456217965923192</v>
      </c>
      <c r="N28" s="31">
        <f t="shared" si="4"/>
        <v>6591361</v>
      </c>
      <c r="O28" s="36">
        <f t="shared" si="5"/>
        <v>0.88633923620057087</v>
      </c>
      <c r="P28" s="31">
        <v>1612607</v>
      </c>
      <c r="Q28" s="31">
        <v>4341472</v>
      </c>
      <c r="R28" s="31">
        <v>4341472</v>
      </c>
      <c r="S28" s="31">
        <v>6810062</v>
      </c>
      <c r="T28" s="36">
        <f t="shared" si="6"/>
        <v>1.5686066845530733</v>
      </c>
      <c r="U28" s="36">
        <f t="shared" si="7"/>
        <v>0.13269631100447898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14443577</v>
      </c>
      <c r="E29" s="31">
        <v>13812102</v>
      </c>
      <c r="F29" s="31">
        <v>918991</v>
      </c>
      <c r="G29" s="36">
        <f t="shared" si="0"/>
        <v>6.3626274848674946E-2</v>
      </c>
      <c r="H29" s="31">
        <v>254087</v>
      </c>
      <c r="I29" s="36">
        <f t="shared" si="1"/>
        <v>1.7591694910478201E-2</v>
      </c>
      <c r="J29" s="31">
        <v>460039</v>
      </c>
      <c r="K29" s="36">
        <f t="shared" si="2"/>
        <v>3.3306950672678207E-2</v>
      </c>
      <c r="L29" s="31">
        <v>332211</v>
      </c>
      <c r="M29" s="36">
        <f t="shared" si="3"/>
        <v>2.4052168163831978E-2</v>
      </c>
      <c r="N29" s="31">
        <f t="shared" si="4"/>
        <v>1965328</v>
      </c>
      <c r="O29" s="36">
        <f t="shared" si="5"/>
        <v>0.14229029006591465</v>
      </c>
      <c r="P29" s="31">
        <v>179665</v>
      </c>
      <c r="Q29" s="31">
        <v>13268063</v>
      </c>
      <c r="R29" s="31">
        <v>13298063</v>
      </c>
      <c r="S29" s="31">
        <v>185517</v>
      </c>
      <c r="T29" s="36">
        <f t="shared" si="6"/>
        <v>1.3950678380753648E-2</v>
      </c>
      <c r="U29" s="36">
        <f t="shared" si="7"/>
        <v>0.84905796899785702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2697145</v>
      </c>
      <c r="E30" s="31">
        <v>2054097</v>
      </c>
      <c r="F30" s="31">
        <v>466341</v>
      </c>
      <c r="G30" s="36">
        <f t="shared" si="0"/>
        <v>0.17290171644461089</v>
      </c>
      <c r="H30" s="31">
        <v>527551</v>
      </c>
      <c r="I30" s="36">
        <f t="shared" si="1"/>
        <v>0.19559608400734851</v>
      </c>
      <c r="J30" s="31">
        <v>516860</v>
      </c>
      <c r="K30" s="36">
        <f t="shared" si="2"/>
        <v>0.25162394959926432</v>
      </c>
      <c r="L30" s="31">
        <v>495392</v>
      </c>
      <c r="M30" s="36">
        <f t="shared" si="3"/>
        <v>0.24117264179831818</v>
      </c>
      <c r="N30" s="31">
        <f t="shared" si="4"/>
        <v>2006144</v>
      </c>
      <c r="O30" s="36">
        <f t="shared" si="5"/>
        <v>0.9766549486221926</v>
      </c>
      <c r="P30" s="31">
        <v>369239</v>
      </c>
      <c r="Q30" s="31">
        <v>2478261</v>
      </c>
      <c r="R30" s="31">
        <v>1378261</v>
      </c>
      <c r="S30" s="31">
        <v>1600518</v>
      </c>
      <c r="T30" s="36">
        <f t="shared" si="6"/>
        <v>1.1612590068209141</v>
      </c>
      <c r="U30" s="36">
        <f t="shared" si="7"/>
        <v>0.34165675890141611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4698111</v>
      </c>
      <c r="E31" s="31">
        <v>4812720</v>
      </c>
      <c r="F31" s="31">
        <v>1898701</v>
      </c>
      <c r="G31" s="36">
        <f t="shared" si="0"/>
        <v>0.40414136660457789</v>
      </c>
      <c r="H31" s="31">
        <v>2044405</v>
      </c>
      <c r="I31" s="36">
        <f t="shared" si="1"/>
        <v>0.43515468238191901</v>
      </c>
      <c r="J31" s="31">
        <v>1934482</v>
      </c>
      <c r="K31" s="36">
        <f t="shared" si="2"/>
        <v>0.40195191076979336</v>
      </c>
      <c r="L31" s="31">
        <v>1695035</v>
      </c>
      <c r="M31" s="36">
        <f t="shared" si="3"/>
        <v>0.35219896441097759</v>
      </c>
      <c r="N31" s="31">
        <f t="shared" si="4"/>
        <v>7572623</v>
      </c>
      <c r="O31" s="36">
        <f t="shared" si="5"/>
        <v>1.5734601223424591</v>
      </c>
      <c r="P31" s="31">
        <v>1687212</v>
      </c>
      <c r="Q31" s="31">
        <v>4598252</v>
      </c>
      <c r="R31" s="31">
        <v>5581542</v>
      </c>
      <c r="S31" s="31">
        <v>6836761</v>
      </c>
      <c r="T31" s="36">
        <f t="shared" si="6"/>
        <v>1.2248874952477291</v>
      </c>
      <c r="U31" s="36">
        <f t="shared" si="7"/>
        <v>4.6366431722866253E-3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8716672</v>
      </c>
      <c r="E32" s="31">
        <v>10826607</v>
      </c>
      <c r="F32" s="31">
        <v>1156379</v>
      </c>
      <c r="G32" s="36">
        <f t="shared" si="0"/>
        <v>0.13266290162116917</v>
      </c>
      <c r="H32" s="31">
        <v>2600185</v>
      </c>
      <c r="I32" s="36">
        <f t="shared" si="1"/>
        <v>0.2983001998928031</v>
      </c>
      <c r="J32" s="31">
        <v>2201993</v>
      </c>
      <c r="K32" s="36">
        <f t="shared" si="2"/>
        <v>0.20338717383941249</v>
      </c>
      <c r="L32" s="31">
        <v>2448376</v>
      </c>
      <c r="M32" s="36">
        <f t="shared" si="3"/>
        <v>0.22614434974872552</v>
      </c>
      <c r="N32" s="31">
        <f t="shared" si="4"/>
        <v>8406933</v>
      </c>
      <c r="O32" s="36">
        <f t="shared" si="5"/>
        <v>0.77650671165952545</v>
      </c>
      <c r="P32" s="31">
        <v>1298514</v>
      </c>
      <c r="Q32" s="31">
        <v>4067217</v>
      </c>
      <c r="R32" s="31">
        <v>4076784</v>
      </c>
      <c r="S32" s="31">
        <v>4884544</v>
      </c>
      <c r="T32" s="36">
        <f t="shared" si="6"/>
        <v>1.1981365703947033</v>
      </c>
      <c r="U32" s="36">
        <f t="shared" si="7"/>
        <v>0.88552144990350512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43506265</v>
      </c>
      <c r="E33" s="31">
        <v>45773265</v>
      </c>
      <c r="F33" s="31">
        <v>8813835</v>
      </c>
      <c r="G33" s="36">
        <f t="shared" si="0"/>
        <v>0.20258771926296132</v>
      </c>
      <c r="H33" s="31">
        <v>9010818</v>
      </c>
      <c r="I33" s="36">
        <f t="shared" si="1"/>
        <v>0.2071154119987087</v>
      </c>
      <c r="J33" s="31">
        <v>11098213</v>
      </c>
      <c r="K33" s="36">
        <f t="shared" si="2"/>
        <v>0.24246059353642349</v>
      </c>
      <c r="L33" s="31">
        <v>8586387</v>
      </c>
      <c r="M33" s="36">
        <f t="shared" si="3"/>
        <v>0.1875851984777577</v>
      </c>
      <c r="N33" s="31">
        <f t="shared" si="4"/>
        <v>37509253</v>
      </c>
      <c r="O33" s="36">
        <f t="shared" si="5"/>
        <v>0.81945766813881427</v>
      </c>
      <c r="P33" s="31">
        <v>8761438</v>
      </c>
      <c r="Q33" s="31">
        <v>36443389</v>
      </c>
      <c r="R33" s="31">
        <v>37153389</v>
      </c>
      <c r="S33" s="31">
        <v>33838547</v>
      </c>
      <c r="T33" s="36">
        <f t="shared" si="6"/>
        <v>0.91077955230409802</v>
      </c>
      <c r="U33" s="36">
        <f t="shared" si="7"/>
        <v>-1.9979711093087715E-2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6260039</v>
      </c>
      <c r="E34" s="31">
        <v>6215039</v>
      </c>
      <c r="F34" s="31">
        <v>1296257</v>
      </c>
      <c r="G34" s="36">
        <f t="shared" si="0"/>
        <v>0.20706851826322487</v>
      </c>
      <c r="H34" s="31">
        <v>1630502</v>
      </c>
      <c r="I34" s="36">
        <f t="shared" si="1"/>
        <v>0.26046195558845558</v>
      </c>
      <c r="J34" s="31">
        <v>1460579</v>
      </c>
      <c r="K34" s="36">
        <f t="shared" si="2"/>
        <v>0.23500721395312241</v>
      </c>
      <c r="L34" s="31">
        <v>1323851</v>
      </c>
      <c r="M34" s="36">
        <f t="shared" si="3"/>
        <v>0.21300767380542585</v>
      </c>
      <c r="N34" s="31">
        <f t="shared" si="4"/>
        <v>5711189</v>
      </c>
      <c r="O34" s="36">
        <f t="shared" si="5"/>
        <v>0.91893051676747317</v>
      </c>
      <c r="P34" s="31">
        <v>1312850</v>
      </c>
      <c r="Q34" s="31">
        <v>5912959</v>
      </c>
      <c r="R34" s="31">
        <v>5887584</v>
      </c>
      <c r="S34" s="31">
        <v>6511775</v>
      </c>
      <c r="T34" s="36">
        <f t="shared" si="6"/>
        <v>1.1060181901438688</v>
      </c>
      <c r="U34" s="36">
        <f t="shared" si="7"/>
        <v>8.3794797577789737E-3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87908609</v>
      </c>
      <c r="E35" s="32">
        <f>SUM(E28:E34)</f>
        <v>90930442</v>
      </c>
      <c r="F35" s="32">
        <f>SUM(F28:F34)</f>
        <v>16090498</v>
      </c>
      <c r="G35" s="37">
        <f t="shared" si="0"/>
        <v>0.18303665799102795</v>
      </c>
      <c r="H35" s="32">
        <f>SUM(H28:H34)</f>
        <v>17753116</v>
      </c>
      <c r="I35" s="37">
        <f t="shared" si="1"/>
        <v>0.20194968617920003</v>
      </c>
      <c r="J35" s="32">
        <f>SUM(J28:J34)</f>
        <v>19211371</v>
      </c>
      <c r="K35" s="37">
        <f t="shared" si="2"/>
        <v>0.21127546042281417</v>
      </c>
      <c r="L35" s="32">
        <f>SUM(L28:L34)</f>
        <v>16707846</v>
      </c>
      <c r="M35" s="37">
        <f t="shared" si="3"/>
        <v>0.18374315171590169</v>
      </c>
      <c r="N35" s="32">
        <f t="shared" si="4"/>
        <v>69762831</v>
      </c>
      <c r="O35" s="37">
        <f t="shared" si="5"/>
        <v>0.76721095230132064</v>
      </c>
      <c r="P35" s="32">
        <f>SUM(P28:P34)</f>
        <v>15221525</v>
      </c>
      <c r="Q35" s="32">
        <f>SUM(Q28:Q34)</f>
        <v>71109613</v>
      </c>
      <c r="R35" s="32">
        <f>SUM(R28:R34)</f>
        <v>71717095</v>
      </c>
      <c r="S35" s="32">
        <f>SUM(S28:S34)</f>
        <v>60667724</v>
      </c>
      <c r="T35" s="37">
        <f t="shared" si="6"/>
        <v>0.84593114096436839</v>
      </c>
      <c r="U35" s="37">
        <f t="shared" si="7"/>
        <v>9.7645998019252334E-2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18165065</v>
      </c>
      <c r="E36" s="31">
        <v>18229059</v>
      </c>
      <c r="F36" s="31">
        <v>3634091</v>
      </c>
      <c r="G36" s="36">
        <f t="shared" si="0"/>
        <v>0.2000593446816733</v>
      </c>
      <c r="H36" s="31">
        <v>4379174</v>
      </c>
      <c r="I36" s="36">
        <f t="shared" si="1"/>
        <v>0.24107670410207727</v>
      </c>
      <c r="J36" s="31">
        <v>3965501</v>
      </c>
      <c r="K36" s="36">
        <f t="shared" si="2"/>
        <v>0.21753733969482461</v>
      </c>
      <c r="L36" s="31">
        <v>4202236</v>
      </c>
      <c r="M36" s="36">
        <f t="shared" si="3"/>
        <v>0.23052402211216716</v>
      </c>
      <c r="N36" s="31">
        <f t="shared" si="4"/>
        <v>16181002</v>
      </c>
      <c r="O36" s="36">
        <f t="shared" si="5"/>
        <v>0.8876487809930288</v>
      </c>
      <c r="P36" s="31">
        <v>3996406</v>
      </c>
      <c r="Q36" s="31">
        <v>14559396</v>
      </c>
      <c r="R36" s="31">
        <v>16342578</v>
      </c>
      <c r="S36" s="31">
        <v>14841598</v>
      </c>
      <c r="T36" s="36">
        <f t="shared" si="6"/>
        <v>0.9081552494349423</v>
      </c>
      <c r="U36" s="36">
        <f t="shared" si="7"/>
        <v>5.1503776142864277E-2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8165583</v>
      </c>
      <c r="E37" s="31">
        <v>8344877</v>
      </c>
      <c r="F37" s="31">
        <v>972316</v>
      </c>
      <c r="G37" s="36">
        <f t="shared" si="0"/>
        <v>0.11907490255135487</v>
      </c>
      <c r="H37" s="31">
        <v>1650216</v>
      </c>
      <c r="I37" s="36">
        <f t="shared" si="1"/>
        <v>0.20209408195348696</v>
      </c>
      <c r="J37" s="31">
        <v>2013563</v>
      </c>
      <c r="K37" s="36">
        <f t="shared" si="2"/>
        <v>0.24129331085407252</v>
      </c>
      <c r="L37" s="31">
        <v>1972258</v>
      </c>
      <c r="M37" s="36">
        <f t="shared" si="3"/>
        <v>0.23634356743664406</v>
      </c>
      <c r="N37" s="31">
        <f t="shared" si="4"/>
        <v>6608353</v>
      </c>
      <c r="O37" s="36">
        <f t="shared" si="5"/>
        <v>0.79190538099003738</v>
      </c>
      <c r="P37" s="31">
        <v>1453576</v>
      </c>
      <c r="Q37" s="31">
        <v>8241662</v>
      </c>
      <c r="R37" s="31">
        <v>7762933</v>
      </c>
      <c r="S37" s="31">
        <v>5702741</v>
      </c>
      <c r="T37" s="36">
        <f t="shared" si="6"/>
        <v>0.73461164742758955</v>
      </c>
      <c r="U37" s="36">
        <f t="shared" si="7"/>
        <v>0.3568317033302697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9885036</v>
      </c>
      <c r="E38" s="31">
        <v>7538752</v>
      </c>
      <c r="F38" s="31">
        <v>53173</v>
      </c>
      <c r="G38" s="36">
        <f t="shared" si="0"/>
        <v>5.3791407537615446E-3</v>
      </c>
      <c r="H38" s="31">
        <v>68651</v>
      </c>
      <c r="I38" s="36">
        <f t="shared" si="1"/>
        <v>6.9449418292457411E-3</v>
      </c>
      <c r="J38" s="31">
        <v>131134</v>
      </c>
      <c r="K38" s="36">
        <f t="shared" si="2"/>
        <v>1.7394656303855068E-2</v>
      </c>
      <c r="L38" s="31">
        <v>86477</v>
      </c>
      <c r="M38" s="36">
        <f t="shared" si="3"/>
        <v>1.1470996790980788E-2</v>
      </c>
      <c r="N38" s="31">
        <f t="shared" si="4"/>
        <v>339435</v>
      </c>
      <c r="O38" s="36">
        <f t="shared" si="5"/>
        <v>4.5025356982163624E-2</v>
      </c>
      <c r="P38" s="31">
        <v>26907</v>
      </c>
      <c r="Q38" s="31">
        <v>10432779</v>
      </c>
      <c r="R38" s="31">
        <v>9295635</v>
      </c>
      <c r="S38" s="31">
        <v>53460</v>
      </c>
      <c r="T38" s="36">
        <f t="shared" si="6"/>
        <v>5.7510863970024638E-3</v>
      </c>
      <c r="U38" s="36">
        <f t="shared" si="7"/>
        <v>2.2139220277251273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16724072</v>
      </c>
      <c r="E39" s="31">
        <v>16847241</v>
      </c>
      <c r="F39" s="31">
        <v>3217036</v>
      </c>
      <c r="G39" s="36">
        <f t="shared" si="0"/>
        <v>0.192359611941398</v>
      </c>
      <c r="H39" s="31">
        <v>3584379</v>
      </c>
      <c r="I39" s="36">
        <f t="shared" si="1"/>
        <v>0.21432453770828061</v>
      </c>
      <c r="J39" s="31">
        <v>3695167</v>
      </c>
      <c r="K39" s="36">
        <f t="shared" si="2"/>
        <v>0.21933365825300416</v>
      </c>
      <c r="L39" s="31">
        <v>3442720</v>
      </c>
      <c r="M39" s="36">
        <f t="shared" si="3"/>
        <v>0.20434918690840834</v>
      </c>
      <c r="N39" s="31">
        <f t="shared" si="4"/>
        <v>13939302</v>
      </c>
      <c r="O39" s="36">
        <f t="shared" si="5"/>
        <v>0.8273937554523022</v>
      </c>
      <c r="P39" s="31">
        <v>4411037</v>
      </c>
      <c r="Q39" s="31">
        <v>19341478</v>
      </c>
      <c r="R39" s="31">
        <v>17172442</v>
      </c>
      <c r="S39" s="31">
        <v>15149030</v>
      </c>
      <c r="T39" s="36">
        <f t="shared" si="6"/>
        <v>0.88217098069103972</v>
      </c>
      <c r="U39" s="36">
        <f t="shared" si="7"/>
        <v>-0.21952139598919707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52939756</v>
      </c>
      <c r="E40" s="32">
        <f>SUM(E36:E39)</f>
        <v>50959929</v>
      </c>
      <c r="F40" s="32">
        <f>SUM(F36:F39)</f>
        <v>7876616</v>
      </c>
      <c r="G40" s="37">
        <f t="shared" si="0"/>
        <v>0.14878451649833824</v>
      </c>
      <c r="H40" s="32">
        <f>SUM(H36:H39)</f>
        <v>9682420</v>
      </c>
      <c r="I40" s="37">
        <f t="shared" si="1"/>
        <v>0.18289506283330811</v>
      </c>
      <c r="J40" s="32">
        <f>SUM(J36:J39)</f>
        <v>9805365</v>
      </c>
      <c r="K40" s="37">
        <f t="shared" si="2"/>
        <v>0.19241323903728358</v>
      </c>
      <c r="L40" s="32">
        <f>SUM(L36:L39)</f>
        <v>9703691</v>
      </c>
      <c r="M40" s="37">
        <f t="shared" si="3"/>
        <v>0.19041806357304775</v>
      </c>
      <c r="N40" s="32">
        <f t="shared" si="4"/>
        <v>37068092</v>
      </c>
      <c r="O40" s="37">
        <f t="shared" si="5"/>
        <v>0.72739685331979176</v>
      </c>
      <c r="P40" s="32">
        <f>SUM(P36:P39)</f>
        <v>9887926</v>
      </c>
      <c r="Q40" s="32">
        <f>SUM(Q36:Q39)</f>
        <v>52575315</v>
      </c>
      <c r="R40" s="32">
        <f>SUM(R36:R39)</f>
        <v>50573588</v>
      </c>
      <c r="S40" s="32">
        <f>SUM(S36:S39)</f>
        <v>35746829</v>
      </c>
      <c r="T40" s="37">
        <f t="shared" si="6"/>
        <v>0.70682801860923927</v>
      </c>
      <c r="U40" s="37">
        <f t="shared" si="7"/>
        <v>-1.8632319861617064E-2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33455239</v>
      </c>
      <c r="E43" s="31">
        <v>53785230</v>
      </c>
      <c r="F43" s="31">
        <v>8215183</v>
      </c>
      <c r="G43" s="36">
        <f t="shared" si="0"/>
        <v>0.24555744468003951</v>
      </c>
      <c r="H43" s="31">
        <v>10517740</v>
      </c>
      <c r="I43" s="36">
        <f t="shared" si="1"/>
        <v>0.31438244993556913</v>
      </c>
      <c r="J43" s="31">
        <v>9736652</v>
      </c>
      <c r="K43" s="36">
        <f t="shared" si="2"/>
        <v>0.18102836038815862</v>
      </c>
      <c r="L43" s="31">
        <v>6034553</v>
      </c>
      <c r="M43" s="36">
        <f t="shared" si="3"/>
        <v>0.11219721473720573</v>
      </c>
      <c r="N43" s="31">
        <f t="shared" si="4"/>
        <v>34504128</v>
      </c>
      <c r="O43" s="36">
        <f t="shared" si="5"/>
        <v>0.64151678815912849</v>
      </c>
      <c r="P43" s="31">
        <v>14254229</v>
      </c>
      <c r="Q43" s="31">
        <v>68799370</v>
      </c>
      <c r="R43" s="31">
        <v>54154485</v>
      </c>
      <c r="S43" s="31">
        <v>42678285</v>
      </c>
      <c r="T43" s="36">
        <f t="shared" si="6"/>
        <v>0.78808403403707006</v>
      </c>
      <c r="U43" s="36">
        <f t="shared" si="7"/>
        <v>-0.57664823541139965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39485822</v>
      </c>
      <c r="E44" s="31">
        <v>53243023</v>
      </c>
      <c r="F44" s="31">
        <v>6502670</v>
      </c>
      <c r="G44" s="36">
        <f t="shared" si="0"/>
        <v>0.16468366797581166</v>
      </c>
      <c r="H44" s="31">
        <v>10002021</v>
      </c>
      <c r="I44" s="36">
        <f t="shared" si="1"/>
        <v>0.25330664257160457</v>
      </c>
      <c r="J44" s="31">
        <v>7703620</v>
      </c>
      <c r="K44" s="36">
        <f t="shared" si="2"/>
        <v>0.14468787769620067</v>
      </c>
      <c r="L44" s="31">
        <v>11322357</v>
      </c>
      <c r="M44" s="36">
        <f t="shared" si="3"/>
        <v>0.21265428523846214</v>
      </c>
      <c r="N44" s="31">
        <f t="shared" si="4"/>
        <v>35530668</v>
      </c>
      <c r="O44" s="36">
        <f t="shared" si="5"/>
        <v>0.66733002744791559</v>
      </c>
      <c r="P44" s="31">
        <v>8134035</v>
      </c>
      <c r="Q44" s="31">
        <v>34184837</v>
      </c>
      <c r="R44" s="31">
        <v>34965040</v>
      </c>
      <c r="S44" s="31">
        <v>32694163</v>
      </c>
      <c r="T44" s="36">
        <f t="shared" si="6"/>
        <v>0.93505292715237853</v>
      </c>
      <c r="U44" s="36">
        <f t="shared" si="7"/>
        <v>0.39197298757627674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152651608</v>
      </c>
      <c r="E45" s="31">
        <v>165317029</v>
      </c>
      <c r="F45" s="31">
        <v>41062919</v>
      </c>
      <c r="G45" s="36">
        <f t="shared" si="0"/>
        <v>0.26899761842010861</v>
      </c>
      <c r="H45" s="31">
        <v>39432633</v>
      </c>
      <c r="I45" s="36">
        <f t="shared" si="1"/>
        <v>0.25831783573481915</v>
      </c>
      <c r="J45" s="31">
        <v>44746672</v>
      </c>
      <c r="K45" s="36">
        <f t="shared" si="2"/>
        <v>0.27067188583458029</v>
      </c>
      <c r="L45" s="31">
        <v>43875192</v>
      </c>
      <c r="M45" s="36">
        <f t="shared" si="3"/>
        <v>0.26540031759220645</v>
      </c>
      <c r="N45" s="31">
        <f t="shared" si="4"/>
        <v>169117416</v>
      </c>
      <c r="O45" s="36">
        <f t="shared" si="5"/>
        <v>1.0229884787005215</v>
      </c>
      <c r="P45" s="31">
        <v>40875006</v>
      </c>
      <c r="Q45" s="31">
        <v>127388199</v>
      </c>
      <c r="R45" s="31">
        <v>154094921</v>
      </c>
      <c r="S45" s="31">
        <v>155003877</v>
      </c>
      <c r="T45" s="36">
        <f t="shared" si="6"/>
        <v>1.0058986759206685</v>
      </c>
      <c r="U45" s="36">
        <f t="shared" si="7"/>
        <v>7.3399035097389431E-2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30041452</v>
      </c>
      <c r="E46" s="31">
        <v>30091452</v>
      </c>
      <c r="F46" s="31">
        <v>5255865</v>
      </c>
      <c r="G46" s="36">
        <f t="shared" si="0"/>
        <v>0.17495376055724604</v>
      </c>
      <c r="H46" s="31">
        <v>6237556</v>
      </c>
      <c r="I46" s="36">
        <f t="shared" si="1"/>
        <v>0.20763164177284107</v>
      </c>
      <c r="J46" s="31">
        <v>6798213</v>
      </c>
      <c r="K46" s="36">
        <f t="shared" si="2"/>
        <v>0.22591841031798665</v>
      </c>
      <c r="L46" s="31">
        <v>6267982</v>
      </c>
      <c r="M46" s="36">
        <f t="shared" si="3"/>
        <v>0.20829775844648507</v>
      </c>
      <c r="N46" s="31">
        <f t="shared" si="4"/>
        <v>24559616</v>
      </c>
      <c r="O46" s="36">
        <f t="shared" si="5"/>
        <v>0.81616586663880497</v>
      </c>
      <c r="P46" s="31">
        <v>5720242</v>
      </c>
      <c r="Q46" s="31">
        <v>28399860</v>
      </c>
      <c r="R46" s="31">
        <v>28649860</v>
      </c>
      <c r="S46" s="31">
        <v>23316365</v>
      </c>
      <c r="T46" s="36">
        <f t="shared" si="6"/>
        <v>0.8138387063671515</v>
      </c>
      <c r="U46" s="36">
        <f t="shared" si="7"/>
        <v>9.5754690098775574E-2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255634121</v>
      </c>
      <c r="E47" s="32">
        <f>SUM(E41:E46)</f>
        <v>302436734</v>
      </c>
      <c r="F47" s="32">
        <f>SUM(F41:F46)</f>
        <v>61036637</v>
      </c>
      <c r="G47" s="37">
        <f t="shared" si="0"/>
        <v>0.23876561063614821</v>
      </c>
      <c r="H47" s="32">
        <f>SUM(H41:H46)</f>
        <v>66189950</v>
      </c>
      <c r="I47" s="37">
        <f t="shared" si="1"/>
        <v>0.25892455099919937</v>
      </c>
      <c r="J47" s="32">
        <f>SUM(J41:J46)</f>
        <v>68985157</v>
      </c>
      <c r="K47" s="37">
        <f t="shared" si="2"/>
        <v>0.22809781102847115</v>
      </c>
      <c r="L47" s="32">
        <f>SUM(L41:L46)</f>
        <v>67500084</v>
      </c>
      <c r="M47" s="37">
        <f t="shared" si="3"/>
        <v>0.2231874518258751</v>
      </c>
      <c r="N47" s="32">
        <f t="shared" si="4"/>
        <v>263711828</v>
      </c>
      <c r="O47" s="37">
        <f t="shared" si="5"/>
        <v>0.87195700241889262</v>
      </c>
      <c r="P47" s="32">
        <f>SUM(P41:P46)</f>
        <v>68983512</v>
      </c>
      <c r="Q47" s="32">
        <f>SUM(Q41:Q46)</f>
        <v>258772266</v>
      </c>
      <c r="R47" s="32">
        <f>SUM(R41:R46)</f>
        <v>271864306</v>
      </c>
      <c r="S47" s="32">
        <f>SUM(S41:S46)</f>
        <v>253692690</v>
      </c>
      <c r="T47" s="37">
        <f t="shared" si="6"/>
        <v>0.93315924305267206</v>
      </c>
      <c r="U47" s="37">
        <f t="shared" si="7"/>
        <v>-2.1504095065499107E-2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26221380</v>
      </c>
      <c r="E48" s="31">
        <v>26571384</v>
      </c>
      <c r="F48" s="31">
        <v>5506892</v>
      </c>
      <c r="G48" s="36">
        <f t="shared" si="0"/>
        <v>0.21001533862824917</v>
      </c>
      <c r="H48" s="31">
        <v>6224764</v>
      </c>
      <c r="I48" s="36">
        <f t="shared" si="1"/>
        <v>0.23739269252800577</v>
      </c>
      <c r="J48" s="31">
        <v>6468595</v>
      </c>
      <c r="K48" s="36">
        <f t="shared" si="2"/>
        <v>0.24344215566641167</v>
      </c>
      <c r="L48" s="31">
        <v>6085140</v>
      </c>
      <c r="M48" s="36">
        <f t="shared" si="3"/>
        <v>0.22901102930882336</v>
      </c>
      <c r="N48" s="31">
        <f t="shared" si="4"/>
        <v>24285391</v>
      </c>
      <c r="O48" s="36">
        <f t="shared" si="5"/>
        <v>0.91396786106436911</v>
      </c>
      <c r="P48" s="31">
        <v>5638510</v>
      </c>
      <c r="Q48" s="31">
        <v>24331056</v>
      </c>
      <c r="R48" s="31">
        <v>22402635</v>
      </c>
      <c r="S48" s="31">
        <v>21963637</v>
      </c>
      <c r="T48" s="36">
        <f t="shared" si="6"/>
        <v>0.98040418013327446</v>
      </c>
      <c r="U48" s="36">
        <f t="shared" si="7"/>
        <v>7.9210642527901776E-2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54169835</v>
      </c>
      <c r="E49" s="31">
        <v>55336798</v>
      </c>
      <c r="F49" s="31">
        <v>11606520</v>
      </c>
      <c r="G49" s="36">
        <f t="shared" si="0"/>
        <v>0.21426168272434279</v>
      </c>
      <c r="H49" s="31">
        <v>11235249</v>
      </c>
      <c r="I49" s="36">
        <f t="shared" si="1"/>
        <v>0.20740784977469473</v>
      </c>
      <c r="J49" s="31">
        <v>13137357</v>
      </c>
      <c r="K49" s="36">
        <f t="shared" si="2"/>
        <v>0.23740724933162921</v>
      </c>
      <c r="L49" s="31">
        <v>12987414</v>
      </c>
      <c r="M49" s="36">
        <f t="shared" si="3"/>
        <v>0.23469760574148146</v>
      </c>
      <c r="N49" s="31">
        <f t="shared" si="4"/>
        <v>48966540</v>
      </c>
      <c r="O49" s="36">
        <f t="shared" si="5"/>
        <v>0.88488206346886933</v>
      </c>
      <c r="P49" s="31">
        <v>13145876</v>
      </c>
      <c r="Q49" s="31">
        <v>45165696</v>
      </c>
      <c r="R49" s="31">
        <v>52429286</v>
      </c>
      <c r="S49" s="31">
        <v>46912661</v>
      </c>
      <c r="T49" s="36">
        <f t="shared" si="6"/>
        <v>0.89477970384719718</v>
      </c>
      <c r="U49" s="36">
        <f t="shared" si="7"/>
        <v>-1.2054122524813082E-2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18010704</v>
      </c>
      <c r="E50" s="31">
        <v>18733104</v>
      </c>
      <c r="F50" s="31">
        <v>3345510</v>
      </c>
      <c r="G50" s="36">
        <f t="shared" si="0"/>
        <v>0.18575120661579914</v>
      </c>
      <c r="H50" s="31">
        <v>3613837</v>
      </c>
      <c r="I50" s="36">
        <f t="shared" si="1"/>
        <v>0.20064940271074358</v>
      </c>
      <c r="J50" s="31">
        <v>3841225</v>
      </c>
      <c r="K50" s="36">
        <f t="shared" si="2"/>
        <v>0.20505010808673246</v>
      </c>
      <c r="L50" s="31">
        <v>4899402</v>
      </c>
      <c r="M50" s="36">
        <f t="shared" si="3"/>
        <v>0.26153711632626392</v>
      </c>
      <c r="N50" s="31">
        <f t="shared" si="4"/>
        <v>15699974</v>
      </c>
      <c r="O50" s="36">
        <f t="shared" si="5"/>
        <v>0.83808716377168457</v>
      </c>
      <c r="P50" s="31">
        <v>5121755</v>
      </c>
      <c r="Q50" s="31">
        <v>16543920</v>
      </c>
      <c r="R50" s="31">
        <v>17516825</v>
      </c>
      <c r="S50" s="31">
        <v>16786543</v>
      </c>
      <c r="T50" s="36">
        <f t="shared" si="6"/>
        <v>0.9583096822626247</v>
      </c>
      <c r="U50" s="36">
        <f t="shared" si="7"/>
        <v>-4.341343933866415E-2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16257052</v>
      </c>
      <c r="E51" s="31">
        <v>17381420</v>
      </c>
      <c r="F51" s="31">
        <v>1160288</v>
      </c>
      <c r="G51" s="36">
        <f t="shared" si="0"/>
        <v>7.1371365484960009E-2</v>
      </c>
      <c r="H51" s="31">
        <v>4218711</v>
      </c>
      <c r="I51" s="36">
        <f t="shared" si="1"/>
        <v>0.25950036943967453</v>
      </c>
      <c r="J51" s="31">
        <v>4694089</v>
      </c>
      <c r="K51" s="36">
        <f t="shared" si="2"/>
        <v>0.270063608151693</v>
      </c>
      <c r="L51" s="31">
        <v>4559979</v>
      </c>
      <c r="M51" s="36">
        <f t="shared" si="3"/>
        <v>0.26234789792778723</v>
      </c>
      <c r="N51" s="31">
        <f t="shared" si="4"/>
        <v>14633067</v>
      </c>
      <c r="O51" s="36">
        <f t="shared" si="5"/>
        <v>0.84187983490416773</v>
      </c>
      <c r="P51" s="31">
        <v>4570198</v>
      </c>
      <c r="Q51" s="31">
        <v>7447950</v>
      </c>
      <c r="R51" s="31">
        <v>13209296</v>
      </c>
      <c r="S51" s="31">
        <v>12087855</v>
      </c>
      <c r="T51" s="36">
        <f t="shared" si="6"/>
        <v>0.91510213716158684</v>
      </c>
      <c r="U51" s="36">
        <f t="shared" si="7"/>
        <v>-2.2360081554453348E-3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37435366</v>
      </c>
      <c r="E52" s="31">
        <v>33735352</v>
      </c>
      <c r="F52" s="31">
        <v>7588216</v>
      </c>
      <c r="G52" s="36">
        <f t="shared" si="0"/>
        <v>0.20270179808045685</v>
      </c>
      <c r="H52" s="31">
        <v>7300727</v>
      </c>
      <c r="I52" s="36">
        <f t="shared" si="1"/>
        <v>0.1950221883766276</v>
      </c>
      <c r="J52" s="31">
        <v>7804953</v>
      </c>
      <c r="K52" s="36">
        <f t="shared" si="2"/>
        <v>0.23135827958753771</v>
      </c>
      <c r="L52" s="31">
        <v>7705838</v>
      </c>
      <c r="M52" s="36">
        <f t="shared" si="3"/>
        <v>0.22842026370437754</v>
      </c>
      <c r="N52" s="31">
        <f t="shared" si="4"/>
        <v>30399734</v>
      </c>
      <c r="O52" s="36">
        <f t="shared" si="5"/>
        <v>0.90112396040806098</v>
      </c>
      <c r="P52" s="31">
        <v>7525469</v>
      </c>
      <c r="Q52" s="31">
        <v>34840014</v>
      </c>
      <c r="R52" s="31">
        <v>34590014</v>
      </c>
      <c r="S52" s="31">
        <v>28427013</v>
      </c>
      <c r="T52" s="36">
        <f t="shared" si="6"/>
        <v>0.82182716086787355</v>
      </c>
      <c r="U52" s="36">
        <f t="shared" si="7"/>
        <v>2.3967808517980638E-2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152094337</v>
      </c>
      <c r="E53" s="32">
        <f>SUM(E48:E52)</f>
        <v>151758058</v>
      </c>
      <c r="F53" s="32">
        <f>SUM(F48:F52)</f>
        <v>29207426</v>
      </c>
      <c r="G53" s="37">
        <f t="shared" si="0"/>
        <v>0.19203493421323109</v>
      </c>
      <c r="H53" s="32">
        <f>SUM(H48:H52)</f>
        <v>32593288</v>
      </c>
      <c r="I53" s="37">
        <f t="shared" si="1"/>
        <v>0.21429652571482657</v>
      </c>
      <c r="J53" s="32">
        <f>SUM(J48:J52)</f>
        <v>35946219</v>
      </c>
      <c r="K53" s="37">
        <f t="shared" si="2"/>
        <v>0.23686530701387862</v>
      </c>
      <c r="L53" s="32">
        <f>SUM(L48:L52)</f>
        <v>36237773</v>
      </c>
      <c r="M53" s="37">
        <f t="shared" si="3"/>
        <v>0.23878648341691353</v>
      </c>
      <c r="N53" s="32">
        <f t="shared" si="4"/>
        <v>133984706</v>
      </c>
      <c r="O53" s="37">
        <f t="shared" si="5"/>
        <v>0.88288363574077888</v>
      </c>
      <c r="P53" s="32">
        <f>SUM(P48:P52)</f>
        <v>36001808</v>
      </c>
      <c r="Q53" s="32">
        <f>SUM(Q48:Q52)</f>
        <v>128328636</v>
      </c>
      <c r="R53" s="32">
        <f>SUM(R48:R52)</f>
        <v>140148056</v>
      </c>
      <c r="S53" s="32">
        <f>SUM(S48:S52)</f>
        <v>126177709</v>
      </c>
      <c r="T53" s="37">
        <f t="shared" si="6"/>
        <v>0.90031722594853547</v>
      </c>
      <c r="U53" s="37">
        <f t="shared" si="7"/>
        <v>6.5542541641241403E-3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2132966114</v>
      </c>
      <c r="E54" s="32">
        <f>SUM(E8:E9,E11:E18,E20:E26,E28:E34,E36:E39,E41:E46,E48:E52)</f>
        <v>2151463565</v>
      </c>
      <c r="F54" s="32">
        <f>SUM(F8:F9,F11:F18,F20:F26,F28:F34,F36:F39,F41:F46,F48:F52)</f>
        <v>423453079</v>
      </c>
      <c r="G54" s="37">
        <f t="shared" si="0"/>
        <v>0.19852780417870247</v>
      </c>
      <c r="H54" s="32">
        <f>SUM(H8:H9,H11:H18,H20:H26,H28:H34,H36:H39,H41:H46,H48:H52)</f>
        <v>506666543</v>
      </c>
      <c r="I54" s="37">
        <f t="shared" si="1"/>
        <v>0.23754083089948236</v>
      </c>
      <c r="J54" s="32">
        <f>SUM(J8:J9,J11:J18,J20:J26,J28:J34,J36:J39,J41:J46,J48:J52)</f>
        <v>486967347</v>
      </c>
      <c r="K54" s="37">
        <f t="shared" si="2"/>
        <v>0.22634236290215773</v>
      </c>
      <c r="L54" s="32">
        <f>SUM(L8:L9,L11:L18,L20:L26,L28:L34,L36:L39,L41:L46,L48:L52)</f>
        <v>435591702</v>
      </c>
      <c r="M54" s="37">
        <f t="shared" si="3"/>
        <v>0.20246296943448355</v>
      </c>
      <c r="N54" s="32">
        <f t="shared" si="4"/>
        <v>1852678671</v>
      </c>
      <c r="O54" s="37">
        <f t="shared" si="5"/>
        <v>0.86112481807238972</v>
      </c>
      <c r="P54" s="32">
        <f>SUM(P8:P9,P11:P18,P20:P26,P28:P34,P36:P39,P41:P46,P48:P52)</f>
        <v>491906402</v>
      </c>
      <c r="Q54" s="32">
        <f>SUM(Q8:Q9,Q11:Q18,Q20:Q26,Q28:Q34,Q36:Q39,Q41:Q46,Q48:Q52)</f>
        <v>2065211054</v>
      </c>
      <c r="R54" s="32">
        <f>SUM(R8:R9,R11:R18,R20:R26,R28:R34,R36:R39,R41:R46,R48:R52)</f>
        <v>2132408900</v>
      </c>
      <c r="S54" s="32">
        <f>SUM(S8:S9,S11:S18,S20:S26,S28:S34,S36:S39,S41:S46,S48:S52)</f>
        <v>1803682437</v>
      </c>
      <c r="T54" s="37">
        <f t="shared" si="6"/>
        <v>0.84584266976188294</v>
      </c>
      <c r="U54" s="37">
        <f t="shared" si="7"/>
        <v>-0.11448255149970588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354622312</v>
      </c>
      <c r="E57" s="31">
        <v>389897695</v>
      </c>
      <c r="F57" s="31">
        <v>80110295</v>
      </c>
      <c r="G57" s="36">
        <f t="shared" ref="G57:G85" si="8">IF(($D57      =0),0,($F57      /$D57      ))</f>
        <v>0.22590314339837703</v>
      </c>
      <c r="H57" s="31">
        <v>98659498</v>
      </c>
      <c r="I57" s="36">
        <f t="shared" ref="I57:I85" si="9">IF(($D57      =0),0,($H57      /$D57      ))</f>
        <v>0.27821006930889336</v>
      </c>
      <c r="J57" s="31">
        <v>109211449</v>
      </c>
      <c r="K57" s="36">
        <f t="shared" ref="K57:K85" si="10">IF(($E57      =0),0,($J57      /$E57      ))</f>
        <v>0.28010283312908529</v>
      </c>
      <c r="L57" s="31">
        <v>101708707</v>
      </c>
      <c r="M57" s="36">
        <f t="shared" ref="M57:M85" si="11">IF(($E57      =0),0,($L57      /$E57      ))</f>
        <v>0.26085998533538396</v>
      </c>
      <c r="N57" s="31">
        <f t="shared" ref="N57:N85" si="12">$F57      +$H57      +$J57      +$L57</f>
        <v>389689949</v>
      </c>
      <c r="O57" s="36">
        <f t="shared" ref="O57:O85" si="13">IF(($E57      =0),0,($N57      /$E57      ))</f>
        <v>0.99946717817862452</v>
      </c>
      <c r="P57" s="31">
        <v>112414739</v>
      </c>
      <c r="Q57" s="31">
        <v>331178358</v>
      </c>
      <c r="R57" s="31">
        <v>332715461</v>
      </c>
      <c r="S57" s="31">
        <v>367840252</v>
      </c>
      <c r="T57" s="36">
        <f t="shared" ref="T57:T85" si="14">IF(($R57      =0),0,($S57      /$R57      ))</f>
        <v>1.1055700594569002</v>
      </c>
      <c r="U57" s="36">
        <f t="shared" ref="U57:U85" si="15">IF(($P57      =0),0,(($L57      /$P57      )-1))</f>
        <v>-9.5236906612397143E-2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354622312</v>
      </c>
      <c r="E58" s="32">
        <f>E57</f>
        <v>389897695</v>
      </c>
      <c r="F58" s="32">
        <f>F57</f>
        <v>80110295</v>
      </c>
      <c r="G58" s="37">
        <f t="shared" si="8"/>
        <v>0.22590314339837703</v>
      </c>
      <c r="H58" s="32">
        <f>H57</f>
        <v>98659498</v>
      </c>
      <c r="I58" s="37">
        <f t="shared" si="9"/>
        <v>0.27821006930889336</v>
      </c>
      <c r="J58" s="32">
        <f>J57</f>
        <v>109211449</v>
      </c>
      <c r="K58" s="37">
        <f t="shared" si="10"/>
        <v>0.28010283312908529</v>
      </c>
      <c r="L58" s="32">
        <f>L57</f>
        <v>101708707</v>
      </c>
      <c r="M58" s="37">
        <f t="shared" si="11"/>
        <v>0.26085998533538396</v>
      </c>
      <c r="N58" s="32">
        <f t="shared" si="12"/>
        <v>389689949</v>
      </c>
      <c r="O58" s="37">
        <f t="shared" si="13"/>
        <v>0.99946717817862452</v>
      </c>
      <c r="P58" s="32">
        <f>P57</f>
        <v>112414739</v>
      </c>
      <c r="Q58" s="32">
        <f>Q57</f>
        <v>331178358</v>
      </c>
      <c r="R58" s="32">
        <f>R57</f>
        <v>332715461</v>
      </c>
      <c r="S58" s="32">
        <f>S57</f>
        <v>367840252</v>
      </c>
      <c r="T58" s="37">
        <f t="shared" si="14"/>
        <v>1.1055700594569002</v>
      </c>
      <c r="U58" s="37">
        <f t="shared" si="15"/>
        <v>-9.5236906612397143E-2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0</v>
      </c>
      <c r="E59" s="31">
        <v>0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0</v>
      </c>
      <c r="Q59" s="31">
        <v>0</v>
      </c>
      <c r="R59" s="31">
        <v>0</v>
      </c>
      <c r="S59" s="31">
        <v>0</v>
      </c>
      <c r="T59" s="36">
        <f t="shared" si="14"/>
        <v>0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3824988</v>
      </c>
      <c r="E61" s="31">
        <v>3824988</v>
      </c>
      <c r="F61" s="31">
        <v>310537</v>
      </c>
      <c r="G61" s="36">
        <f t="shared" si="8"/>
        <v>8.1186398493276316E-2</v>
      </c>
      <c r="H61" s="31">
        <v>334059</v>
      </c>
      <c r="I61" s="36">
        <f t="shared" si="9"/>
        <v>8.7335960269679283E-2</v>
      </c>
      <c r="J61" s="31">
        <v>0</v>
      </c>
      <c r="K61" s="36">
        <f t="shared" si="10"/>
        <v>0</v>
      </c>
      <c r="L61" s="31">
        <v>627806</v>
      </c>
      <c r="M61" s="36">
        <f t="shared" si="11"/>
        <v>0.16413280250813858</v>
      </c>
      <c r="N61" s="31">
        <f t="shared" si="12"/>
        <v>1272402</v>
      </c>
      <c r="O61" s="36">
        <f t="shared" si="13"/>
        <v>0.33265516127109418</v>
      </c>
      <c r="P61" s="31">
        <v>234221</v>
      </c>
      <c r="Q61" s="31">
        <v>3983248</v>
      </c>
      <c r="R61" s="31">
        <v>3875078</v>
      </c>
      <c r="S61" s="31">
        <v>2402066</v>
      </c>
      <c r="T61" s="36">
        <f t="shared" si="14"/>
        <v>0.61987552250561151</v>
      </c>
      <c r="U61" s="36">
        <f t="shared" si="15"/>
        <v>1.680400134915315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3824988</v>
      </c>
      <c r="E63" s="32">
        <f>SUM(E59:E62)</f>
        <v>3824988</v>
      </c>
      <c r="F63" s="32">
        <f>SUM(F59:F62)</f>
        <v>310537</v>
      </c>
      <c r="G63" s="37">
        <f t="shared" si="8"/>
        <v>8.1186398493276316E-2</v>
      </c>
      <c r="H63" s="32">
        <f>SUM(H59:H62)</f>
        <v>334059</v>
      </c>
      <c r="I63" s="37">
        <f t="shared" si="9"/>
        <v>8.7335960269679283E-2</v>
      </c>
      <c r="J63" s="32">
        <f>SUM(J59:J62)</f>
        <v>0</v>
      </c>
      <c r="K63" s="37">
        <f t="shared" si="10"/>
        <v>0</v>
      </c>
      <c r="L63" s="32">
        <f>SUM(L59:L62)</f>
        <v>627806</v>
      </c>
      <c r="M63" s="37">
        <f t="shared" si="11"/>
        <v>0.16413280250813858</v>
      </c>
      <c r="N63" s="32">
        <f t="shared" si="12"/>
        <v>1272402</v>
      </c>
      <c r="O63" s="37">
        <f t="shared" si="13"/>
        <v>0.33265516127109418</v>
      </c>
      <c r="P63" s="32">
        <f>SUM(P59:P62)</f>
        <v>234221</v>
      </c>
      <c r="Q63" s="32">
        <f>SUM(Q59:Q62)</f>
        <v>3983248</v>
      </c>
      <c r="R63" s="32">
        <f>SUM(R59:R62)</f>
        <v>3875078</v>
      </c>
      <c r="S63" s="32">
        <f>SUM(S59:S62)</f>
        <v>2402066</v>
      </c>
      <c r="T63" s="37">
        <f t="shared" si="14"/>
        <v>0.61987552250561151</v>
      </c>
      <c r="U63" s="37">
        <f t="shared" si="15"/>
        <v>1.680400134915315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23073182</v>
      </c>
      <c r="E64" s="31">
        <v>23073182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101602</v>
      </c>
      <c r="M64" s="36">
        <f t="shared" si="11"/>
        <v>4.4034671940783891E-3</v>
      </c>
      <c r="N64" s="31">
        <f t="shared" si="12"/>
        <v>101602</v>
      </c>
      <c r="O64" s="36">
        <f t="shared" si="13"/>
        <v>4.4034671940783891E-3</v>
      </c>
      <c r="P64" s="31">
        <v>0</v>
      </c>
      <c r="Q64" s="31">
        <v>4090217</v>
      </c>
      <c r="R64" s="31">
        <v>4140217</v>
      </c>
      <c r="S64" s="31">
        <v>0</v>
      </c>
      <c r="T64" s="36">
        <f t="shared" si="14"/>
        <v>0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2636008</v>
      </c>
      <c r="E65" s="31">
        <v>2656011</v>
      </c>
      <c r="F65" s="31">
        <v>619147</v>
      </c>
      <c r="G65" s="36">
        <f t="shared" si="8"/>
        <v>0.23488054664477498</v>
      </c>
      <c r="H65" s="31">
        <v>671996</v>
      </c>
      <c r="I65" s="36">
        <f t="shared" si="9"/>
        <v>0.25492942358293297</v>
      </c>
      <c r="J65" s="31">
        <v>585621</v>
      </c>
      <c r="K65" s="36">
        <f t="shared" si="10"/>
        <v>0.22048892116787167</v>
      </c>
      <c r="L65" s="31">
        <v>596057</v>
      </c>
      <c r="M65" s="36">
        <f t="shared" si="11"/>
        <v>0.22441812176229692</v>
      </c>
      <c r="N65" s="31">
        <f t="shared" si="12"/>
        <v>2472821</v>
      </c>
      <c r="O65" s="36">
        <f t="shared" si="13"/>
        <v>0.93102814709728232</v>
      </c>
      <c r="P65" s="31">
        <v>531268</v>
      </c>
      <c r="Q65" s="31">
        <v>1921550</v>
      </c>
      <c r="R65" s="31">
        <v>1956550</v>
      </c>
      <c r="S65" s="31">
        <v>1353771</v>
      </c>
      <c r="T65" s="36">
        <f t="shared" si="14"/>
        <v>0.69191740563747417</v>
      </c>
      <c r="U65" s="36">
        <f t="shared" si="15"/>
        <v>0.12195163269762155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1569666</v>
      </c>
      <c r="E66" s="31">
        <v>1416985</v>
      </c>
      <c r="F66" s="31">
        <v>23</v>
      </c>
      <c r="G66" s="36">
        <f t="shared" si="8"/>
        <v>1.4652798748268741E-5</v>
      </c>
      <c r="H66" s="31">
        <v>8300</v>
      </c>
      <c r="I66" s="36">
        <f t="shared" si="9"/>
        <v>5.2877491135056758E-3</v>
      </c>
      <c r="J66" s="31">
        <v>1195754</v>
      </c>
      <c r="K66" s="36">
        <f t="shared" si="10"/>
        <v>0.84387202405106621</v>
      </c>
      <c r="L66" s="31">
        <v>410298</v>
      </c>
      <c r="M66" s="36">
        <f t="shared" si="11"/>
        <v>0.28955705247409114</v>
      </c>
      <c r="N66" s="31">
        <f t="shared" si="12"/>
        <v>1614375</v>
      </c>
      <c r="O66" s="36">
        <f t="shared" si="13"/>
        <v>1.1393028154849911</v>
      </c>
      <c r="P66" s="31">
        <v>613389</v>
      </c>
      <c r="Q66" s="31">
        <v>1346985</v>
      </c>
      <c r="R66" s="31">
        <v>1266985</v>
      </c>
      <c r="S66" s="31">
        <v>1697046</v>
      </c>
      <c r="T66" s="36">
        <f t="shared" si="14"/>
        <v>1.3394365363441556</v>
      </c>
      <c r="U66" s="36">
        <f t="shared" si="15"/>
        <v>-0.33109657982128793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121173406</v>
      </c>
      <c r="E67" s="31">
        <v>119853373</v>
      </c>
      <c r="F67" s="31">
        <v>28349751</v>
      </c>
      <c r="G67" s="36">
        <f t="shared" si="8"/>
        <v>0.23396017274615521</v>
      </c>
      <c r="H67" s="31">
        <v>26658072</v>
      </c>
      <c r="I67" s="36">
        <f t="shared" si="9"/>
        <v>0.21999936190619251</v>
      </c>
      <c r="J67" s="31">
        <v>25762204</v>
      </c>
      <c r="K67" s="36">
        <f t="shared" si="10"/>
        <v>0.21494767610753851</v>
      </c>
      <c r="L67" s="31">
        <v>34400823</v>
      </c>
      <c r="M67" s="36">
        <f t="shared" si="11"/>
        <v>0.28702423752396189</v>
      </c>
      <c r="N67" s="31">
        <f t="shared" si="12"/>
        <v>115170850</v>
      </c>
      <c r="O67" s="36">
        <f t="shared" si="13"/>
        <v>0.96093123720431295</v>
      </c>
      <c r="P67" s="31">
        <v>28662006</v>
      </c>
      <c r="Q67" s="31">
        <v>117287021</v>
      </c>
      <c r="R67" s="31">
        <v>114460529</v>
      </c>
      <c r="S67" s="31">
        <v>101157317</v>
      </c>
      <c r="T67" s="36">
        <f t="shared" si="14"/>
        <v>0.88377467659615661</v>
      </c>
      <c r="U67" s="36">
        <f t="shared" si="15"/>
        <v>0.2002238433695116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2732167</v>
      </c>
      <c r="E68" s="31">
        <v>3362085</v>
      </c>
      <c r="F68" s="31">
        <v>903171</v>
      </c>
      <c r="G68" s="36">
        <f t="shared" si="8"/>
        <v>0.33056947104624279</v>
      </c>
      <c r="H68" s="31">
        <v>717358</v>
      </c>
      <c r="I68" s="36">
        <f t="shared" si="9"/>
        <v>0.26256008508996703</v>
      </c>
      <c r="J68" s="31">
        <v>922793</v>
      </c>
      <c r="K68" s="36">
        <f t="shared" si="10"/>
        <v>0.27447045508962442</v>
      </c>
      <c r="L68" s="31">
        <v>255285</v>
      </c>
      <c r="M68" s="36">
        <f t="shared" si="11"/>
        <v>7.5930560946555481E-2</v>
      </c>
      <c r="N68" s="31">
        <f t="shared" si="12"/>
        <v>2798607</v>
      </c>
      <c r="O68" s="36">
        <f t="shared" si="13"/>
        <v>0.83240221469712994</v>
      </c>
      <c r="P68" s="31">
        <v>260865</v>
      </c>
      <c r="Q68" s="31">
        <v>2492353</v>
      </c>
      <c r="R68" s="31">
        <v>3060002</v>
      </c>
      <c r="S68" s="31">
        <v>1862464</v>
      </c>
      <c r="T68" s="36">
        <f t="shared" si="14"/>
        <v>0.6086479682039424</v>
      </c>
      <c r="U68" s="36">
        <f t="shared" si="15"/>
        <v>-2.1390374331550777E-2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151184429</v>
      </c>
      <c r="E70" s="32">
        <f>SUM(E64:E69)</f>
        <v>150361636</v>
      </c>
      <c r="F70" s="32">
        <f>SUM(F64:F69)</f>
        <v>29872092</v>
      </c>
      <c r="G70" s="37">
        <f t="shared" si="8"/>
        <v>0.19758709410477715</v>
      </c>
      <c r="H70" s="32">
        <f>SUM(H64:H69)</f>
        <v>28055726</v>
      </c>
      <c r="I70" s="37">
        <f t="shared" si="9"/>
        <v>0.18557285419915831</v>
      </c>
      <c r="J70" s="32">
        <f>SUM(J64:J69)</f>
        <v>28466372</v>
      </c>
      <c r="K70" s="37">
        <f t="shared" si="10"/>
        <v>0.18931938197320491</v>
      </c>
      <c r="L70" s="32">
        <f>SUM(L64:L69)</f>
        <v>35764065</v>
      </c>
      <c r="M70" s="37">
        <f t="shared" si="11"/>
        <v>0.23785365703256914</v>
      </c>
      <c r="N70" s="32">
        <f t="shared" si="12"/>
        <v>122158255</v>
      </c>
      <c r="O70" s="37">
        <f t="shared" si="13"/>
        <v>0.81242967454810078</v>
      </c>
      <c r="P70" s="32">
        <f>SUM(P64:P69)</f>
        <v>30067528</v>
      </c>
      <c r="Q70" s="32">
        <f>SUM(Q64:Q69)</f>
        <v>127138126</v>
      </c>
      <c r="R70" s="32">
        <f>SUM(R64:R69)</f>
        <v>124884283</v>
      </c>
      <c r="S70" s="32">
        <f>SUM(S64:S69)</f>
        <v>106070598</v>
      </c>
      <c r="T70" s="37">
        <f t="shared" si="14"/>
        <v>0.84935105885181728</v>
      </c>
      <c r="U70" s="37">
        <f t="shared" si="15"/>
        <v>0.18945810909363758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10766820</v>
      </c>
      <c r="E71" s="31">
        <v>10664904</v>
      </c>
      <c r="F71" s="31">
        <v>2216496</v>
      </c>
      <c r="G71" s="36">
        <f t="shared" si="8"/>
        <v>0.20586356974482717</v>
      </c>
      <c r="H71" s="31">
        <v>2356732</v>
      </c>
      <c r="I71" s="36">
        <f t="shared" si="9"/>
        <v>0.21888839973176852</v>
      </c>
      <c r="J71" s="31">
        <v>2280444</v>
      </c>
      <c r="K71" s="36">
        <f t="shared" si="10"/>
        <v>0.21382695990512432</v>
      </c>
      <c r="L71" s="31">
        <v>2456790</v>
      </c>
      <c r="M71" s="36">
        <f t="shared" si="11"/>
        <v>0.23036212984195639</v>
      </c>
      <c r="N71" s="31">
        <f t="shared" si="12"/>
        <v>9310462</v>
      </c>
      <c r="O71" s="36">
        <f t="shared" si="13"/>
        <v>0.87300007576251981</v>
      </c>
      <c r="P71" s="31">
        <v>2270848</v>
      </c>
      <c r="Q71" s="31">
        <v>11171928</v>
      </c>
      <c r="R71" s="31">
        <v>9515396</v>
      </c>
      <c r="S71" s="31">
        <v>9114883</v>
      </c>
      <c r="T71" s="36">
        <f t="shared" si="14"/>
        <v>0.95790895092542649</v>
      </c>
      <c r="U71" s="36">
        <f t="shared" si="15"/>
        <v>8.1882186742573637E-2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32588339</v>
      </c>
      <c r="E72" s="31">
        <v>32588339</v>
      </c>
      <c r="F72" s="31">
        <v>7767916</v>
      </c>
      <c r="G72" s="36">
        <f t="shared" si="8"/>
        <v>0.2383648948785024</v>
      </c>
      <c r="H72" s="31">
        <v>5209883</v>
      </c>
      <c r="I72" s="36">
        <f t="shared" si="9"/>
        <v>0.15986954720214491</v>
      </c>
      <c r="J72" s="31">
        <v>10143479</v>
      </c>
      <c r="K72" s="36">
        <f t="shared" si="10"/>
        <v>0.31126100044558885</v>
      </c>
      <c r="L72" s="31">
        <v>8040688</v>
      </c>
      <c r="M72" s="36">
        <f t="shared" si="11"/>
        <v>0.24673512816961921</v>
      </c>
      <c r="N72" s="31">
        <f t="shared" si="12"/>
        <v>31161966</v>
      </c>
      <c r="O72" s="36">
        <f t="shared" si="13"/>
        <v>0.95623057069585538</v>
      </c>
      <c r="P72" s="31">
        <v>7417625</v>
      </c>
      <c r="Q72" s="31">
        <v>29993145</v>
      </c>
      <c r="R72" s="31">
        <v>32981388</v>
      </c>
      <c r="S72" s="31">
        <v>29193453</v>
      </c>
      <c r="T72" s="36">
        <f t="shared" si="14"/>
        <v>0.88514931512282014</v>
      </c>
      <c r="U72" s="36">
        <f t="shared" si="15"/>
        <v>8.3997640754284619E-2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11040934</v>
      </c>
      <c r="E73" s="31">
        <v>8645170</v>
      </c>
      <c r="F73" s="31">
        <v>2285442</v>
      </c>
      <c r="G73" s="36">
        <f t="shared" si="8"/>
        <v>0.20699716165317172</v>
      </c>
      <c r="H73" s="31">
        <v>1989703</v>
      </c>
      <c r="I73" s="36">
        <f t="shared" si="9"/>
        <v>0.18021147486254332</v>
      </c>
      <c r="J73" s="31">
        <v>2186386</v>
      </c>
      <c r="K73" s="36">
        <f t="shared" si="10"/>
        <v>0.25290260341901893</v>
      </c>
      <c r="L73" s="31">
        <v>2170028</v>
      </c>
      <c r="M73" s="36">
        <f t="shared" si="11"/>
        <v>0.25101044860887639</v>
      </c>
      <c r="N73" s="31">
        <f t="shared" si="12"/>
        <v>8631559</v>
      </c>
      <c r="O73" s="36">
        <f t="shared" si="13"/>
        <v>0.99842559486973648</v>
      </c>
      <c r="P73" s="31">
        <v>5856690</v>
      </c>
      <c r="Q73" s="31">
        <v>10824750</v>
      </c>
      <c r="R73" s="31">
        <v>10824750</v>
      </c>
      <c r="S73" s="31">
        <v>8008675</v>
      </c>
      <c r="T73" s="36">
        <f t="shared" si="14"/>
        <v>0.73984849534631281</v>
      </c>
      <c r="U73" s="36">
        <f t="shared" si="15"/>
        <v>-0.62947876701686445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86447513</v>
      </c>
      <c r="E74" s="31">
        <v>94329378</v>
      </c>
      <c r="F74" s="31">
        <v>18084685</v>
      </c>
      <c r="G74" s="36">
        <f t="shared" si="8"/>
        <v>0.20919844160236281</v>
      </c>
      <c r="H74" s="31">
        <v>20134466</v>
      </c>
      <c r="I74" s="36">
        <f t="shared" si="9"/>
        <v>0.23290971945022873</v>
      </c>
      <c r="J74" s="31">
        <v>22056623</v>
      </c>
      <c r="K74" s="36">
        <f t="shared" si="10"/>
        <v>0.23382559566967567</v>
      </c>
      <c r="L74" s="31">
        <v>24926531</v>
      </c>
      <c r="M74" s="36">
        <f t="shared" si="11"/>
        <v>0.26424992434488437</v>
      </c>
      <c r="N74" s="31">
        <f t="shared" si="12"/>
        <v>85202305</v>
      </c>
      <c r="O74" s="36">
        <f t="shared" si="13"/>
        <v>0.90324251899551378</v>
      </c>
      <c r="P74" s="31">
        <v>21900831</v>
      </c>
      <c r="Q74" s="31">
        <v>83929256</v>
      </c>
      <c r="R74" s="31">
        <v>104654633</v>
      </c>
      <c r="S74" s="31">
        <v>76693633</v>
      </c>
      <c r="T74" s="36">
        <f t="shared" si="14"/>
        <v>0.73282597054255594</v>
      </c>
      <c r="U74" s="36">
        <f t="shared" si="15"/>
        <v>0.13815457504786011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0</v>
      </c>
      <c r="E75" s="31">
        <v>0</v>
      </c>
      <c r="F75" s="31">
        <v>0</v>
      </c>
      <c r="G75" s="36">
        <f t="shared" si="8"/>
        <v>0</v>
      </c>
      <c r="H75" s="31">
        <v>0</v>
      </c>
      <c r="I75" s="36">
        <f t="shared" si="9"/>
        <v>0</v>
      </c>
      <c r="J75" s="31">
        <v>0</v>
      </c>
      <c r="K75" s="36">
        <f t="shared" si="10"/>
        <v>0</v>
      </c>
      <c r="L75" s="31">
        <v>0</v>
      </c>
      <c r="M75" s="36">
        <f t="shared" si="11"/>
        <v>0</v>
      </c>
      <c r="N75" s="31">
        <f t="shared" si="12"/>
        <v>0</v>
      </c>
      <c r="O75" s="36">
        <f t="shared" si="13"/>
        <v>0</v>
      </c>
      <c r="P75" s="31">
        <v>0</v>
      </c>
      <c r="Q75" s="31">
        <v>0</v>
      </c>
      <c r="R75" s="31">
        <v>0</v>
      </c>
      <c r="S75" s="31">
        <v>0</v>
      </c>
      <c r="T75" s="36">
        <f t="shared" si="14"/>
        <v>0</v>
      </c>
      <c r="U75" s="36">
        <f t="shared" si="15"/>
        <v>0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8572872</v>
      </c>
      <c r="E76" s="31">
        <v>8432514</v>
      </c>
      <c r="F76" s="31">
        <v>1353930</v>
      </c>
      <c r="G76" s="36">
        <f t="shared" si="8"/>
        <v>0.15793190426732137</v>
      </c>
      <c r="H76" s="31">
        <v>529362</v>
      </c>
      <c r="I76" s="36">
        <f t="shared" si="9"/>
        <v>6.1748501552338589E-2</v>
      </c>
      <c r="J76" s="31">
        <v>2019103</v>
      </c>
      <c r="K76" s="36">
        <f t="shared" si="10"/>
        <v>0.23944259090468156</v>
      </c>
      <c r="L76" s="31">
        <v>572384</v>
      </c>
      <c r="M76" s="36">
        <f t="shared" si="11"/>
        <v>6.7878215203674735E-2</v>
      </c>
      <c r="N76" s="31">
        <f t="shared" si="12"/>
        <v>4474779</v>
      </c>
      <c r="O76" s="36">
        <f t="shared" si="13"/>
        <v>0.53065776113742591</v>
      </c>
      <c r="P76" s="31">
        <v>1631987</v>
      </c>
      <c r="Q76" s="31">
        <v>6700840</v>
      </c>
      <c r="R76" s="31">
        <v>6700841</v>
      </c>
      <c r="S76" s="31">
        <v>4741981</v>
      </c>
      <c r="T76" s="36">
        <f t="shared" si="14"/>
        <v>0.70766952983961262</v>
      </c>
      <c r="U76" s="36">
        <f t="shared" si="15"/>
        <v>-0.64927171601244371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149416478</v>
      </c>
      <c r="E78" s="32">
        <f>SUM(E71:E77)</f>
        <v>154660305</v>
      </c>
      <c r="F78" s="32">
        <f>SUM(F71:F77)</f>
        <v>31708469</v>
      </c>
      <c r="G78" s="37">
        <f t="shared" si="8"/>
        <v>0.21221534213917156</v>
      </c>
      <c r="H78" s="32">
        <f>SUM(H71:H77)</f>
        <v>30220146</v>
      </c>
      <c r="I78" s="37">
        <f t="shared" si="9"/>
        <v>0.20225443943338031</v>
      </c>
      <c r="J78" s="32">
        <f>SUM(J71:J77)</f>
        <v>38686035</v>
      </c>
      <c r="K78" s="37">
        <f t="shared" si="10"/>
        <v>0.25013551473340234</v>
      </c>
      <c r="L78" s="32">
        <f>SUM(L71:L77)</f>
        <v>38166421</v>
      </c>
      <c r="M78" s="37">
        <f t="shared" si="11"/>
        <v>0.24677580326768397</v>
      </c>
      <c r="N78" s="32">
        <f t="shared" si="12"/>
        <v>138781071</v>
      </c>
      <c r="O78" s="37">
        <f t="shared" si="13"/>
        <v>0.89732831575626337</v>
      </c>
      <c r="P78" s="32">
        <f>SUM(P71:P77)</f>
        <v>39077981</v>
      </c>
      <c r="Q78" s="32">
        <f>SUM(Q71:Q77)</f>
        <v>142619919</v>
      </c>
      <c r="R78" s="32">
        <f>SUM(R71:R77)</f>
        <v>164677008</v>
      </c>
      <c r="S78" s="32">
        <f>SUM(S71:S77)</f>
        <v>127752625</v>
      </c>
      <c r="T78" s="37">
        <f t="shared" si="14"/>
        <v>0.77577693784672119</v>
      </c>
      <c r="U78" s="37">
        <f t="shared" si="15"/>
        <v>-2.3326691314988879E-2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49422189</v>
      </c>
      <c r="E79" s="31">
        <v>43234455</v>
      </c>
      <c r="F79" s="31">
        <v>9424306</v>
      </c>
      <c r="G79" s="36">
        <f t="shared" si="8"/>
        <v>0.19068977296817022</v>
      </c>
      <c r="H79" s="31">
        <v>10492514</v>
      </c>
      <c r="I79" s="36">
        <f t="shared" si="9"/>
        <v>0.21230370836063128</v>
      </c>
      <c r="J79" s="31">
        <v>10028265</v>
      </c>
      <c r="K79" s="36">
        <f t="shared" si="10"/>
        <v>0.23195076704447876</v>
      </c>
      <c r="L79" s="31">
        <v>9520193</v>
      </c>
      <c r="M79" s="36">
        <f t="shared" si="11"/>
        <v>0.2201992137983467</v>
      </c>
      <c r="N79" s="31">
        <f t="shared" si="12"/>
        <v>39465278</v>
      </c>
      <c r="O79" s="36">
        <f t="shared" si="13"/>
        <v>0.91282006446016262</v>
      </c>
      <c r="P79" s="31">
        <v>9440649</v>
      </c>
      <c r="Q79" s="31">
        <v>46119093</v>
      </c>
      <c r="R79" s="31">
        <v>46445040</v>
      </c>
      <c r="S79" s="31">
        <v>37836053</v>
      </c>
      <c r="T79" s="36">
        <f t="shared" si="14"/>
        <v>0.81464141273212387</v>
      </c>
      <c r="U79" s="36">
        <f t="shared" si="15"/>
        <v>8.4256919201211034E-3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3776838</v>
      </c>
      <c r="E80" s="31">
        <v>8650542</v>
      </c>
      <c r="F80" s="31">
        <v>1891262</v>
      </c>
      <c r="G80" s="36">
        <f t="shared" si="8"/>
        <v>0.50075274608018661</v>
      </c>
      <c r="H80" s="31">
        <v>1908126</v>
      </c>
      <c r="I80" s="36">
        <f t="shared" si="9"/>
        <v>0.50521785684215204</v>
      </c>
      <c r="J80" s="31">
        <v>2725360</v>
      </c>
      <c r="K80" s="36">
        <f t="shared" si="10"/>
        <v>0.31505077947717031</v>
      </c>
      <c r="L80" s="31">
        <v>2396243</v>
      </c>
      <c r="M80" s="36">
        <f t="shared" si="11"/>
        <v>0.2770049552964427</v>
      </c>
      <c r="N80" s="31">
        <f t="shared" si="12"/>
        <v>8920991</v>
      </c>
      <c r="O80" s="36">
        <f t="shared" si="13"/>
        <v>1.0312638213883014</v>
      </c>
      <c r="P80" s="31">
        <v>1932954</v>
      </c>
      <c r="Q80" s="31">
        <v>9508056</v>
      </c>
      <c r="R80" s="31">
        <v>8113056</v>
      </c>
      <c r="S80" s="31">
        <v>7734878</v>
      </c>
      <c r="T80" s="36">
        <f t="shared" si="14"/>
        <v>0.95338649209373139</v>
      </c>
      <c r="U80" s="36">
        <f t="shared" si="15"/>
        <v>0.23967926810467288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62574060</v>
      </c>
      <c r="E81" s="31">
        <v>63487550</v>
      </c>
      <c r="F81" s="31">
        <v>13087202</v>
      </c>
      <c r="G81" s="36">
        <f t="shared" si="8"/>
        <v>0.20914740069607118</v>
      </c>
      <c r="H81" s="31">
        <v>14067843</v>
      </c>
      <c r="I81" s="36">
        <f t="shared" si="9"/>
        <v>0.22481908637540859</v>
      </c>
      <c r="J81" s="31">
        <v>14821621</v>
      </c>
      <c r="K81" s="36">
        <f t="shared" si="10"/>
        <v>0.23345712663348955</v>
      </c>
      <c r="L81" s="31">
        <v>14090149</v>
      </c>
      <c r="M81" s="36">
        <f t="shared" si="11"/>
        <v>0.22193562359864258</v>
      </c>
      <c r="N81" s="31">
        <f t="shared" si="12"/>
        <v>56066815</v>
      </c>
      <c r="O81" s="36">
        <f t="shared" si="13"/>
        <v>0.88311511469571591</v>
      </c>
      <c r="P81" s="31">
        <v>14123873</v>
      </c>
      <c r="Q81" s="31">
        <v>65249670</v>
      </c>
      <c r="R81" s="31">
        <v>63131250</v>
      </c>
      <c r="S81" s="31">
        <v>53671605</v>
      </c>
      <c r="T81" s="36">
        <f t="shared" si="14"/>
        <v>0.85015907335907337</v>
      </c>
      <c r="U81" s="36">
        <f t="shared" si="15"/>
        <v>-2.3877303343070588E-3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13171000</v>
      </c>
      <c r="E83" s="31">
        <v>12463109</v>
      </c>
      <c r="F83" s="31">
        <v>2562413</v>
      </c>
      <c r="G83" s="36">
        <f t="shared" si="8"/>
        <v>0.19454961658188444</v>
      </c>
      <c r="H83" s="31">
        <v>2150001</v>
      </c>
      <c r="I83" s="36">
        <f t="shared" si="9"/>
        <v>0.16323749145850733</v>
      </c>
      <c r="J83" s="31">
        <v>2596924</v>
      </c>
      <c r="K83" s="36">
        <f t="shared" si="10"/>
        <v>0.2083688748930945</v>
      </c>
      <c r="L83" s="31">
        <v>2310634</v>
      </c>
      <c r="M83" s="36">
        <f t="shared" si="11"/>
        <v>0.18539788105841007</v>
      </c>
      <c r="N83" s="31">
        <f t="shared" si="12"/>
        <v>9619972</v>
      </c>
      <c r="O83" s="36">
        <f t="shared" si="13"/>
        <v>0.77187578155659231</v>
      </c>
      <c r="P83" s="31">
        <v>2386593</v>
      </c>
      <c r="Q83" s="31">
        <v>13537000</v>
      </c>
      <c r="R83" s="31">
        <v>12909000</v>
      </c>
      <c r="S83" s="31">
        <v>11111534</v>
      </c>
      <c r="T83" s="36">
        <f t="shared" si="14"/>
        <v>0.86075869548377104</v>
      </c>
      <c r="U83" s="36">
        <f t="shared" si="15"/>
        <v>-3.1827379029436553E-2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128944087</v>
      </c>
      <c r="E84" s="32">
        <f>SUM(E79:E83)</f>
        <v>127835656</v>
      </c>
      <c r="F84" s="32">
        <f>SUM(F79:F83)</f>
        <v>26965183</v>
      </c>
      <c r="G84" s="37">
        <f t="shared" si="8"/>
        <v>0.20912306742689177</v>
      </c>
      <c r="H84" s="32">
        <f>SUM(H79:H83)</f>
        <v>28618484</v>
      </c>
      <c r="I84" s="37">
        <f t="shared" si="9"/>
        <v>0.2219449116732278</v>
      </c>
      <c r="J84" s="32">
        <f>SUM(J79:J83)</f>
        <v>30172170</v>
      </c>
      <c r="K84" s="37">
        <f t="shared" si="10"/>
        <v>0.23602311705585491</v>
      </c>
      <c r="L84" s="32">
        <f>SUM(L79:L83)</f>
        <v>28317219</v>
      </c>
      <c r="M84" s="37">
        <f t="shared" si="11"/>
        <v>0.22151268187648679</v>
      </c>
      <c r="N84" s="32">
        <f t="shared" si="12"/>
        <v>114073056</v>
      </c>
      <c r="O84" s="37">
        <f t="shared" si="13"/>
        <v>0.89234146066415143</v>
      </c>
      <c r="P84" s="32">
        <f>SUM(P79:P83)</f>
        <v>27884069</v>
      </c>
      <c r="Q84" s="32">
        <f>SUM(Q79:Q83)</f>
        <v>134413819</v>
      </c>
      <c r="R84" s="32">
        <f>SUM(R79:R83)</f>
        <v>130598346</v>
      </c>
      <c r="S84" s="32">
        <f>SUM(S79:S83)</f>
        <v>110354070</v>
      </c>
      <c r="T84" s="37">
        <f t="shared" si="14"/>
        <v>0.84498826654359005</v>
      </c>
      <c r="U84" s="37">
        <f t="shared" si="15"/>
        <v>1.5533959552316512E-2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787992294</v>
      </c>
      <c r="E85" s="32">
        <f>SUM(E57,E59:E62,E64:E69,E71:E77,E79:E83)</f>
        <v>826580280</v>
      </c>
      <c r="F85" s="32">
        <f>SUM(F57,F59:F62,F64:F69,F71:F77,F79:F83)</f>
        <v>168966576</v>
      </c>
      <c r="G85" s="37">
        <f t="shared" si="8"/>
        <v>0.21442668575132032</v>
      </c>
      <c r="H85" s="32">
        <f>SUM(H57,H59:H62,H64:H69,H71:H77,H79:H83)</f>
        <v>185887913</v>
      </c>
      <c r="I85" s="37">
        <f t="shared" si="9"/>
        <v>0.23590067366826306</v>
      </c>
      <c r="J85" s="32">
        <f>SUM(J57,J59:J62,J64:J69,J71:J77,J79:J83)</f>
        <v>206536026</v>
      </c>
      <c r="K85" s="37">
        <f t="shared" si="10"/>
        <v>0.24986807814965051</v>
      </c>
      <c r="L85" s="32">
        <f>SUM(L57,L59:L62,L64:L69,L71:L77,L79:L83)</f>
        <v>204584218</v>
      </c>
      <c r="M85" s="37">
        <f t="shared" si="11"/>
        <v>0.2475067733287806</v>
      </c>
      <c r="N85" s="32">
        <f t="shared" si="12"/>
        <v>765974733</v>
      </c>
      <c r="O85" s="37">
        <f t="shared" si="13"/>
        <v>0.92667917628037288</v>
      </c>
      <c r="P85" s="32">
        <f>SUM(P57,P59:P62,P64:P69,P71:P77,P79:P83)</f>
        <v>209678538</v>
      </c>
      <c r="Q85" s="32">
        <f>SUM(Q57,Q59:Q62,Q64:Q69,Q71:Q77,Q79:Q83)</f>
        <v>739333470</v>
      </c>
      <c r="R85" s="32">
        <f>SUM(R57,R59:R62,R64:R69,R71:R77,R79:R83)</f>
        <v>756750176</v>
      </c>
      <c r="S85" s="32">
        <f>SUM(S57,S59:S62,S64:S69,S71:S77,S79:S83)</f>
        <v>714419611</v>
      </c>
      <c r="T85" s="37">
        <f t="shared" si="14"/>
        <v>0.9440626955334861</v>
      </c>
      <c r="U85" s="37">
        <f t="shared" si="15"/>
        <v>-2.4295858072035936E-2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3459222760</v>
      </c>
      <c r="E88" s="31">
        <v>3457161295</v>
      </c>
      <c r="F88" s="31">
        <v>827539168</v>
      </c>
      <c r="G88" s="36">
        <f t="shared" ref="G88:G99" si="16">IF(($D88      =0),0,($F88      /$D88      ))</f>
        <v>0.23922690887938075</v>
      </c>
      <c r="H88" s="31">
        <v>907156816</v>
      </c>
      <c r="I88" s="36">
        <f t="shared" ref="I88:I99" si="17">IF(($D88      =0),0,($H88      /$D88      ))</f>
        <v>0.2622429600341783</v>
      </c>
      <c r="J88" s="31">
        <v>1063721069</v>
      </c>
      <c r="K88" s="36">
        <f t="shared" ref="K88:K99" si="18">IF(($E88      =0),0,($J88      /$E88      ))</f>
        <v>0.30768627154840339</v>
      </c>
      <c r="L88" s="31">
        <v>664475265</v>
      </c>
      <c r="M88" s="36">
        <f t="shared" ref="M88:M99" si="19">IF(($E88      =0),0,($L88      /$E88      ))</f>
        <v>0.19220256398248262</v>
      </c>
      <c r="N88" s="31">
        <f t="shared" ref="N88:N99" si="20">$F88      +$H88      +$J88      +$L88</f>
        <v>3462892318</v>
      </c>
      <c r="O88" s="36">
        <f t="shared" ref="O88:O99" si="21">IF(($E88      =0),0,($N88      /$E88      ))</f>
        <v>1.0016577250845335</v>
      </c>
      <c r="P88" s="31">
        <v>1096295050</v>
      </c>
      <c r="Q88" s="31">
        <v>3502949201</v>
      </c>
      <c r="R88" s="31">
        <v>3553939749</v>
      </c>
      <c r="S88" s="31">
        <v>3867685129</v>
      </c>
      <c r="T88" s="36">
        <f t="shared" ref="T88:T99" si="22">IF(($R88      =0),0,($S88      /$R88      ))</f>
        <v>1.0882810070396609</v>
      </c>
      <c r="U88" s="36">
        <f t="shared" ref="U88:U99" si="23">IF(($P88      =0),0,(($L88      /$P88      )-1))</f>
        <v>-0.39389011653386563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2779325000</v>
      </c>
      <c r="E89" s="31">
        <v>2776350000</v>
      </c>
      <c r="F89" s="31">
        <v>777940727</v>
      </c>
      <c r="G89" s="36">
        <f t="shared" si="16"/>
        <v>0.27990275588497204</v>
      </c>
      <c r="H89" s="31">
        <v>953402028</v>
      </c>
      <c r="I89" s="36">
        <f t="shared" si="17"/>
        <v>0.34303366033119553</v>
      </c>
      <c r="J89" s="31">
        <v>716514003</v>
      </c>
      <c r="K89" s="36">
        <f t="shared" si="18"/>
        <v>0.2580776930142093</v>
      </c>
      <c r="L89" s="31">
        <v>882217890</v>
      </c>
      <c r="M89" s="36">
        <f t="shared" si="19"/>
        <v>0.31776176994975419</v>
      </c>
      <c r="N89" s="31">
        <f t="shared" si="20"/>
        <v>3330074648</v>
      </c>
      <c r="O89" s="36">
        <f t="shared" si="21"/>
        <v>1.1994433871810111</v>
      </c>
      <c r="P89" s="31">
        <v>755413803</v>
      </c>
      <c r="Q89" s="31">
        <v>3031698000</v>
      </c>
      <c r="R89" s="31">
        <v>2734625000</v>
      </c>
      <c r="S89" s="31">
        <v>3209998676</v>
      </c>
      <c r="T89" s="36">
        <f t="shared" si="22"/>
        <v>1.1738350508753486</v>
      </c>
      <c r="U89" s="36">
        <f t="shared" si="23"/>
        <v>0.16786043158917496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4314917901</v>
      </c>
      <c r="E90" s="31">
        <v>4585961203</v>
      </c>
      <c r="F90" s="31">
        <v>962218512</v>
      </c>
      <c r="G90" s="36">
        <f t="shared" si="16"/>
        <v>0.2229981042691454</v>
      </c>
      <c r="H90" s="31">
        <v>1185771587</v>
      </c>
      <c r="I90" s="36">
        <f t="shared" si="17"/>
        <v>0.27480745038629645</v>
      </c>
      <c r="J90" s="31">
        <v>1124090149</v>
      </c>
      <c r="K90" s="36">
        <f t="shared" si="18"/>
        <v>0.24511549471126218</v>
      </c>
      <c r="L90" s="31">
        <v>1090527340</v>
      </c>
      <c r="M90" s="36">
        <f t="shared" si="19"/>
        <v>0.23779689616358057</v>
      </c>
      <c r="N90" s="31">
        <f t="shared" si="20"/>
        <v>4362607588</v>
      </c>
      <c r="O90" s="36">
        <f t="shared" si="21"/>
        <v>0.95129622665497282</v>
      </c>
      <c r="P90" s="31">
        <v>727494062</v>
      </c>
      <c r="Q90" s="31">
        <v>4389573394</v>
      </c>
      <c r="R90" s="31">
        <v>4663020662</v>
      </c>
      <c r="S90" s="31">
        <v>3985034015</v>
      </c>
      <c r="T90" s="36">
        <f t="shared" si="22"/>
        <v>0.85460355075733097</v>
      </c>
      <c r="U90" s="36">
        <f t="shared" si="23"/>
        <v>0.49901888821190132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10553465661</v>
      </c>
      <c r="E91" s="32">
        <f>SUM(E88:E90)</f>
        <v>10819472498</v>
      </c>
      <c r="F91" s="32">
        <f>SUM(F88:F90)</f>
        <v>2567698407</v>
      </c>
      <c r="G91" s="37">
        <f t="shared" si="16"/>
        <v>0.24330381028185352</v>
      </c>
      <c r="H91" s="32">
        <f>SUM(H88:H90)</f>
        <v>3046330431</v>
      </c>
      <c r="I91" s="37">
        <f t="shared" si="17"/>
        <v>0.28865687622006658</v>
      </c>
      <c r="J91" s="32">
        <f>SUM(J88:J90)</f>
        <v>2904325221</v>
      </c>
      <c r="K91" s="37">
        <f t="shared" si="18"/>
        <v>0.26843501118348145</v>
      </c>
      <c r="L91" s="32">
        <f>SUM(L88:L90)</f>
        <v>2637220495</v>
      </c>
      <c r="M91" s="37">
        <f t="shared" si="19"/>
        <v>0.24374760372906307</v>
      </c>
      <c r="N91" s="32">
        <f t="shared" si="20"/>
        <v>11155574554</v>
      </c>
      <c r="O91" s="37">
        <f t="shared" si="21"/>
        <v>1.0310645510732737</v>
      </c>
      <c r="P91" s="32">
        <f>SUM(P88:P90)</f>
        <v>2579202915</v>
      </c>
      <c r="Q91" s="32">
        <f>SUM(Q88:Q90)</f>
        <v>10924220595</v>
      </c>
      <c r="R91" s="32">
        <f>SUM(R88:R90)</f>
        <v>10951585411</v>
      </c>
      <c r="S91" s="32">
        <f>SUM(S88:S90)</f>
        <v>11062717820</v>
      </c>
      <c r="T91" s="37">
        <f t="shared" si="22"/>
        <v>1.0101476092117563</v>
      </c>
      <c r="U91" s="37">
        <f t="shared" si="23"/>
        <v>2.2494383696057607E-2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196798308</v>
      </c>
      <c r="E92" s="31">
        <v>190930946</v>
      </c>
      <c r="F92" s="31">
        <v>43253903</v>
      </c>
      <c r="G92" s="36">
        <f t="shared" si="16"/>
        <v>0.21978798212025277</v>
      </c>
      <c r="H92" s="31">
        <v>43578438</v>
      </c>
      <c r="I92" s="36">
        <f t="shared" si="17"/>
        <v>0.22143705625761784</v>
      </c>
      <c r="J92" s="31">
        <v>44738716</v>
      </c>
      <c r="K92" s="36">
        <f t="shared" si="18"/>
        <v>0.2343188306415242</v>
      </c>
      <c r="L92" s="31">
        <v>51538361</v>
      </c>
      <c r="M92" s="36">
        <f t="shared" si="19"/>
        <v>0.2699319417817162</v>
      </c>
      <c r="N92" s="31">
        <f t="shared" si="20"/>
        <v>183109418</v>
      </c>
      <c r="O92" s="36">
        <f t="shared" si="21"/>
        <v>0.95903478108781803</v>
      </c>
      <c r="P92" s="31">
        <v>46201273</v>
      </c>
      <c r="Q92" s="31">
        <v>189227166</v>
      </c>
      <c r="R92" s="31">
        <v>182083580</v>
      </c>
      <c r="S92" s="31">
        <v>174593042</v>
      </c>
      <c r="T92" s="36">
        <f t="shared" si="22"/>
        <v>0.95886208959643693</v>
      </c>
      <c r="U92" s="36">
        <f t="shared" si="23"/>
        <v>0.11551820227983756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166486466</v>
      </c>
      <c r="E93" s="31">
        <v>135855086</v>
      </c>
      <c r="F93" s="31">
        <v>26169305</v>
      </c>
      <c r="G93" s="36">
        <f t="shared" si="16"/>
        <v>0.15718577989396448</v>
      </c>
      <c r="H93" s="31">
        <v>28017428</v>
      </c>
      <c r="I93" s="36">
        <f t="shared" si="17"/>
        <v>0.16828652005863348</v>
      </c>
      <c r="J93" s="31">
        <v>28640816</v>
      </c>
      <c r="K93" s="36">
        <f t="shared" si="18"/>
        <v>0.21081887210317618</v>
      </c>
      <c r="L93" s="31">
        <v>31472447</v>
      </c>
      <c r="M93" s="36">
        <f t="shared" si="19"/>
        <v>0.23166189744269125</v>
      </c>
      <c r="N93" s="31">
        <f t="shared" si="20"/>
        <v>114299996</v>
      </c>
      <c r="O93" s="36">
        <f t="shared" si="21"/>
        <v>0.84133762942080803</v>
      </c>
      <c r="P93" s="31">
        <v>28393187</v>
      </c>
      <c r="Q93" s="31">
        <v>198767634</v>
      </c>
      <c r="R93" s="31">
        <v>130596785</v>
      </c>
      <c r="S93" s="31">
        <v>114829591</v>
      </c>
      <c r="T93" s="36">
        <f t="shared" si="22"/>
        <v>0.8792681305286344</v>
      </c>
      <c r="U93" s="36">
        <f t="shared" si="23"/>
        <v>0.10845066459076969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39268756</v>
      </c>
      <c r="E94" s="31">
        <v>41895026</v>
      </c>
      <c r="F94" s="31">
        <v>7869556</v>
      </c>
      <c r="G94" s="36">
        <f t="shared" si="16"/>
        <v>0.20040247773573475</v>
      </c>
      <c r="H94" s="31">
        <v>11994388</v>
      </c>
      <c r="I94" s="36">
        <f t="shared" si="17"/>
        <v>0.30544354397170104</v>
      </c>
      <c r="J94" s="31">
        <v>9718735</v>
      </c>
      <c r="K94" s="36">
        <f t="shared" si="18"/>
        <v>0.2319782544113948</v>
      </c>
      <c r="L94" s="31">
        <v>10830657</v>
      </c>
      <c r="M94" s="36">
        <f t="shared" si="19"/>
        <v>0.25851892298622753</v>
      </c>
      <c r="N94" s="31">
        <f t="shared" si="20"/>
        <v>40413336</v>
      </c>
      <c r="O94" s="36">
        <f t="shared" si="21"/>
        <v>0.96463327173970481</v>
      </c>
      <c r="P94" s="31">
        <v>7648281</v>
      </c>
      <c r="Q94" s="31">
        <v>37223986</v>
      </c>
      <c r="R94" s="31">
        <v>36440925</v>
      </c>
      <c r="S94" s="31">
        <v>32178922</v>
      </c>
      <c r="T94" s="36">
        <f t="shared" si="22"/>
        <v>0.88304350122835795</v>
      </c>
      <c r="U94" s="36">
        <f t="shared" si="23"/>
        <v>0.41609036069673699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29634595</v>
      </c>
      <c r="E95" s="31">
        <v>5249648</v>
      </c>
      <c r="F95" s="31">
        <v>1172541</v>
      </c>
      <c r="G95" s="36">
        <f t="shared" si="16"/>
        <v>3.956662812500053E-2</v>
      </c>
      <c r="H95" s="31">
        <v>1337245</v>
      </c>
      <c r="I95" s="36">
        <f t="shared" si="17"/>
        <v>4.5124456737134423E-2</v>
      </c>
      <c r="J95" s="31">
        <v>1442101</v>
      </c>
      <c r="K95" s="36">
        <f t="shared" si="18"/>
        <v>0.2747043230327062</v>
      </c>
      <c r="L95" s="31">
        <v>1239527</v>
      </c>
      <c r="M95" s="36">
        <f t="shared" si="19"/>
        <v>0.23611621198221291</v>
      </c>
      <c r="N95" s="31">
        <f t="shared" si="20"/>
        <v>5191414</v>
      </c>
      <c r="O95" s="36">
        <f t="shared" si="21"/>
        <v>0.98890706576898113</v>
      </c>
      <c r="P95" s="31">
        <v>1219964</v>
      </c>
      <c r="Q95" s="31">
        <v>5703353</v>
      </c>
      <c r="R95" s="31">
        <v>5196125</v>
      </c>
      <c r="S95" s="31">
        <v>5174696</v>
      </c>
      <c r="T95" s="36">
        <f t="shared" si="22"/>
        <v>0.99587596526257549</v>
      </c>
      <c r="U95" s="36">
        <f t="shared" si="23"/>
        <v>1.6035719086792799E-2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432188125</v>
      </c>
      <c r="E96" s="32">
        <f>SUM(E92:E95)</f>
        <v>373930706</v>
      </c>
      <c r="F96" s="32">
        <f>SUM(F92:F95)</f>
        <v>78465305</v>
      </c>
      <c r="G96" s="37">
        <f t="shared" si="16"/>
        <v>0.18155358849806436</v>
      </c>
      <c r="H96" s="32">
        <f>SUM(H92:H95)</f>
        <v>84927499</v>
      </c>
      <c r="I96" s="37">
        <f t="shared" si="17"/>
        <v>0.19650585957214811</v>
      </c>
      <c r="J96" s="32">
        <f>SUM(J92:J95)</f>
        <v>84540368</v>
      </c>
      <c r="K96" s="37">
        <f t="shared" si="18"/>
        <v>0.22608565342050299</v>
      </c>
      <c r="L96" s="32">
        <f>SUM(L92:L95)</f>
        <v>95080992</v>
      </c>
      <c r="M96" s="37">
        <f t="shared" si="19"/>
        <v>0.25427436280132609</v>
      </c>
      <c r="N96" s="32">
        <f t="shared" si="20"/>
        <v>343014164</v>
      </c>
      <c r="O96" s="37">
        <f t="shared" si="21"/>
        <v>0.91732013043079697</v>
      </c>
      <c r="P96" s="32">
        <f>SUM(P92:P95)</f>
        <v>83462705</v>
      </c>
      <c r="Q96" s="32">
        <f>SUM(Q92:Q95)</f>
        <v>430922139</v>
      </c>
      <c r="R96" s="32">
        <f>SUM(R92:R95)</f>
        <v>354317415</v>
      </c>
      <c r="S96" s="32">
        <f>SUM(S92:S95)</f>
        <v>326776251</v>
      </c>
      <c r="T96" s="37">
        <f t="shared" si="22"/>
        <v>0.92226979867755021</v>
      </c>
      <c r="U96" s="37">
        <f t="shared" si="23"/>
        <v>0.13920333638839044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0</v>
      </c>
      <c r="E97" s="31">
        <v>0</v>
      </c>
      <c r="F97" s="31">
        <v>0</v>
      </c>
      <c r="G97" s="36">
        <f t="shared" si="16"/>
        <v>0</v>
      </c>
      <c r="H97" s="31">
        <v>0</v>
      </c>
      <c r="I97" s="36">
        <f t="shared" si="17"/>
        <v>0</v>
      </c>
      <c r="J97" s="31">
        <v>0</v>
      </c>
      <c r="K97" s="36">
        <f t="shared" si="18"/>
        <v>0</v>
      </c>
      <c r="L97" s="31">
        <v>0</v>
      </c>
      <c r="M97" s="36">
        <f t="shared" si="19"/>
        <v>0</v>
      </c>
      <c r="N97" s="31">
        <f t="shared" si="20"/>
        <v>0</v>
      </c>
      <c r="O97" s="36">
        <f t="shared" si="21"/>
        <v>0</v>
      </c>
      <c r="P97" s="31">
        <v>0</v>
      </c>
      <c r="Q97" s="31">
        <v>106045370</v>
      </c>
      <c r="R97" s="31">
        <v>0</v>
      </c>
      <c r="S97" s="31">
        <v>93606326</v>
      </c>
      <c r="T97" s="36">
        <f t="shared" si="22"/>
        <v>0</v>
      </c>
      <c r="U97" s="36">
        <f t="shared" si="23"/>
        <v>0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0</v>
      </c>
      <c r="E98" s="31">
        <v>5617215</v>
      </c>
      <c r="F98" s="31">
        <v>1325848</v>
      </c>
      <c r="G98" s="36">
        <f t="shared" si="16"/>
        <v>0</v>
      </c>
      <c r="H98" s="31">
        <v>1118358</v>
      </c>
      <c r="I98" s="36">
        <f t="shared" si="17"/>
        <v>0</v>
      </c>
      <c r="J98" s="31">
        <v>1611782</v>
      </c>
      <c r="K98" s="36">
        <f t="shared" si="18"/>
        <v>0.2869361418425323</v>
      </c>
      <c r="L98" s="31">
        <v>1462510</v>
      </c>
      <c r="M98" s="36">
        <f t="shared" si="19"/>
        <v>0.26036211895040512</v>
      </c>
      <c r="N98" s="31">
        <f t="shared" si="20"/>
        <v>5518498</v>
      </c>
      <c r="O98" s="36">
        <f t="shared" si="21"/>
        <v>0.98242598867944342</v>
      </c>
      <c r="P98" s="31">
        <v>4721206</v>
      </c>
      <c r="Q98" s="31">
        <v>0</v>
      </c>
      <c r="R98" s="31">
        <v>0</v>
      </c>
      <c r="S98" s="31">
        <v>4721206</v>
      </c>
      <c r="T98" s="36">
        <f t="shared" si="22"/>
        <v>0</v>
      </c>
      <c r="U98" s="36">
        <f t="shared" si="23"/>
        <v>-0.69022533649241313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70143394</v>
      </c>
      <c r="E99" s="31">
        <v>70943394</v>
      </c>
      <c r="F99" s="31">
        <v>24194393</v>
      </c>
      <c r="G99" s="36">
        <f t="shared" si="16"/>
        <v>0.34492760644003057</v>
      </c>
      <c r="H99" s="31">
        <v>13710916</v>
      </c>
      <c r="I99" s="36">
        <f t="shared" si="17"/>
        <v>0.19546981145508871</v>
      </c>
      <c r="J99" s="31">
        <v>20356907</v>
      </c>
      <c r="K99" s="36">
        <f t="shared" si="18"/>
        <v>0.28694577256904286</v>
      </c>
      <c r="L99" s="31">
        <v>21746795</v>
      </c>
      <c r="M99" s="36">
        <f t="shared" si="19"/>
        <v>0.30653727956686144</v>
      </c>
      <c r="N99" s="31">
        <f t="shared" si="20"/>
        <v>80009011</v>
      </c>
      <c r="O99" s="36">
        <f t="shared" si="21"/>
        <v>1.127786626616708</v>
      </c>
      <c r="P99" s="31">
        <v>19804148</v>
      </c>
      <c r="Q99" s="31">
        <v>49380693</v>
      </c>
      <c r="R99" s="31">
        <v>49380696</v>
      </c>
      <c r="S99" s="31">
        <v>76775732</v>
      </c>
      <c r="T99" s="36">
        <f t="shared" si="22"/>
        <v>1.5547721725104886</v>
      </c>
      <c r="U99" s="36">
        <f t="shared" si="23"/>
        <v>9.8092934874047577E-2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130434528</v>
      </c>
      <c r="E100" s="31">
        <v>127691879</v>
      </c>
      <c r="F100" s="31">
        <v>27796799</v>
      </c>
      <c r="G100" s="36">
        <f>IF(($D100     =0),0,($F100     /$D100     ))</f>
        <v>0.21310920832250799</v>
      </c>
      <c r="H100" s="31">
        <v>29666525</v>
      </c>
      <c r="I100" s="36">
        <f>IF(($D100     =0),0,($H100     /$D100     ))</f>
        <v>0.22744380230363542</v>
      </c>
      <c r="J100" s="31">
        <v>27990101</v>
      </c>
      <c r="K100" s="36">
        <f>IF(($E100     =0),0,($J100     /$E100     ))</f>
        <v>0.21920032205023782</v>
      </c>
      <c r="L100" s="31">
        <v>32003313</v>
      </c>
      <c r="M100" s="36">
        <f>IF(($E100     =0),0,($L100     /$E100     ))</f>
        <v>0.25062919623886182</v>
      </c>
      <c r="N100" s="31">
        <f>$F100     +$H100     +$J100     +$L100</f>
        <v>117456738</v>
      </c>
      <c r="O100" s="36">
        <f>IF(($E100     =0),0,($N100     /$E100     ))</f>
        <v>0.91984501222665849</v>
      </c>
      <c r="P100" s="31">
        <v>27295213</v>
      </c>
      <c r="Q100" s="31">
        <v>121509972</v>
      </c>
      <c r="R100" s="31">
        <v>136853052</v>
      </c>
      <c r="S100" s="31">
        <v>108110025</v>
      </c>
      <c r="T100" s="36">
        <f>IF(($R100     =0),0,($S100     /$R100     ))</f>
        <v>0.78997160399462629</v>
      </c>
      <c r="U100" s="36">
        <f>IF(($P100     =0),0,(($L100     /$P100     )-1))</f>
        <v>0.17248812090237209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200577922</v>
      </c>
      <c r="E101" s="32">
        <f>SUM(E97:E100)</f>
        <v>204252488</v>
      </c>
      <c r="F101" s="32">
        <f>SUM(F97:F100)</f>
        <v>53317040</v>
      </c>
      <c r="G101" s="37">
        <f>IF(($D101     =0),0,($F101     /$D101     ))</f>
        <v>0.2658170922719999</v>
      </c>
      <c r="H101" s="32">
        <f>SUM(H97:H100)</f>
        <v>44495799</v>
      </c>
      <c r="I101" s="37">
        <f>IF(($D101     =0),0,($H101     /$D101     ))</f>
        <v>0.22183796978413206</v>
      </c>
      <c r="J101" s="32">
        <f>SUM(J97:J100)</f>
        <v>49958790</v>
      </c>
      <c r="K101" s="37">
        <f>IF(($E101     =0),0,($J101     /$E101     ))</f>
        <v>0.24459329964196078</v>
      </c>
      <c r="L101" s="32">
        <f>SUM(L97:L100)</f>
        <v>55212618</v>
      </c>
      <c r="M101" s="37">
        <f>IF(($E101     =0),0,($L101     /$E101     ))</f>
        <v>0.27031552242340373</v>
      </c>
      <c r="N101" s="32">
        <f>$F101     +$H101     +$J101     +$L101</f>
        <v>202984247</v>
      </c>
      <c r="O101" s="37">
        <f>IF(($E101     =0),0,($N101     /$E101     ))</f>
        <v>0.99379081737305452</v>
      </c>
      <c r="P101" s="32">
        <f>SUM(P97:P100)</f>
        <v>51820567</v>
      </c>
      <c r="Q101" s="32">
        <f>SUM(Q97:Q100)</f>
        <v>276936035</v>
      </c>
      <c r="R101" s="32">
        <f>SUM(R97:R100)</f>
        <v>186233748</v>
      </c>
      <c r="S101" s="32">
        <f>SUM(S97:S100)</f>
        <v>283213289</v>
      </c>
      <c r="T101" s="37">
        <f>IF(($R101     =0),0,($S101     /$R101     ))</f>
        <v>1.5207409615146659</v>
      </c>
      <c r="U101" s="37">
        <f>IF(($P101     =0),0,(($L101     /$P101     )-1))</f>
        <v>6.5457620330553246E-2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11186231708</v>
      </c>
      <c r="E102" s="32">
        <f>SUM(E88:E90,E92:E95,E97:E100)</f>
        <v>11397655692</v>
      </c>
      <c r="F102" s="32">
        <f>SUM(F88:F90,F92:F95,F97:F100)</f>
        <v>2699480752</v>
      </c>
      <c r="G102" s="37">
        <f>IF(($D102     =0),0,($F102     /$D102     ))</f>
        <v>0.24132172678574379</v>
      </c>
      <c r="H102" s="32">
        <f>SUM(H88:H90,H92:H95,H97:H100)</f>
        <v>3175753729</v>
      </c>
      <c r="I102" s="37">
        <f>IF(($D102     =0),0,($H102     /$D102     ))</f>
        <v>0.28389843978726209</v>
      </c>
      <c r="J102" s="32">
        <f>SUM(J88:J90,J92:J95,J97:J100)</f>
        <v>3038824379</v>
      </c>
      <c r="K102" s="37">
        <f>IF(($E102     =0),0,($J102     /$E102     ))</f>
        <v>0.26661836969973984</v>
      </c>
      <c r="L102" s="32">
        <f>SUM(L88:L90,L92:L95,L97:L100)</f>
        <v>2787514105</v>
      </c>
      <c r="M102" s="37">
        <f>IF(($E102     =0),0,($L102     /$E102     ))</f>
        <v>0.2445690745822891</v>
      </c>
      <c r="N102" s="32">
        <f>$F102     +$H102     +$J102     +$L102</f>
        <v>11701572965</v>
      </c>
      <c r="O102" s="37">
        <f>IF(($E102     =0),0,($N102     /$E102     ))</f>
        <v>1.026664893309009</v>
      </c>
      <c r="P102" s="32">
        <f>SUM(P88:P90,P92:P95,P97:P100)</f>
        <v>2714486187</v>
      </c>
      <c r="Q102" s="32">
        <f>SUM(Q88:Q90,Q92:Q95,Q97:Q100)</f>
        <v>11632078769</v>
      </c>
      <c r="R102" s="32">
        <f>SUM(R88:R90,R92:R95,R97:R100)</f>
        <v>11492136574</v>
      </c>
      <c r="S102" s="32">
        <f>SUM(S88:S90,S92:S95,S97:S100)</f>
        <v>11672707360</v>
      </c>
      <c r="T102" s="37">
        <f>IF(($R102     =0),0,($S102     /$R102     ))</f>
        <v>1.0157125513465031</v>
      </c>
      <c r="U102" s="37">
        <f>IF(($P102     =0),0,(($L102     /$P102     )-1))</f>
        <v>2.6903035406751874E-2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2341216390</v>
      </c>
      <c r="E105" s="31">
        <v>2413073438</v>
      </c>
      <c r="F105" s="31">
        <v>500652026</v>
      </c>
      <c r="G105" s="36">
        <f t="shared" ref="G105:G136" si="24">IF(($D105     =0),0,($F105     /$D105     ))</f>
        <v>0.21384269653092597</v>
      </c>
      <c r="H105" s="31">
        <v>659349303</v>
      </c>
      <c r="I105" s="36">
        <f t="shared" ref="I105:I136" si="25">IF(($D105     =0),0,($H105     /$D105     ))</f>
        <v>0.28162680981402149</v>
      </c>
      <c r="J105" s="31">
        <v>571244755</v>
      </c>
      <c r="K105" s="36">
        <f t="shared" ref="K105:K136" si="26">IF(($E105     =0),0,($J105     /$E105     ))</f>
        <v>0.23672912146157402</v>
      </c>
      <c r="L105" s="31">
        <v>410559787</v>
      </c>
      <c r="M105" s="36">
        <f t="shared" ref="M105:M136" si="27">IF(($E105     =0),0,($L105     /$E105     ))</f>
        <v>0.17013978129910526</v>
      </c>
      <c r="N105" s="31">
        <f t="shared" ref="N105:N136" si="28">$F105     +$H105     +$J105     +$L105</f>
        <v>2141805871</v>
      </c>
      <c r="O105" s="36">
        <f t="shared" ref="O105:O136" si="29">IF(($E105     =0),0,($N105     /$E105     ))</f>
        <v>0.88758420579821573</v>
      </c>
      <c r="P105" s="31">
        <v>417481854</v>
      </c>
      <c r="Q105" s="31">
        <v>2265061930</v>
      </c>
      <c r="R105" s="31">
        <v>2317926877</v>
      </c>
      <c r="S105" s="31">
        <v>1967658365</v>
      </c>
      <c r="T105" s="36">
        <f t="shared" ref="T105:T136" si="30">IF(($R105     =0),0,($S105     /$R105     ))</f>
        <v>0.84888716055903435</v>
      </c>
      <c r="U105" s="36">
        <f t="shared" ref="U105:U136" si="31">IF(($P105     =0),0,(($L105     /$P105     )-1))</f>
        <v>-1.6580521844669183E-2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2341216390</v>
      </c>
      <c r="E106" s="32">
        <f>E105</f>
        <v>2413073438</v>
      </c>
      <c r="F106" s="32">
        <f>F105</f>
        <v>500652026</v>
      </c>
      <c r="G106" s="37">
        <f t="shared" si="24"/>
        <v>0.21384269653092597</v>
      </c>
      <c r="H106" s="32">
        <f>H105</f>
        <v>659349303</v>
      </c>
      <c r="I106" s="37">
        <f t="shared" si="25"/>
        <v>0.28162680981402149</v>
      </c>
      <c r="J106" s="32">
        <f>J105</f>
        <v>571244755</v>
      </c>
      <c r="K106" s="37">
        <f t="shared" si="26"/>
        <v>0.23672912146157402</v>
      </c>
      <c r="L106" s="32">
        <f>L105</f>
        <v>410559787</v>
      </c>
      <c r="M106" s="37">
        <f t="shared" si="27"/>
        <v>0.17013978129910526</v>
      </c>
      <c r="N106" s="32">
        <f t="shared" si="28"/>
        <v>2141805871</v>
      </c>
      <c r="O106" s="37">
        <f t="shared" si="29"/>
        <v>0.88758420579821573</v>
      </c>
      <c r="P106" s="32">
        <f>P105</f>
        <v>417481854</v>
      </c>
      <c r="Q106" s="32">
        <f>Q105</f>
        <v>2265061930</v>
      </c>
      <c r="R106" s="32">
        <f>R105</f>
        <v>2317926877</v>
      </c>
      <c r="S106" s="32">
        <f>S105</f>
        <v>1967658365</v>
      </c>
      <c r="T106" s="37">
        <f t="shared" si="30"/>
        <v>0.84888716055903435</v>
      </c>
      <c r="U106" s="37">
        <f t="shared" si="31"/>
        <v>-1.6580521844669183E-2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7262116</v>
      </c>
      <c r="E107" s="31">
        <v>6308802</v>
      </c>
      <c r="F107" s="31">
        <v>492627</v>
      </c>
      <c r="G107" s="36">
        <f t="shared" si="24"/>
        <v>6.7835187430220059E-2</v>
      </c>
      <c r="H107" s="31">
        <v>3032990</v>
      </c>
      <c r="I107" s="36">
        <f t="shared" si="25"/>
        <v>0.41764549065313744</v>
      </c>
      <c r="J107" s="31">
        <v>2101481</v>
      </c>
      <c r="K107" s="36">
        <f t="shared" si="26"/>
        <v>0.33310302019305726</v>
      </c>
      <c r="L107" s="31">
        <v>1537811</v>
      </c>
      <c r="M107" s="36">
        <f t="shared" si="27"/>
        <v>0.24375642158368577</v>
      </c>
      <c r="N107" s="31">
        <f t="shared" si="28"/>
        <v>7164909</v>
      </c>
      <c r="O107" s="36">
        <f t="shared" si="29"/>
        <v>1.1357004071454453</v>
      </c>
      <c r="P107" s="31">
        <v>2077946</v>
      </c>
      <c r="Q107" s="31">
        <v>7074477</v>
      </c>
      <c r="R107" s="31">
        <v>7374477</v>
      </c>
      <c r="S107" s="31">
        <v>6558358</v>
      </c>
      <c r="T107" s="36">
        <f t="shared" si="30"/>
        <v>0.88933194855716546</v>
      </c>
      <c r="U107" s="36">
        <f t="shared" si="31"/>
        <v>-0.25993697622556122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18839494</v>
      </c>
      <c r="E108" s="31">
        <v>18660025</v>
      </c>
      <c r="F108" s="31">
        <v>3264518</v>
      </c>
      <c r="G108" s="36">
        <f t="shared" si="24"/>
        <v>0.17328055626122443</v>
      </c>
      <c r="H108" s="31">
        <v>4199069</v>
      </c>
      <c r="I108" s="36">
        <f t="shared" si="25"/>
        <v>0.22288650639980034</v>
      </c>
      <c r="J108" s="31">
        <v>3967492</v>
      </c>
      <c r="K108" s="36">
        <f t="shared" si="26"/>
        <v>0.21261986519310666</v>
      </c>
      <c r="L108" s="31">
        <v>4395423</v>
      </c>
      <c r="M108" s="36">
        <f t="shared" si="27"/>
        <v>0.23555289984874084</v>
      </c>
      <c r="N108" s="31">
        <f t="shared" si="28"/>
        <v>15826502</v>
      </c>
      <c r="O108" s="36">
        <f t="shared" si="29"/>
        <v>0.84815009626192894</v>
      </c>
      <c r="P108" s="31">
        <v>2793635</v>
      </c>
      <c r="Q108" s="31">
        <v>19267989</v>
      </c>
      <c r="R108" s="31">
        <v>19346255</v>
      </c>
      <c r="S108" s="31">
        <v>12158829</v>
      </c>
      <c r="T108" s="36">
        <f t="shared" si="30"/>
        <v>0.62848489281258824</v>
      </c>
      <c r="U108" s="36">
        <f t="shared" si="31"/>
        <v>0.57337053695275153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55858114</v>
      </c>
      <c r="E110" s="31">
        <v>72150562</v>
      </c>
      <c r="F110" s="31">
        <v>15893126</v>
      </c>
      <c r="G110" s="36">
        <f t="shared" si="24"/>
        <v>0.28452672068376672</v>
      </c>
      <c r="H110" s="31">
        <v>16421868</v>
      </c>
      <c r="I110" s="36">
        <f t="shared" si="25"/>
        <v>0.29399252541895704</v>
      </c>
      <c r="J110" s="31">
        <v>21616182</v>
      </c>
      <c r="K110" s="36">
        <f t="shared" si="26"/>
        <v>0.29959824845161981</v>
      </c>
      <c r="L110" s="31">
        <v>17913350</v>
      </c>
      <c r="M110" s="36">
        <f t="shared" si="27"/>
        <v>0.24827734536565357</v>
      </c>
      <c r="N110" s="31">
        <f t="shared" si="28"/>
        <v>71844526</v>
      </c>
      <c r="O110" s="36">
        <f t="shared" si="29"/>
        <v>0.99575836983778454</v>
      </c>
      <c r="P110" s="31">
        <v>14452427</v>
      </c>
      <c r="Q110" s="31">
        <v>52947190</v>
      </c>
      <c r="R110" s="31">
        <v>58164851</v>
      </c>
      <c r="S110" s="31">
        <v>57748867</v>
      </c>
      <c r="T110" s="36">
        <f t="shared" si="30"/>
        <v>0.99284818936439811</v>
      </c>
      <c r="U110" s="36">
        <f t="shared" si="31"/>
        <v>0.23947002119436411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81959724</v>
      </c>
      <c r="E112" s="32">
        <f>SUM(E107:E111)</f>
        <v>97119389</v>
      </c>
      <c r="F112" s="32">
        <f>SUM(F107:F111)</f>
        <v>19650271</v>
      </c>
      <c r="G112" s="37">
        <f t="shared" si="24"/>
        <v>0.2397552119624024</v>
      </c>
      <c r="H112" s="32">
        <f>SUM(H107:H111)</f>
        <v>23653927</v>
      </c>
      <c r="I112" s="37">
        <f t="shared" si="25"/>
        <v>0.28860427836482222</v>
      </c>
      <c r="J112" s="32">
        <f>SUM(J107:J111)</f>
        <v>27685155</v>
      </c>
      <c r="K112" s="37">
        <f t="shared" si="26"/>
        <v>0.28506310928294659</v>
      </c>
      <c r="L112" s="32">
        <f>SUM(L107:L111)</f>
        <v>23846584</v>
      </c>
      <c r="M112" s="37">
        <f t="shared" si="27"/>
        <v>0.24553885939294778</v>
      </c>
      <c r="N112" s="32">
        <f t="shared" si="28"/>
        <v>94835937</v>
      </c>
      <c r="O112" s="37">
        <f t="shared" si="29"/>
        <v>0.97648819639917628</v>
      </c>
      <c r="P112" s="32">
        <f>SUM(P107:P111)</f>
        <v>19324008</v>
      </c>
      <c r="Q112" s="32">
        <f>SUM(Q107:Q111)</f>
        <v>79289656</v>
      </c>
      <c r="R112" s="32">
        <f>SUM(R107:R111)</f>
        <v>84885583</v>
      </c>
      <c r="S112" s="32">
        <f>SUM(S107:S111)</f>
        <v>76466054</v>
      </c>
      <c r="T112" s="37">
        <f t="shared" si="30"/>
        <v>0.90081320405138765</v>
      </c>
      <c r="U112" s="37">
        <f t="shared" si="31"/>
        <v>0.23403923244080627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1008000</v>
      </c>
      <c r="E113" s="31">
        <v>1118000</v>
      </c>
      <c r="F113" s="31">
        <v>176286</v>
      </c>
      <c r="G113" s="36">
        <f t="shared" si="24"/>
        <v>0.17488690476190477</v>
      </c>
      <c r="H113" s="31">
        <v>24300</v>
      </c>
      <c r="I113" s="36">
        <f t="shared" si="25"/>
        <v>2.4107142857142858E-2</v>
      </c>
      <c r="J113" s="31">
        <v>32791</v>
      </c>
      <c r="K113" s="36">
        <f t="shared" si="26"/>
        <v>2.9330053667262969E-2</v>
      </c>
      <c r="L113" s="31">
        <v>528810</v>
      </c>
      <c r="M113" s="36">
        <f t="shared" si="27"/>
        <v>0.47299642218246868</v>
      </c>
      <c r="N113" s="31">
        <f t="shared" si="28"/>
        <v>762187</v>
      </c>
      <c r="O113" s="36">
        <f t="shared" si="29"/>
        <v>0.6817415026833632</v>
      </c>
      <c r="P113" s="31">
        <v>27487</v>
      </c>
      <c r="Q113" s="31">
        <v>810000</v>
      </c>
      <c r="R113" s="31">
        <v>918000</v>
      </c>
      <c r="S113" s="31">
        <v>204396</v>
      </c>
      <c r="T113" s="36">
        <f t="shared" si="30"/>
        <v>0.22265359477124183</v>
      </c>
      <c r="U113" s="36">
        <f t="shared" si="31"/>
        <v>18.238549132317097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34403829</v>
      </c>
      <c r="E114" s="31">
        <v>38820569</v>
      </c>
      <c r="F114" s="31">
        <v>9306391</v>
      </c>
      <c r="G114" s="36">
        <f t="shared" si="24"/>
        <v>0.27050451273897447</v>
      </c>
      <c r="H114" s="31">
        <v>9362845</v>
      </c>
      <c r="I114" s="36">
        <f t="shared" si="25"/>
        <v>0.27214543474216196</v>
      </c>
      <c r="J114" s="31">
        <v>9233973</v>
      </c>
      <c r="K114" s="36">
        <f t="shared" si="26"/>
        <v>0.23786289685759113</v>
      </c>
      <c r="L114" s="31">
        <v>10594739</v>
      </c>
      <c r="M114" s="36">
        <f t="shared" si="27"/>
        <v>0.27291560306599316</v>
      </c>
      <c r="N114" s="31">
        <f t="shared" si="28"/>
        <v>38497948</v>
      </c>
      <c r="O114" s="36">
        <f t="shared" si="29"/>
        <v>0.99168943144547927</v>
      </c>
      <c r="P114" s="31">
        <v>10149164</v>
      </c>
      <c r="Q114" s="31">
        <v>34055066</v>
      </c>
      <c r="R114" s="31">
        <v>35198538</v>
      </c>
      <c r="S114" s="31">
        <v>33614284</v>
      </c>
      <c r="T114" s="36">
        <f t="shared" si="30"/>
        <v>0.95499091467946762</v>
      </c>
      <c r="U114" s="36">
        <f t="shared" si="31"/>
        <v>4.3902630797965303E-2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0</v>
      </c>
      <c r="E115" s="31">
        <v>5874990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6584273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60000</v>
      </c>
      <c r="E116" s="31">
        <v>60000</v>
      </c>
      <c r="F116" s="31">
        <v>1979</v>
      </c>
      <c r="G116" s="36">
        <f t="shared" si="24"/>
        <v>3.2983333333333337E-2</v>
      </c>
      <c r="H116" s="31">
        <v>211650</v>
      </c>
      <c r="I116" s="36">
        <f t="shared" si="25"/>
        <v>3.5274999999999999</v>
      </c>
      <c r="J116" s="31">
        <v>32717</v>
      </c>
      <c r="K116" s="36">
        <f t="shared" si="26"/>
        <v>0.54528333333333334</v>
      </c>
      <c r="L116" s="31">
        <v>0</v>
      </c>
      <c r="M116" s="36">
        <f t="shared" si="27"/>
        <v>0</v>
      </c>
      <c r="N116" s="31">
        <f t="shared" si="28"/>
        <v>246346</v>
      </c>
      <c r="O116" s="36">
        <f t="shared" si="29"/>
        <v>4.1057666666666668</v>
      </c>
      <c r="P116" s="31">
        <v>13830</v>
      </c>
      <c r="Q116" s="31">
        <v>38000</v>
      </c>
      <c r="R116" s="31">
        <v>30814</v>
      </c>
      <c r="S116" s="31">
        <v>31805</v>
      </c>
      <c r="T116" s="36">
        <f t="shared" si="30"/>
        <v>1.0321607061725191</v>
      </c>
      <c r="U116" s="36">
        <f t="shared" si="31"/>
        <v>-1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185537168</v>
      </c>
      <c r="E117" s="31">
        <v>182050054</v>
      </c>
      <c r="F117" s="31">
        <v>54077957</v>
      </c>
      <c r="G117" s="36">
        <f t="shared" si="24"/>
        <v>0.29146697442315173</v>
      </c>
      <c r="H117" s="31">
        <v>55197130</v>
      </c>
      <c r="I117" s="36">
        <f t="shared" si="25"/>
        <v>0.29749904342616679</v>
      </c>
      <c r="J117" s="31">
        <v>54057119</v>
      </c>
      <c r="K117" s="36">
        <f t="shared" si="26"/>
        <v>0.29693547358134814</v>
      </c>
      <c r="L117" s="31">
        <v>53542344</v>
      </c>
      <c r="M117" s="36">
        <f t="shared" si="27"/>
        <v>0.29410781718306989</v>
      </c>
      <c r="N117" s="31">
        <f t="shared" si="28"/>
        <v>216874550</v>
      </c>
      <c r="O117" s="36">
        <f t="shared" si="29"/>
        <v>1.1912907754479436</v>
      </c>
      <c r="P117" s="31">
        <v>54593975</v>
      </c>
      <c r="Q117" s="31">
        <v>236003440</v>
      </c>
      <c r="R117" s="31">
        <v>220719252</v>
      </c>
      <c r="S117" s="31">
        <v>222400187</v>
      </c>
      <c r="T117" s="36">
        <f t="shared" si="30"/>
        <v>1.007615715370402</v>
      </c>
      <c r="U117" s="36">
        <f t="shared" si="31"/>
        <v>-1.9262766633131201E-2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91624588</v>
      </c>
      <c r="E120" s="31">
        <v>82149328</v>
      </c>
      <c r="F120" s="31">
        <v>1360413</v>
      </c>
      <c r="G120" s="36">
        <f t="shared" si="24"/>
        <v>1.4847684772126888E-2</v>
      </c>
      <c r="H120" s="31">
        <v>1701622</v>
      </c>
      <c r="I120" s="36">
        <f t="shared" si="25"/>
        <v>1.8571674232248661E-2</v>
      </c>
      <c r="J120" s="31">
        <v>1573212</v>
      </c>
      <c r="K120" s="36">
        <f t="shared" si="26"/>
        <v>1.9150637482999253E-2</v>
      </c>
      <c r="L120" s="31">
        <v>1503467</v>
      </c>
      <c r="M120" s="36">
        <f t="shared" si="27"/>
        <v>1.8301634798522027E-2</v>
      </c>
      <c r="N120" s="31">
        <f t="shared" si="28"/>
        <v>6138714</v>
      </c>
      <c r="O120" s="36">
        <f t="shared" si="29"/>
        <v>7.4726283823039918E-2</v>
      </c>
      <c r="P120" s="31">
        <v>1454103</v>
      </c>
      <c r="Q120" s="31">
        <v>18283169</v>
      </c>
      <c r="R120" s="31">
        <v>6674139</v>
      </c>
      <c r="S120" s="31">
        <v>5713166</v>
      </c>
      <c r="T120" s="36">
        <f t="shared" si="30"/>
        <v>0.85601543509956868</v>
      </c>
      <c r="U120" s="36">
        <f t="shared" si="31"/>
        <v>3.3948076580544884E-2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312633585</v>
      </c>
      <c r="E121" s="32">
        <f>SUM(E113:E120)</f>
        <v>310072941</v>
      </c>
      <c r="F121" s="32">
        <f>SUM(F113:F120)</f>
        <v>64923026</v>
      </c>
      <c r="G121" s="37">
        <f t="shared" si="24"/>
        <v>0.20766491226462441</v>
      </c>
      <c r="H121" s="32">
        <f>SUM(H113:H120)</f>
        <v>66497547</v>
      </c>
      <c r="I121" s="37">
        <f t="shared" si="25"/>
        <v>0.21270122658127086</v>
      </c>
      <c r="J121" s="32">
        <f>SUM(J113:J120)</f>
        <v>64929812</v>
      </c>
      <c r="K121" s="37">
        <f t="shared" si="26"/>
        <v>0.20940173557421124</v>
      </c>
      <c r="L121" s="32">
        <f>SUM(L113:L120)</f>
        <v>66169360</v>
      </c>
      <c r="M121" s="37">
        <f t="shared" si="27"/>
        <v>0.21339933689989415</v>
      </c>
      <c r="N121" s="32">
        <f t="shared" si="28"/>
        <v>262519745</v>
      </c>
      <c r="O121" s="37">
        <f t="shared" si="29"/>
        <v>0.84663867847791341</v>
      </c>
      <c r="P121" s="32">
        <f>SUM(P113:P120)</f>
        <v>66238559</v>
      </c>
      <c r="Q121" s="32">
        <f>SUM(Q113:Q120)</f>
        <v>289189675</v>
      </c>
      <c r="R121" s="32">
        <f>SUM(R113:R120)</f>
        <v>270125016</v>
      </c>
      <c r="S121" s="32">
        <f>SUM(S113:S120)</f>
        <v>261963838</v>
      </c>
      <c r="T121" s="37">
        <f t="shared" si="30"/>
        <v>0.96978740391819174</v>
      </c>
      <c r="U121" s="37">
        <f t="shared" si="31"/>
        <v>-1.0446936202219703E-3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11870213</v>
      </c>
      <c r="E122" s="31">
        <v>11255928</v>
      </c>
      <c r="F122" s="31">
        <v>1684968</v>
      </c>
      <c r="G122" s="36">
        <f t="shared" si="24"/>
        <v>0.141949264094924</v>
      </c>
      <c r="H122" s="31">
        <v>3063260</v>
      </c>
      <c r="I122" s="36">
        <f t="shared" si="25"/>
        <v>0.25806276601776229</v>
      </c>
      <c r="J122" s="31">
        <v>3032838</v>
      </c>
      <c r="K122" s="36">
        <f t="shared" si="26"/>
        <v>0.26944362117454906</v>
      </c>
      <c r="L122" s="31">
        <v>2673351</v>
      </c>
      <c r="M122" s="36">
        <f t="shared" si="27"/>
        <v>0.23750605014531009</v>
      </c>
      <c r="N122" s="31">
        <f t="shared" si="28"/>
        <v>10454417</v>
      </c>
      <c r="O122" s="36">
        <f t="shared" si="29"/>
        <v>0.92879209959409836</v>
      </c>
      <c r="P122" s="31">
        <v>1553583</v>
      </c>
      <c r="Q122" s="31">
        <v>11381230</v>
      </c>
      <c r="R122" s="31">
        <v>11172134</v>
      </c>
      <c r="S122" s="31">
        <v>6568945</v>
      </c>
      <c r="T122" s="36">
        <f t="shared" si="30"/>
        <v>0.5879758513458575</v>
      </c>
      <c r="U122" s="36">
        <f t="shared" si="31"/>
        <v>0.72076483844120331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12991115</v>
      </c>
      <c r="E123" s="31">
        <v>12954393</v>
      </c>
      <c r="F123" s="31">
        <v>2568042</v>
      </c>
      <c r="G123" s="36">
        <f t="shared" si="24"/>
        <v>0.19767679679534819</v>
      </c>
      <c r="H123" s="31">
        <v>4419812</v>
      </c>
      <c r="I123" s="36">
        <f t="shared" si="25"/>
        <v>0.34021806442326158</v>
      </c>
      <c r="J123" s="31">
        <v>879528</v>
      </c>
      <c r="K123" s="36">
        <f t="shared" si="26"/>
        <v>6.789418848108128E-2</v>
      </c>
      <c r="L123" s="31">
        <v>3196496</v>
      </c>
      <c r="M123" s="36">
        <f t="shared" si="27"/>
        <v>0.24674996350658807</v>
      </c>
      <c r="N123" s="31">
        <f t="shared" si="28"/>
        <v>11063878</v>
      </c>
      <c r="O123" s="36">
        <f t="shared" si="29"/>
        <v>0.85406379133317945</v>
      </c>
      <c r="P123" s="31">
        <v>6415572</v>
      </c>
      <c r="Q123" s="31">
        <v>6227232</v>
      </c>
      <c r="R123" s="31">
        <v>10951681</v>
      </c>
      <c r="S123" s="31">
        <v>15822514</v>
      </c>
      <c r="T123" s="36">
        <f t="shared" si="30"/>
        <v>1.4447566542524386</v>
      </c>
      <c r="U123" s="36">
        <f t="shared" si="31"/>
        <v>-0.5017597807335028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79505457</v>
      </c>
      <c r="E124" s="31">
        <v>78445777</v>
      </c>
      <c r="F124" s="31">
        <v>15754344</v>
      </c>
      <c r="G124" s="36">
        <f t="shared" si="24"/>
        <v>0.19815424744995805</v>
      </c>
      <c r="H124" s="31">
        <v>21012854</v>
      </c>
      <c r="I124" s="36">
        <f t="shared" si="25"/>
        <v>0.26429448735827027</v>
      </c>
      <c r="J124" s="31">
        <v>21980222</v>
      </c>
      <c r="K124" s="36">
        <f t="shared" si="26"/>
        <v>0.28019637054522389</v>
      </c>
      <c r="L124" s="31">
        <v>22227156</v>
      </c>
      <c r="M124" s="36">
        <f t="shared" si="27"/>
        <v>0.28334420092492679</v>
      </c>
      <c r="N124" s="31">
        <f t="shared" si="28"/>
        <v>80974576</v>
      </c>
      <c r="O124" s="36">
        <f t="shared" si="29"/>
        <v>1.0322362668419998</v>
      </c>
      <c r="P124" s="31">
        <v>24137454</v>
      </c>
      <c r="Q124" s="31">
        <v>78510848</v>
      </c>
      <c r="R124" s="31">
        <v>77378975</v>
      </c>
      <c r="S124" s="31">
        <v>71359509</v>
      </c>
      <c r="T124" s="36">
        <f t="shared" si="30"/>
        <v>0.92220798996109732</v>
      </c>
      <c r="U124" s="36">
        <f t="shared" si="31"/>
        <v>-7.9142481224407479E-2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104366785</v>
      </c>
      <c r="E126" s="32">
        <f>SUM(E122:E125)</f>
        <v>102656098</v>
      </c>
      <c r="F126" s="32">
        <f>SUM(F122:F125)</f>
        <v>20007354</v>
      </c>
      <c r="G126" s="37">
        <f t="shared" si="24"/>
        <v>0.19170231218677475</v>
      </c>
      <c r="H126" s="32">
        <f>SUM(H122:H125)</f>
        <v>28495926</v>
      </c>
      <c r="I126" s="37">
        <f t="shared" si="25"/>
        <v>0.27303634963939916</v>
      </c>
      <c r="J126" s="32">
        <f>SUM(J122:J125)</f>
        <v>25892588</v>
      </c>
      <c r="K126" s="37">
        <f t="shared" si="26"/>
        <v>0.25222649705621969</v>
      </c>
      <c r="L126" s="32">
        <f>SUM(L122:L125)</f>
        <v>28097003</v>
      </c>
      <c r="M126" s="37">
        <f t="shared" si="27"/>
        <v>0.27370028227646059</v>
      </c>
      <c r="N126" s="32">
        <f t="shared" si="28"/>
        <v>102492871</v>
      </c>
      <c r="O126" s="37">
        <f t="shared" si="29"/>
        <v>0.99840996294248396</v>
      </c>
      <c r="P126" s="32">
        <f>SUM(P122:P125)</f>
        <v>32106609</v>
      </c>
      <c r="Q126" s="32">
        <f>SUM(Q122:Q125)</f>
        <v>96119310</v>
      </c>
      <c r="R126" s="32">
        <f>SUM(R122:R125)</f>
        <v>99502790</v>
      </c>
      <c r="S126" s="32">
        <f>SUM(S122:S125)</f>
        <v>93750968</v>
      </c>
      <c r="T126" s="37">
        <f t="shared" si="30"/>
        <v>0.94219436460022876</v>
      </c>
      <c r="U126" s="37">
        <f t="shared" si="31"/>
        <v>-0.12488413211124227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10269984</v>
      </c>
      <c r="E127" s="31">
        <v>10549892</v>
      </c>
      <c r="F127" s="31">
        <v>1732539</v>
      </c>
      <c r="G127" s="36">
        <f t="shared" si="24"/>
        <v>0.16869928911281654</v>
      </c>
      <c r="H127" s="31">
        <v>1962661</v>
      </c>
      <c r="I127" s="36">
        <f t="shared" si="25"/>
        <v>0.19110652947463208</v>
      </c>
      <c r="J127" s="31">
        <v>1841635</v>
      </c>
      <c r="K127" s="36">
        <f t="shared" si="26"/>
        <v>0.17456434625112749</v>
      </c>
      <c r="L127" s="31">
        <v>2090219</v>
      </c>
      <c r="M127" s="36">
        <f t="shared" si="27"/>
        <v>0.19812705191673999</v>
      </c>
      <c r="N127" s="31">
        <f t="shared" si="28"/>
        <v>7627054</v>
      </c>
      <c r="O127" s="36">
        <f t="shared" si="29"/>
        <v>0.72295090793346506</v>
      </c>
      <c r="P127" s="31">
        <v>1588253</v>
      </c>
      <c r="Q127" s="31">
        <v>7189044</v>
      </c>
      <c r="R127" s="31">
        <v>6619584</v>
      </c>
      <c r="S127" s="31">
        <v>6146972</v>
      </c>
      <c r="T127" s="36">
        <f t="shared" si="30"/>
        <v>0.92860397269677375</v>
      </c>
      <c r="U127" s="36">
        <f t="shared" si="31"/>
        <v>0.31604914330399492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17595942</v>
      </c>
      <c r="E128" s="31">
        <v>17302122</v>
      </c>
      <c r="F128" s="31">
        <v>4650901</v>
      </c>
      <c r="G128" s="36">
        <f t="shared" si="24"/>
        <v>0.26431668165307659</v>
      </c>
      <c r="H128" s="31">
        <v>4431412</v>
      </c>
      <c r="I128" s="36">
        <f t="shared" si="25"/>
        <v>0.25184283967292004</v>
      </c>
      <c r="J128" s="31">
        <v>2970892</v>
      </c>
      <c r="K128" s="36">
        <f t="shared" si="26"/>
        <v>0.17170679989425575</v>
      </c>
      <c r="L128" s="31">
        <v>1847427</v>
      </c>
      <c r="M128" s="36">
        <f t="shared" si="27"/>
        <v>0.10677459100103444</v>
      </c>
      <c r="N128" s="31">
        <f t="shared" si="28"/>
        <v>13900632</v>
      </c>
      <c r="O128" s="36">
        <f t="shared" si="29"/>
        <v>0.80340619491643861</v>
      </c>
      <c r="P128" s="31">
        <v>1650477</v>
      </c>
      <c r="Q128" s="31">
        <v>18310863</v>
      </c>
      <c r="R128" s="31">
        <v>18102291</v>
      </c>
      <c r="S128" s="31">
        <v>4332972</v>
      </c>
      <c r="T128" s="36">
        <f t="shared" si="30"/>
        <v>0.23936042128590243</v>
      </c>
      <c r="U128" s="36">
        <f t="shared" si="31"/>
        <v>0.11932913939424794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7960300</v>
      </c>
      <c r="E129" s="31">
        <v>14752182</v>
      </c>
      <c r="F129" s="31">
        <v>2622755</v>
      </c>
      <c r="G129" s="36">
        <f t="shared" si="24"/>
        <v>0.32947941660490182</v>
      </c>
      <c r="H129" s="31">
        <v>3361410</v>
      </c>
      <c r="I129" s="36">
        <f t="shared" si="25"/>
        <v>0.42227177367687146</v>
      </c>
      <c r="J129" s="31">
        <v>2656883</v>
      </c>
      <c r="K129" s="36">
        <f t="shared" si="26"/>
        <v>0.18010101827648275</v>
      </c>
      <c r="L129" s="31">
        <v>3088216</v>
      </c>
      <c r="M129" s="36">
        <f t="shared" si="27"/>
        <v>0.2093396082016884</v>
      </c>
      <c r="N129" s="31">
        <f t="shared" si="28"/>
        <v>11729264</v>
      </c>
      <c r="O129" s="36">
        <f t="shared" si="29"/>
        <v>0.79508672005266745</v>
      </c>
      <c r="P129" s="31">
        <v>5703089</v>
      </c>
      <c r="Q129" s="31">
        <v>5679540</v>
      </c>
      <c r="R129" s="31">
        <v>5148144</v>
      </c>
      <c r="S129" s="31">
        <v>17058884</v>
      </c>
      <c r="T129" s="36">
        <f t="shared" si="30"/>
        <v>3.3135988426120169</v>
      </c>
      <c r="U129" s="36">
        <f t="shared" si="31"/>
        <v>-0.45850117366220311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57717224</v>
      </c>
      <c r="E130" s="31">
        <v>43704212</v>
      </c>
      <c r="F130" s="31">
        <v>13500991</v>
      </c>
      <c r="G130" s="36">
        <f t="shared" si="24"/>
        <v>0.23391615300139867</v>
      </c>
      <c r="H130" s="31">
        <v>17616489</v>
      </c>
      <c r="I130" s="36">
        <f t="shared" si="25"/>
        <v>0.3052206564889538</v>
      </c>
      <c r="J130" s="31">
        <v>13910163</v>
      </c>
      <c r="K130" s="36">
        <f t="shared" si="26"/>
        <v>0.31827968892334679</v>
      </c>
      <c r="L130" s="31">
        <v>16353600</v>
      </c>
      <c r="M130" s="36">
        <f t="shared" si="27"/>
        <v>0.37418819037396212</v>
      </c>
      <c r="N130" s="31">
        <f t="shared" si="28"/>
        <v>61381243</v>
      </c>
      <c r="O130" s="36">
        <f t="shared" si="29"/>
        <v>1.4044697339469248</v>
      </c>
      <c r="P130" s="31">
        <v>15506099</v>
      </c>
      <c r="Q130" s="31">
        <v>55275145</v>
      </c>
      <c r="R130" s="31">
        <v>56308404</v>
      </c>
      <c r="S130" s="31">
        <v>55240180</v>
      </c>
      <c r="T130" s="36">
        <f t="shared" si="30"/>
        <v>0.9810290485235561</v>
      </c>
      <c r="U130" s="36">
        <f t="shared" si="31"/>
        <v>5.4655977625320151E-2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93543450</v>
      </c>
      <c r="E132" s="32">
        <f>SUM(E127:E131)</f>
        <v>86308408</v>
      </c>
      <c r="F132" s="32">
        <f>SUM(F127:F131)</f>
        <v>22507186</v>
      </c>
      <c r="G132" s="37">
        <f t="shared" si="24"/>
        <v>0.24060675547031887</v>
      </c>
      <c r="H132" s="32">
        <f>SUM(H127:H131)</f>
        <v>27371972</v>
      </c>
      <c r="I132" s="37">
        <f t="shared" si="25"/>
        <v>0.29261238493983277</v>
      </c>
      <c r="J132" s="32">
        <f>SUM(J127:J131)</f>
        <v>21379573</v>
      </c>
      <c r="K132" s="37">
        <f t="shared" si="26"/>
        <v>0.24771135855037438</v>
      </c>
      <c r="L132" s="32">
        <f>SUM(L127:L131)</f>
        <v>23379462</v>
      </c>
      <c r="M132" s="37">
        <f t="shared" si="27"/>
        <v>0.27088278583472425</v>
      </c>
      <c r="N132" s="32">
        <f t="shared" si="28"/>
        <v>94638193</v>
      </c>
      <c r="O132" s="37">
        <f t="shared" si="29"/>
        <v>1.0965118601191208</v>
      </c>
      <c r="P132" s="32">
        <f>SUM(P127:P131)</f>
        <v>24447918</v>
      </c>
      <c r="Q132" s="32">
        <f>SUM(Q127:Q131)</f>
        <v>86454592</v>
      </c>
      <c r="R132" s="32">
        <f>SUM(R127:R131)</f>
        <v>86178423</v>
      </c>
      <c r="S132" s="32">
        <f>SUM(S127:S131)</f>
        <v>82779008</v>
      </c>
      <c r="T132" s="37">
        <f t="shared" si="30"/>
        <v>0.96055375717422908</v>
      </c>
      <c r="U132" s="37">
        <f t="shared" si="31"/>
        <v>-4.3703353389846988E-2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93755505</v>
      </c>
      <c r="E133" s="31">
        <v>93762505</v>
      </c>
      <c r="F133" s="31">
        <v>21275916</v>
      </c>
      <c r="G133" s="36">
        <f t="shared" si="24"/>
        <v>0.2269297786833957</v>
      </c>
      <c r="H133" s="31">
        <v>23041655</v>
      </c>
      <c r="I133" s="36">
        <f t="shared" si="25"/>
        <v>0.24576322211693064</v>
      </c>
      <c r="J133" s="31">
        <v>22966876</v>
      </c>
      <c r="K133" s="36">
        <f t="shared" si="26"/>
        <v>0.24494733795774762</v>
      </c>
      <c r="L133" s="31">
        <v>23024893</v>
      </c>
      <c r="M133" s="36">
        <f t="shared" si="27"/>
        <v>0.24556610342268478</v>
      </c>
      <c r="N133" s="31">
        <f t="shared" si="28"/>
        <v>90309340</v>
      </c>
      <c r="O133" s="36">
        <f t="shared" si="29"/>
        <v>0.96317115247720819</v>
      </c>
      <c r="P133" s="31">
        <v>25372285</v>
      </c>
      <c r="Q133" s="31">
        <v>93965469</v>
      </c>
      <c r="R133" s="31">
        <v>93191646</v>
      </c>
      <c r="S133" s="31">
        <v>86198623</v>
      </c>
      <c r="T133" s="36">
        <f t="shared" si="30"/>
        <v>0.92496083822792441</v>
      </c>
      <c r="U133" s="36">
        <f t="shared" si="31"/>
        <v>-9.2517958079061491E-2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15154887</v>
      </c>
      <c r="E134" s="31">
        <v>16997578</v>
      </c>
      <c r="F134" s="31">
        <v>5134353</v>
      </c>
      <c r="G134" s="36">
        <f t="shared" si="24"/>
        <v>0.3387919025724177</v>
      </c>
      <c r="H134" s="31">
        <v>5813834</v>
      </c>
      <c r="I134" s="36">
        <f t="shared" si="25"/>
        <v>0.38362767073090021</v>
      </c>
      <c r="J134" s="31">
        <v>4518653</v>
      </c>
      <c r="K134" s="36">
        <f t="shared" si="26"/>
        <v>0.26584099216959028</v>
      </c>
      <c r="L134" s="31">
        <v>6721063</v>
      </c>
      <c r="M134" s="36">
        <f t="shared" si="27"/>
        <v>0.39541298177893347</v>
      </c>
      <c r="N134" s="31">
        <f t="shared" si="28"/>
        <v>22187903</v>
      </c>
      <c r="O134" s="36">
        <f t="shared" si="29"/>
        <v>1.3053567396484369</v>
      </c>
      <c r="P134" s="31">
        <v>7581874</v>
      </c>
      <c r="Q134" s="31">
        <v>14394794</v>
      </c>
      <c r="R134" s="31">
        <v>14693251</v>
      </c>
      <c r="S134" s="31">
        <v>19310773</v>
      </c>
      <c r="T134" s="36">
        <f t="shared" si="30"/>
        <v>1.3142614251944651</v>
      </c>
      <c r="U134" s="36">
        <f t="shared" si="31"/>
        <v>-0.11353538716153821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9614584</v>
      </c>
      <c r="E136" s="31">
        <v>10011742</v>
      </c>
      <c r="F136" s="31">
        <v>2345667</v>
      </c>
      <c r="G136" s="36">
        <f t="shared" si="24"/>
        <v>0.24396968189159302</v>
      </c>
      <c r="H136" s="31">
        <v>2595247</v>
      </c>
      <c r="I136" s="36">
        <f t="shared" si="25"/>
        <v>0.26992816329858887</v>
      </c>
      <c r="J136" s="31">
        <v>2432262</v>
      </c>
      <c r="K136" s="36">
        <f t="shared" si="26"/>
        <v>0.24294093874972009</v>
      </c>
      <c r="L136" s="31">
        <v>2839399</v>
      </c>
      <c r="M136" s="36">
        <f t="shared" si="27"/>
        <v>0.2836068887911814</v>
      </c>
      <c r="N136" s="31">
        <f t="shared" si="28"/>
        <v>10212575</v>
      </c>
      <c r="O136" s="36">
        <f t="shared" si="29"/>
        <v>1.0200597458464271</v>
      </c>
      <c r="P136" s="31">
        <v>2632576</v>
      </c>
      <c r="Q136" s="31">
        <v>9259109</v>
      </c>
      <c r="R136" s="31">
        <v>8889985</v>
      </c>
      <c r="S136" s="31">
        <v>9828482</v>
      </c>
      <c r="T136" s="36">
        <f t="shared" si="30"/>
        <v>1.10556789465899</v>
      </c>
      <c r="U136" s="36">
        <f t="shared" si="31"/>
        <v>7.8562974060387925E-2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118524976</v>
      </c>
      <c r="E137" s="32">
        <f>SUM(E133:E136)</f>
        <v>120771825</v>
      </c>
      <c r="F137" s="32">
        <f>SUM(F133:F136)</f>
        <v>28755936</v>
      </c>
      <c r="G137" s="37">
        <f t="shared" ref="G137:G170" si="32">IF(($D137     =0),0,($F137     /$D137     ))</f>
        <v>0.24261499112220872</v>
      </c>
      <c r="H137" s="32">
        <f>SUM(H133:H136)</f>
        <v>31450736</v>
      </c>
      <c r="I137" s="37">
        <f t="shared" ref="I137:I170" si="33">IF(($D137     =0),0,($H137     /$D137     ))</f>
        <v>0.26535112734382665</v>
      </c>
      <c r="J137" s="32">
        <f>SUM(J133:J136)</f>
        <v>29917791</v>
      </c>
      <c r="K137" s="37">
        <f t="shared" ref="K137:K170" si="34">IF(($E137     =0),0,($J137     /$E137     ))</f>
        <v>0.24772161056604056</v>
      </c>
      <c r="L137" s="32">
        <f>SUM(L133:L136)</f>
        <v>32585355</v>
      </c>
      <c r="M137" s="37">
        <f t="shared" ref="M137:M170" si="35">IF(($E137     =0),0,($L137     /$E137     ))</f>
        <v>0.2698092456580829</v>
      </c>
      <c r="N137" s="32">
        <f t="shared" ref="N137:N170" si="36">$F137     +$H137     +$J137     +$L137</f>
        <v>122709818</v>
      </c>
      <c r="O137" s="37">
        <f t="shared" ref="O137:O170" si="37">IF(($E137     =0),0,($N137     /$E137     ))</f>
        <v>1.0160467310980852</v>
      </c>
      <c r="P137" s="32">
        <f>SUM(P133:P136)</f>
        <v>35586735</v>
      </c>
      <c r="Q137" s="32">
        <f>SUM(Q133:Q136)</f>
        <v>117619372</v>
      </c>
      <c r="R137" s="32">
        <f>SUM(R133:R136)</f>
        <v>116774882</v>
      </c>
      <c r="S137" s="32">
        <f>SUM(S133:S136)</f>
        <v>115337878</v>
      </c>
      <c r="T137" s="37">
        <f t="shared" ref="T137:T170" si="38">IF(($R137     =0),0,($S137     /$R137     ))</f>
        <v>0.98769423719049443</v>
      </c>
      <c r="U137" s="37">
        <f t="shared" ref="U137:U170" si="39">IF(($P137     =0),0,(($L137     /$P137     )-1))</f>
        <v>-8.4339853037936785E-2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853824</v>
      </c>
      <c r="E138" s="31">
        <v>853824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29850</v>
      </c>
      <c r="M138" s="36">
        <f t="shared" si="35"/>
        <v>3.4960366539239937E-2</v>
      </c>
      <c r="N138" s="31">
        <f t="shared" si="36"/>
        <v>29850</v>
      </c>
      <c r="O138" s="36">
        <f t="shared" si="37"/>
        <v>3.4960366539239937E-2</v>
      </c>
      <c r="P138" s="31">
        <v>16371</v>
      </c>
      <c r="Q138" s="31">
        <v>853818</v>
      </c>
      <c r="R138" s="31">
        <v>853824</v>
      </c>
      <c r="S138" s="31">
        <v>204991</v>
      </c>
      <c r="T138" s="36">
        <f t="shared" si="38"/>
        <v>0.24008577880218873</v>
      </c>
      <c r="U138" s="36">
        <f t="shared" si="39"/>
        <v>0.82334616089426427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26723634</v>
      </c>
      <c r="E139" s="31">
        <v>26447812</v>
      </c>
      <c r="F139" s="31">
        <v>7234755</v>
      </c>
      <c r="G139" s="36">
        <f t="shared" si="32"/>
        <v>0.27072496951574776</v>
      </c>
      <c r="H139" s="31">
        <v>6622633</v>
      </c>
      <c r="I139" s="36">
        <f t="shared" si="33"/>
        <v>0.24781932726664346</v>
      </c>
      <c r="J139" s="31">
        <v>6175936</v>
      </c>
      <c r="K139" s="36">
        <f t="shared" si="34"/>
        <v>0.23351406157908261</v>
      </c>
      <c r="L139" s="31">
        <v>6292285</v>
      </c>
      <c r="M139" s="36">
        <f t="shared" si="35"/>
        <v>0.23791325346686523</v>
      </c>
      <c r="N139" s="31">
        <f t="shared" si="36"/>
        <v>26325609</v>
      </c>
      <c r="O139" s="36">
        <f t="shared" si="37"/>
        <v>0.99537946655095699</v>
      </c>
      <c r="P139" s="31">
        <v>6581621</v>
      </c>
      <c r="Q139" s="31">
        <v>23478305</v>
      </c>
      <c r="R139" s="31">
        <v>23141631</v>
      </c>
      <c r="S139" s="31">
        <v>25008175</v>
      </c>
      <c r="T139" s="36">
        <f t="shared" si="38"/>
        <v>1.0806574091514984</v>
      </c>
      <c r="U139" s="36">
        <f t="shared" si="39"/>
        <v>-4.3961206517361018E-2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44999321</v>
      </c>
      <c r="E140" s="31">
        <v>45715743</v>
      </c>
      <c r="F140" s="31">
        <v>11064451</v>
      </c>
      <c r="G140" s="36">
        <f t="shared" si="32"/>
        <v>0.2458803989509086</v>
      </c>
      <c r="H140" s="31">
        <v>11726264</v>
      </c>
      <c r="I140" s="36">
        <f t="shared" si="33"/>
        <v>0.26058757642143088</v>
      </c>
      <c r="J140" s="31">
        <v>11353782</v>
      </c>
      <c r="K140" s="36">
        <f t="shared" si="34"/>
        <v>0.24835606412434333</v>
      </c>
      <c r="L140" s="31">
        <v>13783734</v>
      </c>
      <c r="M140" s="36">
        <f t="shared" si="35"/>
        <v>0.30150956969024872</v>
      </c>
      <c r="N140" s="31">
        <f t="shared" si="36"/>
        <v>47928231</v>
      </c>
      <c r="O140" s="36">
        <f t="shared" si="37"/>
        <v>1.0483966322061089</v>
      </c>
      <c r="P140" s="31">
        <v>11338233</v>
      </c>
      <c r="Q140" s="31">
        <v>58350430</v>
      </c>
      <c r="R140" s="31">
        <v>41071088</v>
      </c>
      <c r="S140" s="31">
        <v>43622136</v>
      </c>
      <c r="T140" s="36">
        <f t="shared" si="38"/>
        <v>1.0621129880951778</v>
      </c>
      <c r="U140" s="36">
        <f t="shared" si="39"/>
        <v>0.21568625375752992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11818619</v>
      </c>
      <c r="E141" s="31">
        <v>17119999</v>
      </c>
      <c r="F141" s="31">
        <v>4011679</v>
      </c>
      <c r="G141" s="36">
        <f t="shared" si="32"/>
        <v>0.33943720497293295</v>
      </c>
      <c r="H141" s="31">
        <v>3965865</v>
      </c>
      <c r="I141" s="36">
        <f t="shared" si="33"/>
        <v>0.33556077914010091</v>
      </c>
      <c r="J141" s="31">
        <v>4315312</v>
      </c>
      <c r="K141" s="36">
        <f t="shared" si="34"/>
        <v>0.25206263154571446</v>
      </c>
      <c r="L141" s="31">
        <v>4248525</v>
      </c>
      <c r="M141" s="36">
        <f t="shared" si="35"/>
        <v>0.24816152150476178</v>
      </c>
      <c r="N141" s="31">
        <f t="shared" si="36"/>
        <v>16541381</v>
      </c>
      <c r="O141" s="36">
        <f t="shared" si="37"/>
        <v>0.96620221765199865</v>
      </c>
      <c r="P141" s="31">
        <v>2540200</v>
      </c>
      <c r="Q141" s="31">
        <v>19660462</v>
      </c>
      <c r="R141" s="31">
        <v>18189935</v>
      </c>
      <c r="S141" s="31">
        <v>17014677</v>
      </c>
      <c r="T141" s="36">
        <f t="shared" si="38"/>
        <v>0.93538965367385862</v>
      </c>
      <c r="U141" s="36">
        <f t="shared" si="39"/>
        <v>0.67251594362648603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46420958</v>
      </c>
      <c r="E142" s="31">
        <v>45172205</v>
      </c>
      <c r="F142" s="31">
        <v>14954303</v>
      </c>
      <c r="G142" s="36">
        <f t="shared" si="32"/>
        <v>0.32214550591566854</v>
      </c>
      <c r="H142" s="31">
        <v>9641866</v>
      </c>
      <c r="I142" s="36">
        <f t="shared" si="33"/>
        <v>0.20770501978869113</v>
      </c>
      <c r="J142" s="31">
        <v>13654262</v>
      </c>
      <c r="K142" s="36">
        <f t="shared" si="34"/>
        <v>0.30227131927697576</v>
      </c>
      <c r="L142" s="31">
        <v>14333489</v>
      </c>
      <c r="M142" s="36">
        <f t="shared" si="35"/>
        <v>0.31730771167801086</v>
      </c>
      <c r="N142" s="31">
        <f t="shared" si="36"/>
        <v>52583920</v>
      </c>
      <c r="O142" s="36">
        <f t="shared" si="37"/>
        <v>1.1640768919737259</v>
      </c>
      <c r="P142" s="31">
        <v>4897254</v>
      </c>
      <c r="Q142" s="31">
        <v>41541261</v>
      </c>
      <c r="R142" s="31">
        <v>43297609</v>
      </c>
      <c r="S142" s="31">
        <v>45809899</v>
      </c>
      <c r="T142" s="36">
        <f t="shared" si="38"/>
        <v>1.0580237583096102</v>
      </c>
      <c r="U142" s="36">
        <f t="shared" si="39"/>
        <v>1.9268420629193423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6233675</v>
      </c>
      <c r="E143" s="31">
        <v>7405275</v>
      </c>
      <c r="F143" s="31">
        <v>2052436</v>
      </c>
      <c r="G143" s="36">
        <f t="shared" si="32"/>
        <v>0.32924976037409714</v>
      </c>
      <c r="H143" s="31">
        <v>1815493</v>
      </c>
      <c r="I143" s="36">
        <f t="shared" si="33"/>
        <v>0.29123959782953074</v>
      </c>
      <c r="J143" s="31">
        <v>1837083</v>
      </c>
      <c r="K143" s="36">
        <f t="shared" si="34"/>
        <v>0.24807762034495681</v>
      </c>
      <c r="L143" s="31">
        <v>1688948</v>
      </c>
      <c r="M143" s="36">
        <f t="shared" si="35"/>
        <v>0.22807363669816449</v>
      </c>
      <c r="N143" s="31">
        <f t="shared" si="36"/>
        <v>7393960</v>
      </c>
      <c r="O143" s="36">
        <f t="shared" si="37"/>
        <v>0.99847203513711513</v>
      </c>
      <c r="P143" s="31">
        <v>1810553</v>
      </c>
      <c r="Q143" s="31">
        <v>5887260</v>
      </c>
      <c r="R143" s="31">
        <v>5996796</v>
      </c>
      <c r="S143" s="31">
        <v>7174785</v>
      </c>
      <c r="T143" s="36">
        <f t="shared" si="38"/>
        <v>1.1964363970360172</v>
      </c>
      <c r="U143" s="36">
        <f t="shared" si="39"/>
        <v>-6.7164562429268826E-2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137050031</v>
      </c>
      <c r="E144" s="32">
        <f>SUM(E138:E143)</f>
        <v>142714858</v>
      </c>
      <c r="F144" s="32">
        <f>SUM(F138:F143)</f>
        <v>39317624</v>
      </c>
      <c r="G144" s="37">
        <f t="shared" si="32"/>
        <v>0.2868851886651525</v>
      </c>
      <c r="H144" s="32">
        <f>SUM(H138:H143)</f>
        <v>33772121</v>
      </c>
      <c r="I144" s="37">
        <f t="shared" si="33"/>
        <v>0.24642184137849629</v>
      </c>
      <c r="J144" s="32">
        <f>SUM(J138:J143)</f>
        <v>37336375</v>
      </c>
      <c r="K144" s="37">
        <f t="shared" si="34"/>
        <v>0.26161519216170193</v>
      </c>
      <c r="L144" s="32">
        <f>SUM(L138:L143)</f>
        <v>40376831</v>
      </c>
      <c r="M144" s="37">
        <f t="shared" si="35"/>
        <v>0.28291960322729676</v>
      </c>
      <c r="N144" s="32">
        <f t="shared" si="36"/>
        <v>150802951</v>
      </c>
      <c r="O144" s="37">
        <f t="shared" si="37"/>
        <v>1.0566730970646379</v>
      </c>
      <c r="P144" s="32">
        <f>SUM(P138:P143)</f>
        <v>27184232</v>
      </c>
      <c r="Q144" s="32">
        <f>SUM(Q138:Q143)</f>
        <v>149771536</v>
      </c>
      <c r="R144" s="32">
        <f>SUM(R138:R143)</f>
        <v>132550883</v>
      </c>
      <c r="S144" s="32">
        <f>SUM(S138:S143)</f>
        <v>138834663</v>
      </c>
      <c r="T144" s="37">
        <f t="shared" si="38"/>
        <v>1.0474065495286062</v>
      </c>
      <c r="U144" s="37">
        <f t="shared" si="39"/>
        <v>0.48530335526859836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173913</v>
      </c>
      <c r="E145" s="31">
        <v>173913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213044</v>
      </c>
      <c r="R145" s="31">
        <v>130435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22667139</v>
      </c>
      <c r="E146" s="31">
        <v>28737894</v>
      </c>
      <c r="F146" s="31">
        <v>6119943</v>
      </c>
      <c r="G146" s="36">
        <f t="shared" si="32"/>
        <v>0.26999185914022938</v>
      </c>
      <c r="H146" s="31">
        <v>6273769</v>
      </c>
      <c r="I146" s="36">
        <f t="shared" si="33"/>
        <v>0.27677815890218876</v>
      </c>
      <c r="J146" s="31">
        <v>6281926</v>
      </c>
      <c r="K146" s="36">
        <f t="shared" si="34"/>
        <v>0.2185938190181925</v>
      </c>
      <c r="L146" s="31">
        <v>6083602</v>
      </c>
      <c r="M146" s="36">
        <f t="shared" si="35"/>
        <v>0.21169268701457386</v>
      </c>
      <c r="N146" s="31">
        <f t="shared" si="36"/>
        <v>24759240</v>
      </c>
      <c r="O146" s="36">
        <f t="shared" si="37"/>
        <v>0.86155373807141189</v>
      </c>
      <c r="P146" s="31">
        <v>5851876</v>
      </c>
      <c r="Q146" s="31">
        <v>23291865</v>
      </c>
      <c r="R146" s="31">
        <v>24499593</v>
      </c>
      <c r="S146" s="31">
        <v>23335398</v>
      </c>
      <c r="T146" s="36">
        <f t="shared" si="38"/>
        <v>0.95248104733821493</v>
      </c>
      <c r="U146" s="36">
        <f t="shared" si="39"/>
        <v>3.9598583428630318E-2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25428299</v>
      </c>
      <c r="E147" s="31">
        <v>25321380</v>
      </c>
      <c r="F147" s="31">
        <v>6022192</v>
      </c>
      <c r="G147" s="36">
        <f t="shared" si="32"/>
        <v>0.23683031255846096</v>
      </c>
      <c r="H147" s="31">
        <v>8243770</v>
      </c>
      <c r="I147" s="36">
        <f t="shared" si="33"/>
        <v>0.32419667552281023</v>
      </c>
      <c r="J147" s="31">
        <v>7239490</v>
      </c>
      <c r="K147" s="36">
        <f t="shared" si="34"/>
        <v>0.28590424376554519</v>
      </c>
      <c r="L147" s="31">
        <v>7317449</v>
      </c>
      <c r="M147" s="36">
        <f t="shared" si="35"/>
        <v>0.28898302541172716</v>
      </c>
      <c r="N147" s="31">
        <f t="shared" si="36"/>
        <v>28822901</v>
      </c>
      <c r="O147" s="36">
        <f t="shared" si="37"/>
        <v>1.1382831820382617</v>
      </c>
      <c r="P147" s="31">
        <v>5537434</v>
      </c>
      <c r="Q147" s="31">
        <v>25513722</v>
      </c>
      <c r="R147" s="31">
        <v>24773721</v>
      </c>
      <c r="S147" s="31">
        <v>19324143</v>
      </c>
      <c r="T147" s="36">
        <f t="shared" si="38"/>
        <v>0.78002585885261244</v>
      </c>
      <c r="U147" s="36">
        <f t="shared" si="39"/>
        <v>0.32145123535558162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16283373</v>
      </c>
      <c r="E148" s="31">
        <v>16283373</v>
      </c>
      <c r="F148" s="31">
        <v>3493219</v>
      </c>
      <c r="G148" s="36">
        <f t="shared" si="32"/>
        <v>0.21452674455102147</v>
      </c>
      <c r="H148" s="31">
        <v>4471902</v>
      </c>
      <c r="I148" s="36">
        <f t="shared" si="33"/>
        <v>0.27462995535384471</v>
      </c>
      <c r="J148" s="31">
        <v>3937084</v>
      </c>
      <c r="K148" s="36">
        <f t="shared" si="34"/>
        <v>0.24178553178140672</v>
      </c>
      <c r="L148" s="31">
        <v>3895858</v>
      </c>
      <c r="M148" s="36">
        <f t="shared" si="35"/>
        <v>0.2392537467513641</v>
      </c>
      <c r="N148" s="31">
        <f t="shared" si="36"/>
        <v>15798063</v>
      </c>
      <c r="O148" s="36">
        <f t="shared" si="37"/>
        <v>0.97019597843763694</v>
      </c>
      <c r="P148" s="31">
        <v>3544871</v>
      </c>
      <c r="Q148" s="31">
        <v>15866981</v>
      </c>
      <c r="R148" s="31">
        <v>15693068</v>
      </c>
      <c r="S148" s="31">
        <v>15071400</v>
      </c>
      <c r="T148" s="36">
        <f t="shared" si="38"/>
        <v>0.96038582130657946</v>
      </c>
      <c r="U148" s="36">
        <f t="shared" si="39"/>
        <v>9.9012629796683793E-2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64552724</v>
      </c>
      <c r="E150" s="32">
        <f>SUM(E145:E149)</f>
        <v>70516560</v>
      </c>
      <c r="F150" s="32">
        <f>SUM(F145:F149)</f>
        <v>15635354</v>
      </c>
      <c r="G150" s="37">
        <f t="shared" si="32"/>
        <v>0.24221059981914939</v>
      </c>
      <c r="H150" s="32">
        <f>SUM(H145:H149)</f>
        <v>18989441</v>
      </c>
      <c r="I150" s="37">
        <f t="shared" si="33"/>
        <v>0.2941694761014268</v>
      </c>
      <c r="J150" s="32">
        <f>SUM(J145:J149)</f>
        <v>17458500</v>
      </c>
      <c r="K150" s="37">
        <f t="shared" si="34"/>
        <v>0.24758014287707739</v>
      </c>
      <c r="L150" s="32">
        <f>SUM(L145:L149)</f>
        <v>17296909</v>
      </c>
      <c r="M150" s="37">
        <f t="shared" si="35"/>
        <v>0.24528861022148557</v>
      </c>
      <c r="N150" s="32">
        <f t="shared" si="36"/>
        <v>69380204</v>
      </c>
      <c r="O150" s="37">
        <f t="shared" si="37"/>
        <v>0.98388526042677071</v>
      </c>
      <c r="P150" s="32">
        <f>SUM(P145:P149)</f>
        <v>14934181</v>
      </c>
      <c r="Q150" s="32">
        <f>SUM(Q145:Q149)</f>
        <v>64885612</v>
      </c>
      <c r="R150" s="32">
        <f>SUM(R145:R149)</f>
        <v>65096817</v>
      </c>
      <c r="S150" s="32">
        <f>SUM(S145:S149)</f>
        <v>57730941</v>
      </c>
      <c r="T150" s="37">
        <f t="shared" si="38"/>
        <v>0.88684737074010855</v>
      </c>
      <c r="U150" s="37">
        <f t="shared" si="39"/>
        <v>0.15820941235411579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32771103</v>
      </c>
      <c r="E151" s="31">
        <v>31854524</v>
      </c>
      <c r="F151" s="31">
        <v>5077581</v>
      </c>
      <c r="G151" s="36">
        <f t="shared" si="32"/>
        <v>0.15494080257231502</v>
      </c>
      <c r="H151" s="31">
        <v>6685195</v>
      </c>
      <c r="I151" s="36">
        <f t="shared" si="33"/>
        <v>0.20399664301808823</v>
      </c>
      <c r="J151" s="31">
        <v>6297433</v>
      </c>
      <c r="K151" s="36">
        <f t="shared" si="34"/>
        <v>0.19769352070682331</v>
      </c>
      <c r="L151" s="31">
        <v>6653178</v>
      </c>
      <c r="M151" s="36">
        <f t="shared" si="35"/>
        <v>0.20886132217828776</v>
      </c>
      <c r="N151" s="31">
        <f t="shared" si="36"/>
        <v>24713387</v>
      </c>
      <c r="O151" s="36">
        <f t="shared" si="37"/>
        <v>0.77582031990181366</v>
      </c>
      <c r="P151" s="31">
        <v>5729358</v>
      </c>
      <c r="Q151" s="31">
        <v>23791384</v>
      </c>
      <c r="R151" s="31">
        <v>28667448</v>
      </c>
      <c r="S151" s="31">
        <v>22712593</v>
      </c>
      <c r="T151" s="36">
        <f t="shared" si="38"/>
        <v>0.79227816162778075</v>
      </c>
      <c r="U151" s="36">
        <f t="shared" si="39"/>
        <v>0.16124319688174493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160225000</v>
      </c>
      <c r="E152" s="31">
        <v>162683116</v>
      </c>
      <c r="F152" s="31">
        <v>29453406</v>
      </c>
      <c r="G152" s="36">
        <f t="shared" si="32"/>
        <v>0.18382528319550631</v>
      </c>
      <c r="H152" s="31">
        <v>33595076</v>
      </c>
      <c r="I152" s="36">
        <f t="shared" si="33"/>
        <v>0.20967437041660164</v>
      </c>
      <c r="J152" s="31">
        <v>34204259</v>
      </c>
      <c r="K152" s="36">
        <f t="shared" si="34"/>
        <v>0.21025082283277632</v>
      </c>
      <c r="L152" s="31">
        <v>36747230</v>
      </c>
      <c r="M152" s="36">
        <f t="shared" si="35"/>
        <v>0.22588226057828889</v>
      </c>
      <c r="N152" s="31">
        <f t="shared" si="36"/>
        <v>133999971</v>
      </c>
      <c r="O152" s="36">
        <f t="shared" si="37"/>
        <v>0.82368701986258974</v>
      </c>
      <c r="P152" s="31">
        <v>32238190</v>
      </c>
      <c r="Q152" s="31">
        <v>140086100</v>
      </c>
      <c r="R152" s="31">
        <v>174835000</v>
      </c>
      <c r="S152" s="31">
        <v>139969249</v>
      </c>
      <c r="T152" s="36">
        <f t="shared" si="38"/>
        <v>0.8005791117339206</v>
      </c>
      <c r="U152" s="36">
        <f t="shared" si="39"/>
        <v>0.13986641309577252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51902150</v>
      </c>
      <c r="E153" s="31">
        <v>58721000</v>
      </c>
      <c r="F153" s="31">
        <v>12271751</v>
      </c>
      <c r="G153" s="36">
        <f t="shared" si="32"/>
        <v>0.23644012820278157</v>
      </c>
      <c r="H153" s="31">
        <v>15210210</v>
      </c>
      <c r="I153" s="36">
        <f t="shared" si="33"/>
        <v>0.29305548999415248</v>
      </c>
      <c r="J153" s="31">
        <v>14852892</v>
      </c>
      <c r="K153" s="36">
        <f t="shared" si="34"/>
        <v>0.25294003848708296</v>
      </c>
      <c r="L153" s="31">
        <v>12795100</v>
      </c>
      <c r="M153" s="36">
        <f t="shared" si="35"/>
        <v>0.21789649358832444</v>
      </c>
      <c r="N153" s="31">
        <f t="shared" si="36"/>
        <v>55129953</v>
      </c>
      <c r="O153" s="36">
        <f t="shared" si="37"/>
        <v>0.93884560889630631</v>
      </c>
      <c r="P153" s="31">
        <v>10268729</v>
      </c>
      <c r="Q153" s="31">
        <v>53164720</v>
      </c>
      <c r="R153" s="31">
        <v>52979640</v>
      </c>
      <c r="S153" s="31">
        <v>47475904</v>
      </c>
      <c r="T153" s="36">
        <f t="shared" si="38"/>
        <v>0.89611601739838176</v>
      </c>
      <c r="U153" s="36">
        <f t="shared" si="39"/>
        <v>0.24602567659541896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20833773</v>
      </c>
      <c r="E154" s="31">
        <v>19869901</v>
      </c>
      <c r="F154" s="31">
        <v>5257490</v>
      </c>
      <c r="G154" s="36">
        <f t="shared" si="32"/>
        <v>0.25235419431708311</v>
      </c>
      <c r="H154" s="31">
        <v>6109683</v>
      </c>
      <c r="I154" s="36">
        <f t="shared" si="33"/>
        <v>0.29325859507060964</v>
      </c>
      <c r="J154" s="31">
        <v>5404142</v>
      </c>
      <c r="K154" s="36">
        <f t="shared" si="34"/>
        <v>0.27197629218182817</v>
      </c>
      <c r="L154" s="31">
        <v>5675946</v>
      </c>
      <c r="M154" s="36">
        <f t="shared" si="35"/>
        <v>0.28565547457936502</v>
      </c>
      <c r="N154" s="31">
        <f t="shared" si="36"/>
        <v>22447261</v>
      </c>
      <c r="O154" s="36">
        <f t="shared" si="37"/>
        <v>1.1297117685689526</v>
      </c>
      <c r="P154" s="31">
        <v>4941624</v>
      </c>
      <c r="Q154" s="31">
        <v>19922391</v>
      </c>
      <c r="R154" s="31">
        <v>18181098</v>
      </c>
      <c r="S154" s="31">
        <v>20177344</v>
      </c>
      <c r="T154" s="36">
        <f t="shared" si="38"/>
        <v>1.1097978790939909</v>
      </c>
      <c r="U154" s="36">
        <f t="shared" si="39"/>
        <v>0.14859932686096711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9423485</v>
      </c>
      <c r="E155" s="31">
        <v>9351065</v>
      </c>
      <c r="F155" s="31">
        <v>2612857</v>
      </c>
      <c r="G155" s="36">
        <f t="shared" si="32"/>
        <v>0.27727077615128587</v>
      </c>
      <c r="H155" s="31">
        <v>1992080</v>
      </c>
      <c r="I155" s="36">
        <f t="shared" si="33"/>
        <v>0.21139525345453408</v>
      </c>
      <c r="J155" s="31">
        <v>1904932</v>
      </c>
      <c r="K155" s="36">
        <f t="shared" si="34"/>
        <v>0.20371283912581081</v>
      </c>
      <c r="L155" s="31">
        <v>2481654</v>
      </c>
      <c r="M155" s="36">
        <f t="shared" si="35"/>
        <v>0.26538731149874373</v>
      </c>
      <c r="N155" s="31">
        <f t="shared" si="36"/>
        <v>8991523</v>
      </c>
      <c r="O155" s="36">
        <f t="shared" si="37"/>
        <v>0.96155068968080104</v>
      </c>
      <c r="P155" s="31">
        <v>2200722</v>
      </c>
      <c r="Q155" s="31">
        <v>10438161</v>
      </c>
      <c r="R155" s="31">
        <v>7778916</v>
      </c>
      <c r="S155" s="31">
        <v>8551796</v>
      </c>
      <c r="T155" s="36">
        <f t="shared" si="38"/>
        <v>1.0993557457105849</v>
      </c>
      <c r="U155" s="36">
        <f t="shared" si="39"/>
        <v>0.12765446976037853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4535070</v>
      </c>
      <c r="E156" s="31">
        <v>4136308</v>
      </c>
      <c r="F156" s="31">
        <v>972599</v>
      </c>
      <c r="G156" s="36">
        <f t="shared" si="32"/>
        <v>0.21446173928958098</v>
      </c>
      <c r="H156" s="31">
        <v>1038969</v>
      </c>
      <c r="I156" s="36">
        <f t="shared" si="33"/>
        <v>0.22909657403303588</v>
      </c>
      <c r="J156" s="31">
        <v>1031191</v>
      </c>
      <c r="K156" s="36">
        <f t="shared" si="34"/>
        <v>0.24930227632951898</v>
      </c>
      <c r="L156" s="31">
        <v>1044044</v>
      </c>
      <c r="M156" s="36">
        <f t="shared" si="35"/>
        <v>0.25240963680654344</v>
      </c>
      <c r="N156" s="31">
        <f t="shared" si="36"/>
        <v>4086803</v>
      </c>
      <c r="O156" s="36">
        <f t="shared" si="37"/>
        <v>0.98803159726016532</v>
      </c>
      <c r="P156" s="31">
        <v>1036157</v>
      </c>
      <c r="Q156" s="31">
        <v>3799845</v>
      </c>
      <c r="R156" s="31">
        <v>3918711</v>
      </c>
      <c r="S156" s="31">
        <v>3916058</v>
      </c>
      <c r="T156" s="36">
        <f t="shared" si="38"/>
        <v>0.99932299166741312</v>
      </c>
      <c r="U156" s="36">
        <f t="shared" si="39"/>
        <v>7.611780840162341E-3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279690581</v>
      </c>
      <c r="E157" s="32">
        <f>SUM(E151:E156)</f>
        <v>286615914</v>
      </c>
      <c r="F157" s="32">
        <f>SUM(F151:F156)</f>
        <v>55645684</v>
      </c>
      <c r="G157" s="37">
        <f t="shared" si="32"/>
        <v>0.19895444387524799</v>
      </c>
      <c r="H157" s="32">
        <f>SUM(H151:H156)</f>
        <v>64631213</v>
      </c>
      <c r="I157" s="37">
        <f t="shared" si="33"/>
        <v>0.2310811210335324</v>
      </c>
      <c r="J157" s="32">
        <f>SUM(J151:J156)</f>
        <v>63694849</v>
      </c>
      <c r="K157" s="37">
        <f t="shared" si="34"/>
        <v>0.2222306783704969</v>
      </c>
      <c r="L157" s="32">
        <f>SUM(L151:L156)</f>
        <v>65397152</v>
      </c>
      <c r="M157" s="37">
        <f t="shared" si="35"/>
        <v>0.22816999617125239</v>
      </c>
      <c r="N157" s="32">
        <f t="shared" si="36"/>
        <v>249368898</v>
      </c>
      <c r="O157" s="37">
        <f t="shared" si="37"/>
        <v>0.87004554115582011</v>
      </c>
      <c r="P157" s="32">
        <f>SUM(P151:P156)</f>
        <v>56414780</v>
      </c>
      <c r="Q157" s="32">
        <f>SUM(Q151:Q156)</f>
        <v>251202601</v>
      </c>
      <c r="R157" s="32">
        <f>SUM(R151:R156)</f>
        <v>286360813</v>
      </c>
      <c r="S157" s="32">
        <f>SUM(S151:S156)</f>
        <v>242802944</v>
      </c>
      <c r="T157" s="37">
        <f t="shared" si="38"/>
        <v>0.84789165618132256</v>
      </c>
      <c r="U157" s="37">
        <f t="shared" si="39"/>
        <v>0.15922019017002276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1889565</v>
      </c>
      <c r="E158" s="31">
        <v>1746935</v>
      </c>
      <c r="F158" s="31">
        <v>0</v>
      </c>
      <c r="G158" s="36">
        <f t="shared" si="32"/>
        <v>0</v>
      </c>
      <c r="H158" s="31">
        <v>508473</v>
      </c>
      <c r="I158" s="36">
        <f t="shared" si="33"/>
        <v>0.26909526795849836</v>
      </c>
      <c r="J158" s="31">
        <v>314751</v>
      </c>
      <c r="K158" s="36">
        <f t="shared" si="34"/>
        <v>0.18017327490719459</v>
      </c>
      <c r="L158" s="31">
        <v>550509</v>
      </c>
      <c r="M158" s="36">
        <f t="shared" si="35"/>
        <v>0.31512849648097957</v>
      </c>
      <c r="N158" s="31">
        <f t="shared" si="36"/>
        <v>1373733</v>
      </c>
      <c r="O158" s="36">
        <f t="shared" si="37"/>
        <v>0.78636755231305111</v>
      </c>
      <c r="P158" s="31">
        <v>0</v>
      </c>
      <c r="Q158" s="31">
        <v>1223044</v>
      </c>
      <c r="R158" s="31">
        <v>1162175</v>
      </c>
      <c r="S158" s="31">
        <v>366685</v>
      </c>
      <c r="T158" s="36">
        <f t="shared" si="38"/>
        <v>0.3155161658097963</v>
      </c>
      <c r="U158" s="36">
        <f t="shared" si="39"/>
        <v>0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140077410</v>
      </c>
      <c r="E159" s="31">
        <v>145242328</v>
      </c>
      <c r="F159" s="31">
        <v>33622427</v>
      </c>
      <c r="G159" s="36">
        <f t="shared" si="32"/>
        <v>0.24002747480839345</v>
      </c>
      <c r="H159" s="31">
        <v>32774867</v>
      </c>
      <c r="I159" s="36">
        <f t="shared" si="33"/>
        <v>0.23397682038809828</v>
      </c>
      <c r="J159" s="31">
        <v>39560947</v>
      </c>
      <c r="K159" s="36">
        <f t="shared" si="34"/>
        <v>0.27237891009293103</v>
      </c>
      <c r="L159" s="31">
        <v>35227714</v>
      </c>
      <c r="M159" s="36">
        <f t="shared" si="35"/>
        <v>0.24254440482391607</v>
      </c>
      <c r="N159" s="31">
        <f t="shared" si="36"/>
        <v>141185955</v>
      </c>
      <c r="O159" s="36">
        <f t="shared" si="37"/>
        <v>0.97207168835795577</v>
      </c>
      <c r="P159" s="31">
        <v>33456096</v>
      </c>
      <c r="Q159" s="31">
        <v>138570853</v>
      </c>
      <c r="R159" s="31">
        <v>144322372</v>
      </c>
      <c r="S159" s="31">
        <v>134078696</v>
      </c>
      <c r="T159" s="36">
        <f t="shared" si="38"/>
        <v>0.92902225858649279</v>
      </c>
      <c r="U159" s="36">
        <f t="shared" si="39"/>
        <v>5.2953518545618694E-2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2328894</v>
      </c>
      <c r="E160" s="31">
        <v>1666638</v>
      </c>
      <c r="F160" s="31">
        <v>218191</v>
      </c>
      <c r="G160" s="36">
        <f t="shared" si="32"/>
        <v>9.3688677973321241E-2</v>
      </c>
      <c r="H160" s="31">
        <v>294911</v>
      </c>
      <c r="I160" s="36">
        <f t="shared" si="33"/>
        <v>0.12663135376706711</v>
      </c>
      <c r="J160" s="31">
        <v>258804</v>
      </c>
      <c r="K160" s="36">
        <f t="shared" si="34"/>
        <v>0.15528507090321952</v>
      </c>
      <c r="L160" s="31">
        <v>272882</v>
      </c>
      <c r="M160" s="36">
        <f t="shared" si="35"/>
        <v>0.16373201619067848</v>
      </c>
      <c r="N160" s="31">
        <f t="shared" si="36"/>
        <v>1044788</v>
      </c>
      <c r="O160" s="36">
        <f t="shared" si="37"/>
        <v>0.62688358239761721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144295869</v>
      </c>
      <c r="E163" s="32">
        <f>SUM(E158:E162)</f>
        <v>148655901</v>
      </c>
      <c r="F163" s="32">
        <f>SUM(F158:F162)</f>
        <v>33840618</v>
      </c>
      <c r="G163" s="37">
        <f t="shared" si="32"/>
        <v>0.23452243113072072</v>
      </c>
      <c r="H163" s="32">
        <f>SUM(H158:H162)</f>
        <v>33578251</v>
      </c>
      <c r="I163" s="37">
        <f t="shared" si="33"/>
        <v>0.23270417394970608</v>
      </c>
      <c r="J163" s="32">
        <f>SUM(J158:J162)</f>
        <v>40134502</v>
      </c>
      <c r="K163" s="37">
        <f t="shared" si="34"/>
        <v>0.26998256867044923</v>
      </c>
      <c r="L163" s="32">
        <f>SUM(L158:L162)</f>
        <v>36051105</v>
      </c>
      <c r="M163" s="37">
        <f t="shared" si="35"/>
        <v>0.24251378355979289</v>
      </c>
      <c r="N163" s="32">
        <f t="shared" si="36"/>
        <v>143604476</v>
      </c>
      <c r="O163" s="37">
        <f t="shared" si="37"/>
        <v>0.96601934423040492</v>
      </c>
      <c r="P163" s="32">
        <f>SUM(P158:P162)</f>
        <v>33456096</v>
      </c>
      <c r="Q163" s="32">
        <f>SUM(Q158:Q162)</f>
        <v>139793897</v>
      </c>
      <c r="R163" s="32">
        <f>SUM(R158:R162)</f>
        <v>145484547</v>
      </c>
      <c r="S163" s="32">
        <f>SUM(S158:S162)</f>
        <v>134445381</v>
      </c>
      <c r="T163" s="37">
        <f t="shared" si="38"/>
        <v>0.92412138452065296</v>
      </c>
      <c r="U163" s="37">
        <f t="shared" si="39"/>
        <v>7.7564608853346151E-2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46139076</v>
      </c>
      <c r="E164" s="31">
        <v>49761932</v>
      </c>
      <c r="F164" s="31">
        <v>10729952</v>
      </c>
      <c r="G164" s="36">
        <f t="shared" si="32"/>
        <v>0.23255671613363041</v>
      </c>
      <c r="H164" s="31">
        <v>12200736</v>
      </c>
      <c r="I164" s="36">
        <f t="shared" si="33"/>
        <v>0.26443390413800222</v>
      </c>
      <c r="J164" s="31">
        <v>12757621</v>
      </c>
      <c r="K164" s="36">
        <f t="shared" si="34"/>
        <v>0.25637310464553509</v>
      </c>
      <c r="L164" s="31">
        <v>13631746</v>
      </c>
      <c r="M164" s="36">
        <f t="shared" si="35"/>
        <v>0.27393924335574432</v>
      </c>
      <c r="N164" s="31">
        <f t="shared" si="36"/>
        <v>49320055</v>
      </c>
      <c r="O164" s="36">
        <f t="shared" si="37"/>
        <v>0.99112017998015034</v>
      </c>
      <c r="P164" s="31">
        <v>11134910</v>
      </c>
      <c r="Q164" s="31">
        <v>39014920</v>
      </c>
      <c r="R164" s="31">
        <v>42539561</v>
      </c>
      <c r="S164" s="31">
        <v>42892326</v>
      </c>
      <c r="T164" s="36">
        <f t="shared" si="38"/>
        <v>1.0082926337674241</v>
      </c>
      <c r="U164" s="36">
        <f t="shared" si="39"/>
        <v>0.22423495115811454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22085352</v>
      </c>
      <c r="E165" s="31">
        <v>24535448</v>
      </c>
      <c r="F165" s="31">
        <v>4884851</v>
      </c>
      <c r="G165" s="36">
        <f t="shared" si="32"/>
        <v>0.22118058159091147</v>
      </c>
      <c r="H165" s="31">
        <v>6181405</v>
      </c>
      <c r="I165" s="36">
        <f t="shared" si="33"/>
        <v>0.27988709439632203</v>
      </c>
      <c r="J165" s="31">
        <v>5271152</v>
      </c>
      <c r="K165" s="36">
        <f t="shared" si="34"/>
        <v>0.21483822100986297</v>
      </c>
      <c r="L165" s="31">
        <v>5071910</v>
      </c>
      <c r="M165" s="36">
        <f t="shared" si="35"/>
        <v>0.20671764379439903</v>
      </c>
      <c r="N165" s="31">
        <f t="shared" si="36"/>
        <v>21409318</v>
      </c>
      <c r="O165" s="36">
        <f t="shared" si="37"/>
        <v>0.87258720525502531</v>
      </c>
      <c r="P165" s="31">
        <v>4145263</v>
      </c>
      <c r="Q165" s="31">
        <v>19961185</v>
      </c>
      <c r="R165" s="31">
        <v>20819890</v>
      </c>
      <c r="S165" s="31">
        <v>17558789</v>
      </c>
      <c r="T165" s="36">
        <f t="shared" si="38"/>
        <v>0.84336607926362728</v>
      </c>
      <c r="U165" s="36">
        <f t="shared" si="39"/>
        <v>0.22354359663066004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20099460</v>
      </c>
      <c r="E167" s="31">
        <v>19363460</v>
      </c>
      <c r="F167" s="31">
        <v>3517595</v>
      </c>
      <c r="G167" s="36">
        <f t="shared" si="32"/>
        <v>0.17500942811398912</v>
      </c>
      <c r="H167" s="31">
        <v>4204417</v>
      </c>
      <c r="I167" s="36">
        <f t="shared" si="33"/>
        <v>0.20918059490155458</v>
      </c>
      <c r="J167" s="31">
        <v>3509765</v>
      </c>
      <c r="K167" s="36">
        <f t="shared" si="34"/>
        <v>0.18125712037001651</v>
      </c>
      <c r="L167" s="31">
        <v>4218690</v>
      </c>
      <c r="M167" s="36">
        <f t="shared" si="35"/>
        <v>0.21786860406146422</v>
      </c>
      <c r="N167" s="31">
        <f t="shared" si="36"/>
        <v>15450467</v>
      </c>
      <c r="O167" s="36">
        <f t="shared" si="37"/>
        <v>0.79791870874316884</v>
      </c>
      <c r="P167" s="31">
        <v>3530602</v>
      </c>
      <c r="Q167" s="31">
        <v>15852767</v>
      </c>
      <c r="R167" s="31">
        <v>16438367</v>
      </c>
      <c r="S167" s="31">
        <v>11443191</v>
      </c>
      <c r="T167" s="36">
        <f t="shared" si="38"/>
        <v>0.69612699363629005</v>
      </c>
      <c r="U167" s="36">
        <f t="shared" si="39"/>
        <v>0.19489254240494969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88323888</v>
      </c>
      <c r="E169" s="32">
        <f>SUM(E164:E168)</f>
        <v>93660840</v>
      </c>
      <c r="F169" s="32">
        <f>SUM(F164:F168)</f>
        <v>19132398</v>
      </c>
      <c r="G169" s="37">
        <f t="shared" si="32"/>
        <v>0.21661634732384064</v>
      </c>
      <c r="H169" s="32">
        <f>SUM(H164:H168)</f>
        <v>22586558</v>
      </c>
      <c r="I169" s="37">
        <f t="shared" si="33"/>
        <v>0.25572422717623117</v>
      </c>
      <c r="J169" s="32">
        <f>SUM(J164:J168)</f>
        <v>21538538</v>
      </c>
      <c r="K169" s="37">
        <f t="shared" si="34"/>
        <v>0.22996310944894366</v>
      </c>
      <c r="L169" s="32">
        <f>SUM(L164:L168)</f>
        <v>22922346</v>
      </c>
      <c r="M169" s="37">
        <f t="shared" si="35"/>
        <v>0.24473777941773744</v>
      </c>
      <c r="N169" s="32">
        <f t="shared" si="36"/>
        <v>86179840</v>
      </c>
      <c r="O169" s="37">
        <f t="shared" si="37"/>
        <v>0.92012670396720764</v>
      </c>
      <c r="P169" s="32">
        <f>SUM(P164:P168)</f>
        <v>18810775</v>
      </c>
      <c r="Q169" s="32">
        <f>SUM(Q164:Q168)</f>
        <v>74828872</v>
      </c>
      <c r="R169" s="32">
        <f>SUM(R164:R168)</f>
        <v>79797818</v>
      </c>
      <c r="S169" s="32">
        <f>SUM(S164:S168)</f>
        <v>71894306</v>
      </c>
      <c r="T169" s="37">
        <f t="shared" si="38"/>
        <v>0.90095578803921683</v>
      </c>
      <c r="U169" s="37">
        <f t="shared" si="39"/>
        <v>0.21857531122455076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3766158003</v>
      </c>
      <c r="E170" s="32">
        <f>SUM(E105,E107:E111,E113:E120,E122:E125,E127:E131,E133:E136,E138:E143,E145:E149,E151:E156,E158:E162,E164:E168)</f>
        <v>3872166172</v>
      </c>
      <c r="F170" s="32">
        <f>SUM(F105,F107:F111,F113:F120,F122:F125,F127:F131,F133:F136,F138:F143,F145:F149,F151:F156,F158:F162,F164:F168)</f>
        <v>820067477</v>
      </c>
      <c r="G170" s="37">
        <f t="shared" si="32"/>
        <v>0.21774643452206749</v>
      </c>
      <c r="H170" s="32">
        <f>SUM(H105,H107:H111,H113:H120,H122:H125,H127:H131,H133:H136,H138:H143,H145:H149,H151:H156,H158:H162,H164:H168)</f>
        <v>1010376995</v>
      </c>
      <c r="I170" s="37">
        <f t="shared" si="33"/>
        <v>0.26827790926327738</v>
      </c>
      <c r="J170" s="32">
        <f>SUM(J105,J107:J111,J113:J120,J122:J125,J127:J131,J133:J136,J138:J143,J145:J149,J151:J156,J158:J162,J164:J168)</f>
        <v>921212438</v>
      </c>
      <c r="K170" s="37">
        <f t="shared" si="34"/>
        <v>0.23790622537363565</v>
      </c>
      <c r="L170" s="32">
        <f>SUM(L105,L107:L111,L113:L120,L122:L125,L127:L131,L133:L136,L138:L143,L145:L149,L151:L156,L158:L162,L164:L168)</f>
        <v>766681894</v>
      </c>
      <c r="M170" s="37">
        <f t="shared" si="35"/>
        <v>0.1979981901458541</v>
      </c>
      <c r="N170" s="32">
        <f t="shared" si="36"/>
        <v>3518338804</v>
      </c>
      <c r="O170" s="37">
        <f t="shared" si="37"/>
        <v>0.90862288644569045</v>
      </c>
      <c r="P170" s="32">
        <f>SUM(P105,P107:P111,P113:P120,P122:P125,P127:P131,P133:P136,P138:P143,P145:P149,P151:P156,P158:P162,P164:P168)</f>
        <v>745985747</v>
      </c>
      <c r="Q170" s="32">
        <f>SUM(Q105,Q107:Q111,Q113:Q120,Q122:Q125,Q127:Q131,Q133:Q136,Q138:Q143,Q145:Q149,Q151:Q156,Q158:Q162,Q164:Q168)</f>
        <v>3614217053</v>
      </c>
      <c r="R170" s="32">
        <f>SUM(R105,R107:R111,R113:R120,R122:R125,R127:R131,R133:R136,R138:R143,R145:R149,R151:R156,R158:R162,R164:R168)</f>
        <v>3684684449</v>
      </c>
      <c r="S170" s="32">
        <f>SUM(S105,S107:S111,S113:S120,S122:S125,S127:S131,S133:S136,S138:S143,S145:S149,S151:S156,S158:S162,S164:S168)</f>
        <v>3243664346</v>
      </c>
      <c r="T170" s="37">
        <f t="shared" si="38"/>
        <v>0.88030993994080275</v>
      </c>
      <c r="U170" s="37">
        <f t="shared" si="39"/>
        <v>2.7743354458486635E-2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     +$L173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=0),0,(($L173     /$P173     )-1))</f>
        <v>0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0</v>
      </c>
      <c r="E174" s="31">
        <v>0</v>
      </c>
      <c r="F174" s="31">
        <v>0</v>
      </c>
      <c r="G174" s="36">
        <f t="shared" si="40"/>
        <v>0</v>
      </c>
      <c r="H174" s="31">
        <v>0</v>
      </c>
      <c r="I174" s="36">
        <f t="shared" si="41"/>
        <v>0</v>
      </c>
      <c r="J174" s="31">
        <v>0</v>
      </c>
      <c r="K174" s="36">
        <f t="shared" si="42"/>
        <v>0</v>
      </c>
      <c r="L174" s="31">
        <v>0</v>
      </c>
      <c r="M174" s="36">
        <f t="shared" si="43"/>
        <v>0</v>
      </c>
      <c r="N174" s="31">
        <f t="shared" si="44"/>
        <v>0</v>
      </c>
      <c r="O174" s="36">
        <f t="shared" si="45"/>
        <v>0</v>
      </c>
      <c r="P174" s="31">
        <v>0</v>
      </c>
      <c r="Q174" s="31">
        <v>0</v>
      </c>
      <c r="R174" s="31">
        <v>0</v>
      </c>
      <c r="S174" s="31">
        <v>0</v>
      </c>
      <c r="T174" s="36">
        <f t="shared" si="46"/>
        <v>0</v>
      </c>
      <c r="U174" s="36">
        <f t="shared" si="47"/>
        <v>0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17856212</v>
      </c>
      <c r="E175" s="31">
        <v>17856212</v>
      </c>
      <c r="F175" s="31">
        <v>4514058</v>
      </c>
      <c r="G175" s="36">
        <f t="shared" si="40"/>
        <v>0.25280042598060554</v>
      </c>
      <c r="H175" s="31">
        <v>4553224</v>
      </c>
      <c r="I175" s="36">
        <f t="shared" si="41"/>
        <v>0.2549938363186996</v>
      </c>
      <c r="J175" s="31">
        <v>3993921</v>
      </c>
      <c r="K175" s="36">
        <f t="shared" si="42"/>
        <v>0.22367123553416593</v>
      </c>
      <c r="L175" s="31">
        <v>4291183</v>
      </c>
      <c r="M175" s="36">
        <f t="shared" si="43"/>
        <v>0.24031877533712076</v>
      </c>
      <c r="N175" s="31">
        <f t="shared" si="44"/>
        <v>17352386</v>
      </c>
      <c r="O175" s="36">
        <f t="shared" si="45"/>
        <v>0.97178427317059179</v>
      </c>
      <c r="P175" s="31">
        <v>4194895</v>
      </c>
      <c r="Q175" s="31">
        <v>18651951</v>
      </c>
      <c r="R175" s="31">
        <v>18456951</v>
      </c>
      <c r="S175" s="31">
        <v>16294341</v>
      </c>
      <c r="T175" s="36">
        <f t="shared" si="46"/>
        <v>0.88282950959776618</v>
      </c>
      <c r="U175" s="36">
        <f t="shared" si="47"/>
        <v>2.2953613856842692E-2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23485946</v>
      </c>
      <c r="E176" s="31">
        <v>23315946</v>
      </c>
      <c r="F176" s="31">
        <v>4608817</v>
      </c>
      <c r="G176" s="36">
        <f t="shared" si="40"/>
        <v>0.19623723055481776</v>
      </c>
      <c r="H176" s="31">
        <v>5318811</v>
      </c>
      <c r="I176" s="36">
        <f t="shared" si="41"/>
        <v>0.22646782037223454</v>
      </c>
      <c r="J176" s="31">
        <v>5255816</v>
      </c>
      <c r="K176" s="36">
        <f t="shared" si="42"/>
        <v>0.22541723162337055</v>
      </c>
      <c r="L176" s="31">
        <v>5101253</v>
      </c>
      <c r="M176" s="36">
        <f t="shared" si="43"/>
        <v>0.21878816325959924</v>
      </c>
      <c r="N176" s="31">
        <f t="shared" si="44"/>
        <v>20284697</v>
      </c>
      <c r="O176" s="36">
        <f t="shared" si="45"/>
        <v>0.86999245066016195</v>
      </c>
      <c r="P176" s="31">
        <v>4728352</v>
      </c>
      <c r="Q176" s="31">
        <v>21361481</v>
      </c>
      <c r="R176" s="31">
        <v>21901571</v>
      </c>
      <c r="S176" s="31">
        <v>19456609</v>
      </c>
      <c r="T176" s="36">
        <f t="shared" si="46"/>
        <v>0.88836590763283607</v>
      </c>
      <c r="U176" s="36">
        <f t="shared" si="47"/>
        <v>7.8864898383199877E-2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105271260</v>
      </c>
      <c r="E178" s="31">
        <v>101023410</v>
      </c>
      <c r="F178" s="31">
        <v>20171766</v>
      </c>
      <c r="G178" s="36">
        <f t="shared" si="40"/>
        <v>0.19161702823733656</v>
      </c>
      <c r="H178" s="31">
        <v>14221427</v>
      </c>
      <c r="I178" s="36">
        <f t="shared" si="41"/>
        <v>0.13509315837959951</v>
      </c>
      <c r="J178" s="31">
        <v>20398468</v>
      </c>
      <c r="K178" s="36">
        <f t="shared" si="42"/>
        <v>0.2019182286561105</v>
      </c>
      <c r="L178" s="31">
        <v>21347664</v>
      </c>
      <c r="M178" s="36">
        <f t="shared" si="43"/>
        <v>0.21131403107457963</v>
      </c>
      <c r="N178" s="31">
        <f t="shared" si="44"/>
        <v>76139325</v>
      </c>
      <c r="O178" s="36">
        <f t="shared" si="45"/>
        <v>0.7536800133751177</v>
      </c>
      <c r="P178" s="31">
        <v>18982077</v>
      </c>
      <c r="Q178" s="31">
        <v>84533370</v>
      </c>
      <c r="R178" s="31">
        <v>86726370</v>
      </c>
      <c r="S178" s="31">
        <v>74451740</v>
      </c>
      <c r="T178" s="36">
        <f t="shared" si="46"/>
        <v>0.85846715364657833</v>
      </c>
      <c r="U178" s="36">
        <f t="shared" si="47"/>
        <v>0.12462213697689672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146613418</v>
      </c>
      <c r="E179" s="32">
        <f>SUM(E173:E178)</f>
        <v>142195568</v>
      </c>
      <c r="F179" s="32">
        <f>SUM(F173:F178)</f>
        <v>29294641</v>
      </c>
      <c r="G179" s="37">
        <f t="shared" si="40"/>
        <v>0.19980873101260077</v>
      </c>
      <c r="H179" s="32">
        <f>SUM(H173:H178)</f>
        <v>24093462</v>
      </c>
      <c r="I179" s="37">
        <f t="shared" si="41"/>
        <v>0.16433326723206193</v>
      </c>
      <c r="J179" s="32">
        <f>SUM(J173:J178)</f>
        <v>29648205</v>
      </c>
      <c r="K179" s="37">
        <f t="shared" si="42"/>
        <v>0.20850301747801309</v>
      </c>
      <c r="L179" s="32">
        <f>SUM(L173:L178)</f>
        <v>30740100</v>
      </c>
      <c r="M179" s="37">
        <f t="shared" si="43"/>
        <v>0.21618184330470835</v>
      </c>
      <c r="N179" s="32">
        <f t="shared" si="44"/>
        <v>113776408</v>
      </c>
      <c r="O179" s="37">
        <f t="shared" si="45"/>
        <v>0.80014032504866817</v>
      </c>
      <c r="P179" s="32">
        <f>SUM(P173:P178)</f>
        <v>27905324</v>
      </c>
      <c r="Q179" s="32">
        <f>SUM(Q173:Q178)</f>
        <v>124546802</v>
      </c>
      <c r="R179" s="32">
        <f>SUM(R173:R178)</f>
        <v>127084892</v>
      </c>
      <c r="S179" s="32">
        <f>SUM(S173:S178)</f>
        <v>110202690</v>
      </c>
      <c r="T179" s="37">
        <f t="shared" si="46"/>
        <v>0.86715807257403976</v>
      </c>
      <c r="U179" s="37">
        <f t="shared" si="47"/>
        <v>0.10158548956464375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29005549</v>
      </c>
      <c r="E180" s="31">
        <v>29048609</v>
      </c>
      <c r="F180" s="31">
        <v>4077589</v>
      </c>
      <c r="G180" s="36">
        <f t="shared" si="40"/>
        <v>0.14057961805859975</v>
      </c>
      <c r="H180" s="31">
        <v>6578935</v>
      </c>
      <c r="I180" s="36">
        <f t="shared" si="41"/>
        <v>0.22681642743600544</v>
      </c>
      <c r="J180" s="31">
        <v>4222988</v>
      </c>
      <c r="K180" s="36">
        <f t="shared" si="42"/>
        <v>0.14537659961618127</v>
      </c>
      <c r="L180" s="31">
        <v>9703482</v>
      </c>
      <c r="M180" s="36">
        <f t="shared" si="43"/>
        <v>0.33404291406862202</v>
      </c>
      <c r="N180" s="31">
        <f t="shared" si="44"/>
        <v>24582994</v>
      </c>
      <c r="O180" s="36">
        <f t="shared" si="45"/>
        <v>0.84627095225110438</v>
      </c>
      <c r="P180" s="31">
        <v>6239774</v>
      </c>
      <c r="Q180" s="31">
        <v>26708852</v>
      </c>
      <c r="R180" s="31">
        <v>26683852</v>
      </c>
      <c r="S180" s="31">
        <v>26219068</v>
      </c>
      <c r="T180" s="36">
        <f t="shared" si="46"/>
        <v>0.98258182514278669</v>
      </c>
      <c r="U180" s="36">
        <f t="shared" si="47"/>
        <v>0.5551015148946099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1704598</v>
      </c>
      <c r="E181" s="31">
        <v>1479598</v>
      </c>
      <c r="F181" s="31">
        <v>117625</v>
      </c>
      <c r="G181" s="36">
        <f t="shared" si="40"/>
        <v>6.9004539486729424E-2</v>
      </c>
      <c r="H181" s="31">
        <v>144281</v>
      </c>
      <c r="I181" s="36">
        <f t="shared" si="41"/>
        <v>8.4642244095088692E-2</v>
      </c>
      <c r="J181" s="31">
        <v>733819</v>
      </c>
      <c r="K181" s="36">
        <f t="shared" si="42"/>
        <v>0.49595836166310037</v>
      </c>
      <c r="L181" s="31">
        <v>-567576</v>
      </c>
      <c r="M181" s="36">
        <f t="shared" si="43"/>
        <v>-0.38360149175654468</v>
      </c>
      <c r="N181" s="31">
        <f t="shared" si="44"/>
        <v>428149</v>
      </c>
      <c r="O181" s="36">
        <f t="shared" si="45"/>
        <v>0.289368463596193</v>
      </c>
      <c r="P181" s="31">
        <v>321111</v>
      </c>
      <c r="Q181" s="31">
        <v>1656777</v>
      </c>
      <c r="R181" s="31">
        <v>1682405</v>
      </c>
      <c r="S181" s="31">
        <v>713792</v>
      </c>
      <c r="T181" s="36">
        <f t="shared" si="46"/>
        <v>0.42426882944356442</v>
      </c>
      <c r="U181" s="36">
        <f t="shared" si="47"/>
        <v>-2.7675383278679337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8689332</v>
      </c>
      <c r="E182" s="31">
        <v>15347895</v>
      </c>
      <c r="F182" s="31">
        <v>3180245</v>
      </c>
      <c r="G182" s="36">
        <f t="shared" si="40"/>
        <v>0.36599418689491897</v>
      </c>
      <c r="H182" s="31">
        <v>4200282</v>
      </c>
      <c r="I182" s="36">
        <f t="shared" si="41"/>
        <v>0.48338376298661395</v>
      </c>
      <c r="J182" s="31">
        <v>5809490</v>
      </c>
      <c r="K182" s="36">
        <f t="shared" si="42"/>
        <v>0.37852031174307615</v>
      </c>
      <c r="L182" s="31">
        <v>3327242</v>
      </c>
      <c r="M182" s="36">
        <f t="shared" si="43"/>
        <v>0.21678816541291168</v>
      </c>
      <c r="N182" s="31">
        <f t="shared" si="44"/>
        <v>16517259</v>
      </c>
      <c r="O182" s="36">
        <f t="shared" si="45"/>
        <v>1.076190513422199</v>
      </c>
      <c r="P182" s="31">
        <v>3026458</v>
      </c>
      <c r="Q182" s="31">
        <v>8414230</v>
      </c>
      <c r="R182" s="31">
        <v>8680230</v>
      </c>
      <c r="S182" s="31">
        <v>15045399</v>
      </c>
      <c r="T182" s="36">
        <f t="shared" si="46"/>
        <v>1.7332949702945659</v>
      </c>
      <c r="U182" s="36">
        <f t="shared" si="47"/>
        <v>9.9384825429594592E-2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11631017</v>
      </c>
      <c r="E183" s="31">
        <v>9518202</v>
      </c>
      <c r="F183" s="31">
        <v>2104660</v>
      </c>
      <c r="G183" s="36">
        <f t="shared" si="40"/>
        <v>0.18095236211932283</v>
      </c>
      <c r="H183" s="31">
        <v>2271699</v>
      </c>
      <c r="I183" s="36">
        <f t="shared" si="41"/>
        <v>0.19531387496037536</v>
      </c>
      <c r="J183" s="31">
        <v>2372246</v>
      </c>
      <c r="K183" s="36">
        <f t="shared" si="42"/>
        <v>0.24923257564821591</v>
      </c>
      <c r="L183" s="31">
        <v>2191074</v>
      </c>
      <c r="M183" s="36">
        <f t="shared" si="43"/>
        <v>0.23019830846203937</v>
      </c>
      <c r="N183" s="31">
        <f t="shared" si="44"/>
        <v>8939679</v>
      </c>
      <c r="O183" s="36">
        <f t="shared" si="45"/>
        <v>0.93921929793042847</v>
      </c>
      <c r="P183" s="31">
        <v>2104354</v>
      </c>
      <c r="Q183" s="31">
        <v>8010015</v>
      </c>
      <c r="R183" s="31">
        <v>8713187</v>
      </c>
      <c r="S183" s="31">
        <v>8601876</v>
      </c>
      <c r="T183" s="36">
        <f t="shared" si="46"/>
        <v>0.9872249958597239</v>
      </c>
      <c r="U183" s="36">
        <f t="shared" si="47"/>
        <v>4.120979645059708E-2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16828</v>
      </c>
      <c r="E184" s="31">
        <v>16828</v>
      </c>
      <c r="F184" s="31">
        <v>0</v>
      </c>
      <c r="G184" s="36">
        <f t="shared" si="40"/>
        <v>0</v>
      </c>
      <c r="H184" s="31">
        <v>0</v>
      </c>
      <c r="I184" s="36">
        <f t="shared" si="41"/>
        <v>0</v>
      </c>
      <c r="J184" s="31">
        <v>0</v>
      </c>
      <c r="K184" s="36">
        <f t="shared" si="42"/>
        <v>0</v>
      </c>
      <c r="L184" s="31">
        <v>0</v>
      </c>
      <c r="M184" s="36">
        <f t="shared" si="43"/>
        <v>0</v>
      </c>
      <c r="N184" s="31">
        <f t="shared" si="44"/>
        <v>0</v>
      </c>
      <c r="O184" s="36">
        <f t="shared" si="45"/>
        <v>0</v>
      </c>
      <c r="P184" s="31">
        <v>0</v>
      </c>
      <c r="Q184" s="31">
        <v>0</v>
      </c>
      <c r="R184" s="31">
        <v>0</v>
      </c>
      <c r="S184" s="31">
        <v>0</v>
      </c>
      <c r="T184" s="36">
        <f t="shared" si="46"/>
        <v>0</v>
      </c>
      <c r="U184" s="36">
        <f t="shared" si="47"/>
        <v>0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51047324</v>
      </c>
      <c r="E185" s="32">
        <f>SUM(E180:E184)</f>
        <v>55411132</v>
      </c>
      <c r="F185" s="32">
        <f>SUM(F180:F184)</f>
        <v>9480119</v>
      </c>
      <c r="G185" s="37">
        <f t="shared" si="40"/>
        <v>0.18571235977031822</v>
      </c>
      <c r="H185" s="32">
        <f>SUM(H180:H184)</f>
        <v>13195197</v>
      </c>
      <c r="I185" s="37">
        <f t="shared" si="41"/>
        <v>0.25848949496353618</v>
      </c>
      <c r="J185" s="32">
        <f>SUM(J180:J184)</f>
        <v>13138543</v>
      </c>
      <c r="K185" s="37">
        <f t="shared" si="42"/>
        <v>0.23711017129193462</v>
      </c>
      <c r="L185" s="32">
        <f>SUM(L180:L184)</f>
        <v>14654222</v>
      </c>
      <c r="M185" s="37">
        <f t="shared" si="43"/>
        <v>0.26446350166605509</v>
      </c>
      <c r="N185" s="32">
        <f t="shared" si="44"/>
        <v>50468081</v>
      </c>
      <c r="O185" s="37">
        <f t="shared" si="45"/>
        <v>0.91079317780405566</v>
      </c>
      <c r="P185" s="32">
        <f>SUM(P180:P184)</f>
        <v>11691697</v>
      </c>
      <c r="Q185" s="32">
        <f>SUM(Q180:Q184)</f>
        <v>44789874</v>
      </c>
      <c r="R185" s="32">
        <f>SUM(R180:R184)</f>
        <v>45759674</v>
      </c>
      <c r="S185" s="32">
        <f>SUM(S180:S184)</f>
        <v>50580135</v>
      </c>
      <c r="T185" s="37">
        <f t="shared" si="46"/>
        <v>1.1053429926096063</v>
      </c>
      <c r="U185" s="37">
        <f t="shared" si="47"/>
        <v>0.25338708315824476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18551191</v>
      </c>
      <c r="E186" s="31">
        <v>18501191</v>
      </c>
      <c r="F186" s="31">
        <v>5449987</v>
      </c>
      <c r="G186" s="36">
        <f t="shared" si="40"/>
        <v>0.29378097611091386</v>
      </c>
      <c r="H186" s="31">
        <v>1870660</v>
      </c>
      <c r="I186" s="36">
        <f t="shared" si="41"/>
        <v>0.1008377305802091</v>
      </c>
      <c r="J186" s="31">
        <v>5637731</v>
      </c>
      <c r="K186" s="36">
        <f t="shared" si="42"/>
        <v>0.30472259866945861</v>
      </c>
      <c r="L186" s="31">
        <v>5652181</v>
      </c>
      <c r="M186" s="36">
        <f t="shared" si="43"/>
        <v>0.30550362946904336</v>
      </c>
      <c r="N186" s="31">
        <f t="shared" si="44"/>
        <v>18610559</v>
      </c>
      <c r="O186" s="36">
        <f t="shared" si="45"/>
        <v>1.0059114032172307</v>
      </c>
      <c r="P186" s="31">
        <v>4962364</v>
      </c>
      <c r="Q186" s="31">
        <v>17260147</v>
      </c>
      <c r="R186" s="31">
        <v>17754147</v>
      </c>
      <c r="S186" s="31">
        <v>20794207</v>
      </c>
      <c r="T186" s="36">
        <f t="shared" si="46"/>
        <v>1.1712309805703423</v>
      </c>
      <c r="U186" s="36">
        <f t="shared" si="47"/>
        <v>0.1390097542219797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20113188</v>
      </c>
      <c r="E187" s="31">
        <v>20380321</v>
      </c>
      <c r="F187" s="31">
        <v>6534484</v>
      </c>
      <c r="G187" s="36">
        <f t="shared" si="40"/>
        <v>0.32488554275930798</v>
      </c>
      <c r="H187" s="31">
        <v>3844630</v>
      </c>
      <c r="I187" s="36">
        <f t="shared" si="41"/>
        <v>0.19114970734624467</v>
      </c>
      <c r="J187" s="31">
        <v>5066110</v>
      </c>
      <c r="K187" s="36">
        <f t="shared" si="42"/>
        <v>0.24857851846396334</v>
      </c>
      <c r="L187" s="31">
        <v>5173032</v>
      </c>
      <c r="M187" s="36">
        <f t="shared" si="43"/>
        <v>0.25382485388723758</v>
      </c>
      <c r="N187" s="31">
        <f t="shared" si="44"/>
        <v>20618256</v>
      </c>
      <c r="O187" s="36">
        <f t="shared" si="45"/>
        <v>1.0116747425126424</v>
      </c>
      <c r="P187" s="31">
        <v>4462799</v>
      </c>
      <c r="Q187" s="31">
        <v>15220230</v>
      </c>
      <c r="R187" s="31">
        <v>18477481</v>
      </c>
      <c r="S187" s="31">
        <v>18693362</v>
      </c>
      <c r="T187" s="36">
        <f t="shared" si="46"/>
        <v>1.011683464861904</v>
      </c>
      <c r="U187" s="36">
        <f t="shared" si="47"/>
        <v>0.15914519116814363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71138832</v>
      </c>
      <c r="E188" s="31">
        <v>70974718</v>
      </c>
      <c r="F188" s="31">
        <v>14309156</v>
      </c>
      <c r="G188" s="36">
        <f t="shared" si="40"/>
        <v>0.20114409525306798</v>
      </c>
      <c r="H188" s="31">
        <v>18047175</v>
      </c>
      <c r="I188" s="36">
        <f t="shared" si="41"/>
        <v>0.25368950392663181</v>
      </c>
      <c r="J188" s="31">
        <v>11907250</v>
      </c>
      <c r="K188" s="36">
        <f t="shared" si="42"/>
        <v>0.16776748588138102</v>
      </c>
      <c r="L188" s="31">
        <v>17695493</v>
      </c>
      <c r="M188" s="36">
        <f t="shared" si="43"/>
        <v>0.24932107514678678</v>
      </c>
      <c r="N188" s="31">
        <f t="shared" si="44"/>
        <v>61959074</v>
      </c>
      <c r="O188" s="36">
        <f t="shared" si="45"/>
        <v>0.87297386655343945</v>
      </c>
      <c r="P188" s="31">
        <v>13870074</v>
      </c>
      <c r="Q188" s="31">
        <v>71880903</v>
      </c>
      <c r="R188" s="31">
        <v>75734451</v>
      </c>
      <c r="S188" s="31">
        <v>80006166</v>
      </c>
      <c r="T188" s="36">
        <f t="shared" si="46"/>
        <v>1.0564038550962758</v>
      </c>
      <c r="U188" s="36">
        <f t="shared" si="47"/>
        <v>0.27580379167407476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18177760</v>
      </c>
      <c r="E189" s="31">
        <v>17174637</v>
      </c>
      <c r="F189" s="31">
        <v>2274047</v>
      </c>
      <c r="G189" s="36">
        <f t="shared" si="40"/>
        <v>0.12510050743325909</v>
      </c>
      <c r="H189" s="31">
        <v>2484397</v>
      </c>
      <c r="I189" s="36">
        <f t="shared" si="41"/>
        <v>0.13667234026634745</v>
      </c>
      <c r="J189" s="31">
        <v>2820108</v>
      </c>
      <c r="K189" s="36">
        <f t="shared" si="42"/>
        <v>0.16420189841566957</v>
      </c>
      <c r="L189" s="31">
        <v>2526868</v>
      </c>
      <c r="M189" s="36">
        <f t="shared" si="43"/>
        <v>0.14712788398380705</v>
      </c>
      <c r="N189" s="31">
        <f t="shared" si="44"/>
        <v>10105420</v>
      </c>
      <c r="O189" s="36">
        <f t="shared" si="45"/>
        <v>0.5883920574274728</v>
      </c>
      <c r="P189" s="31">
        <v>2315596</v>
      </c>
      <c r="Q189" s="31">
        <v>17046560</v>
      </c>
      <c r="R189" s="31">
        <v>16898673</v>
      </c>
      <c r="S189" s="31">
        <v>9569409</v>
      </c>
      <c r="T189" s="36">
        <f t="shared" si="46"/>
        <v>0.56628168377481469</v>
      </c>
      <c r="U189" s="36">
        <f t="shared" si="47"/>
        <v>9.1238713488881462E-2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57302000</v>
      </c>
      <c r="E190" s="31">
        <v>54722000</v>
      </c>
      <c r="F190" s="31">
        <v>10241747</v>
      </c>
      <c r="G190" s="36">
        <f t="shared" si="40"/>
        <v>0.17873280164741195</v>
      </c>
      <c r="H190" s="31">
        <v>11922746</v>
      </c>
      <c r="I190" s="36">
        <f t="shared" si="41"/>
        <v>0.20806858399357789</v>
      </c>
      <c r="J190" s="31">
        <v>11662295</v>
      </c>
      <c r="K190" s="36">
        <f t="shared" si="42"/>
        <v>0.2131189466759256</v>
      </c>
      <c r="L190" s="31">
        <v>12045705</v>
      </c>
      <c r="M190" s="36">
        <f t="shared" si="43"/>
        <v>0.22012545228610064</v>
      </c>
      <c r="N190" s="31">
        <f t="shared" si="44"/>
        <v>45872493</v>
      </c>
      <c r="O190" s="36">
        <f t="shared" si="45"/>
        <v>0.83828246409122475</v>
      </c>
      <c r="P190" s="31">
        <v>12141692</v>
      </c>
      <c r="Q190" s="31">
        <v>52512000</v>
      </c>
      <c r="R190" s="31">
        <v>48491000</v>
      </c>
      <c r="S190" s="31">
        <v>43007200</v>
      </c>
      <c r="T190" s="36">
        <f t="shared" si="46"/>
        <v>0.886910973170279</v>
      </c>
      <c r="U190" s="36">
        <f t="shared" si="47"/>
        <v>-7.9055703274304445E-3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185282971</v>
      </c>
      <c r="E191" s="32">
        <f>SUM(E186:E190)</f>
        <v>181752867</v>
      </c>
      <c r="F191" s="32">
        <f>SUM(F186:F190)</f>
        <v>38809421</v>
      </c>
      <c r="G191" s="37">
        <f t="shared" si="40"/>
        <v>0.20946026928724065</v>
      </c>
      <c r="H191" s="32">
        <f>SUM(H186:H190)</f>
        <v>38169608</v>
      </c>
      <c r="I191" s="37">
        <f t="shared" si="41"/>
        <v>0.2060071025091669</v>
      </c>
      <c r="J191" s="32">
        <f>SUM(J186:J190)</f>
        <v>37093494</v>
      </c>
      <c r="K191" s="37">
        <f t="shared" si="42"/>
        <v>0.20408753167013316</v>
      </c>
      <c r="L191" s="32">
        <f>SUM(L186:L190)</f>
        <v>43093279</v>
      </c>
      <c r="M191" s="37">
        <f t="shared" si="43"/>
        <v>0.23709820764477954</v>
      </c>
      <c r="N191" s="32">
        <f t="shared" si="44"/>
        <v>157165802</v>
      </c>
      <c r="O191" s="37">
        <f t="shared" si="45"/>
        <v>0.86472254657749081</v>
      </c>
      <c r="P191" s="32">
        <f>SUM(P186:P190)</f>
        <v>37752525</v>
      </c>
      <c r="Q191" s="32">
        <f>SUM(Q186:Q190)</f>
        <v>173919840</v>
      </c>
      <c r="R191" s="32">
        <f>SUM(R186:R190)</f>
        <v>177355752</v>
      </c>
      <c r="S191" s="32">
        <f>SUM(S186:S190)</f>
        <v>172070344</v>
      </c>
      <c r="T191" s="37">
        <f t="shared" si="46"/>
        <v>0.97019883516380112</v>
      </c>
      <c r="U191" s="37">
        <f t="shared" si="47"/>
        <v>0.14146746475897976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2113380</v>
      </c>
      <c r="E192" s="31">
        <v>2113380</v>
      </c>
      <c r="F192" s="31">
        <v>0</v>
      </c>
      <c r="G192" s="36">
        <f t="shared" si="40"/>
        <v>0</v>
      </c>
      <c r="H192" s="31">
        <v>0</v>
      </c>
      <c r="I192" s="36">
        <f t="shared" si="41"/>
        <v>0</v>
      </c>
      <c r="J192" s="31">
        <v>0</v>
      </c>
      <c r="K192" s="36">
        <f t="shared" si="42"/>
        <v>0</v>
      </c>
      <c r="L192" s="31">
        <v>0</v>
      </c>
      <c r="M192" s="36">
        <f t="shared" si="43"/>
        <v>0</v>
      </c>
      <c r="N192" s="31">
        <f t="shared" si="44"/>
        <v>0</v>
      </c>
      <c r="O192" s="36">
        <f t="shared" si="45"/>
        <v>0</v>
      </c>
      <c r="P192" s="31">
        <v>0</v>
      </c>
      <c r="Q192" s="31">
        <v>9664</v>
      </c>
      <c r="R192" s="31">
        <v>2014664</v>
      </c>
      <c r="S192" s="31">
        <v>1538596</v>
      </c>
      <c r="T192" s="36">
        <f t="shared" si="46"/>
        <v>0.76369856214237208</v>
      </c>
      <c r="U192" s="36">
        <f t="shared" si="47"/>
        <v>0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25306341</v>
      </c>
      <c r="E193" s="31">
        <v>24806341</v>
      </c>
      <c r="F193" s="31">
        <v>5581098</v>
      </c>
      <c r="G193" s="36">
        <f t="shared" si="40"/>
        <v>0.220541484049393</v>
      </c>
      <c r="H193" s="31">
        <v>5816128</v>
      </c>
      <c r="I193" s="36">
        <f t="shared" si="41"/>
        <v>0.22982887964719989</v>
      </c>
      <c r="J193" s="31">
        <v>6111479</v>
      </c>
      <c r="K193" s="36">
        <f t="shared" si="42"/>
        <v>0.24636761221656994</v>
      </c>
      <c r="L193" s="31">
        <v>5996927</v>
      </c>
      <c r="M193" s="36">
        <f t="shared" si="43"/>
        <v>0.24174976067611101</v>
      </c>
      <c r="N193" s="31">
        <f t="shared" si="44"/>
        <v>23505632</v>
      </c>
      <c r="O193" s="36">
        <f t="shared" si="45"/>
        <v>0.94756546320152579</v>
      </c>
      <c r="P193" s="31">
        <v>5447007</v>
      </c>
      <c r="Q193" s="31">
        <v>25084143</v>
      </c>
      <c r="R193" s="31">
        <v>24617191</v>
      </c>
      <c r="S193" s="31">
        <v>20555663</v>
      </c>
      <c r="T193" s="36">
        <f t="shared" si="46"/>
        <v>0.83501253250218521</v>
      </c>
      <c r="U193" s="36">
        <f t="shared" si="47"/>
        <v>0.10095819594136746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19893609</v>
      </c>
      <c r="E194" s="31">
        <v>26115118</v>
      </c>
      <c r="F194" s="31">
        <v>4327200</v>
      </c>
      <c r="G194" s="36">
        <f t="shared" si="40"/>
        <v>0.21751709305234662</v>
      </c>
      <c r="H194" s="31">
        <v>5463089</v>
      </c>
      <c r="I194" s="36">
        <f t="shared" si="41"/>
        <v>0.27461527971118765</v>
      </c>
      <c r="J194" s="31">
        <v>5938810</v>
      </c>
      <c r="K194" s="36">
        <f t="shared" si="42"/>
        <v>0.2274088901302303</v>
      </c>
      <c r="L194" s="31">
        <v>7476672</v>
      </c>
      <c r="M194" s="36">
        <f t="shared" si="43"/>
        <v>0.28629669603637248</v>
      </c>
      <c r="N194" s="31">
        <f t="shared" si="44"/>
        <v>23205771</v>
      </c>
      <c r="O194" s="36">
        <f t="shared" si="45"/>
        <v>0.8885952956444616</v>
      </c>
      <c r="P194" s="31">
        <v>4050556</v>
      </c>
      <c r="Q194" s="31">
        <v>20733652</v>
      </c>
      <c r="R194" s="31">
        <v>20061750</v>
      </c>
      <c r="S194" s="31">
        <v>16743664</v>
      </c>
      <c r="T194" s="36">
        <f t="shared" si="46"/>
        <v>0.83460635288546614</v>
      </c>
      <c r="U194" s="36">
        <f t="shared" si="47"/>
        <v>0.84583844785752871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94392739</v>
      </c>
      <c r="E195" s="31">
        <v>104400262</v>
      </c>
      <c r="F195" s="31">
        <v>22268228</v>
      </c>
      <c r="G195" s="36">
        <f t="shared" si="40"/>
        <v>0.23591039137025147</v>
      </c>
      <c r="H195" s="31">
        <v>30564932</v>
      </c>
      <c r="I195" s="36">
        <f t="shared" si="41"/>
        <v>0.32380596562623321</v>
      </c>
      <c r="J195" s="31">
        <v>35599054</v>
      </c>
      <c r="K195" s="36">
        <f t="shared" si="42"/>
        <v>0.34098625154791279</v>
      </c>
      <c r="L195" s="31">
        <v>23098294</v>
      </c>
      <c r="M195" s="36">
        <f t="shared" si="43"/>
        <v>0.22124747158201577</v>
      </c>
      <c r="N195" s="31">
        <f t="shared" si="44"/>
        <v>111530508</v>
      </c>
      <c r="O195" s="36">
        <f t="shared" si="45"/>
        <v>1.0682972040817291</v>
      </c>
      <c r="P195" s="31">
        <v>21261523</v>
      </c>
      <c r="Q195" s="31">
        <v>57576054</v>
      </c>
      <c r="R195" s="31">
        <v>79813327</v>
      </c>
      <c r="S195" s="31">
        <v>79808214</v>
      </c>
      <c r="T195" s="36">
        <f t="shared" si="46"/>
        <v>0.99993593801696801</v>
      </c>
      <c r="U195" s="36">
        <f t="shared" si="47"/>
        <v>8.6389436918512308E-2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20038373</v>
      </c>
      <c r="E196" s="31">
        <v>18657483</v>
      </c>
      <c r="F196" s="31">
        <v>3621949</v>
      </c>
      <c r="G196" s="36">
        <f t="shared" si="40"/>
        <v>0.18075065276008187</v>
      </c>
      <c r="H196" s="31">
        <v>3637533</v>
      </c>
      <c r="I196" s="36">
        <f t="shared" si="41"/>
        <v>0.18152836061091387</v>
      </c>
      <c r="J196" s="31">
        <v>3578496</v>
      </c>
      <c r="K196" s="36">
        <f t="shared" si="42"/>
        <v>0.19179950478850766</v>
      </c>
      <c r="L196" s="31">
        <v>3341189</v>
      </c>
      <c r="M196" s="36">
        <f t="shared" si="43"/>
        <v>0.17908037220240264</v>
      </c>
      <c r="N196" s="31">
        <f t="shared" si="44"/>
        <v>14179167</v>
      </c>
      <c r="O196" s="36">
        <f t="shared" si="45"/>
        <v>0.75997212485735621</v>
      </c>
      <c r="P196" s="31">
        <v>4549207</v>
      </c>
      <c r="Q196" s="31">
        <v>20582041</v>
      </c>
      <c r="R196" s="31">
        <v>20742594</v>
      </c>
      <c r="S196" s="31">
        <v>15272804</v>
      </c>
      <c r="T196" s="36">
        <f t="shared" si="46"/>
        <v>0.73630154454163255</v>
      </c>
      <c r="U196" s="36">
        <f t="shared" si="47"/>
        <v>-0.26554474219352953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38657423</v>
      </c>
      <c r="E197" s="31">
        <v>39634567</v>
      </c>
      <c r="F197" s="31">
        <v>9306119</v>
      </c>
      <c r="G197" s="36">
        <f t="shared" si="40"/>
        <v>0.24073304110312785</v>
      </c>
      <c r="H197" s="31">
        <v>9923198</v>
      </c>
      <c r="I197" s="36">
        <f t="shared" si="41"/>
        <v>0.25669579682018639</v>
      </c>
      <c r="J197" s="31">
        <v>10713669</v>
      </c>
      <c r="K197" s="36">
        <f t="shared" si="42"/>
        <v>0.27031124119509115</v>
      </c>
      <c r="L197" s="31">
        <v>10305457</v>
      </c>
      <c r="M197" s="36">
        <f t="shared" si="43"/>
        <v>0.26001184773886893</v>
      </c>
      <c r="N197" s="31">
        <f t="shared" si="44"/>
        <v>40248443</v>
      </c>
      <c r="O197" s="36">
        <f t="shared" si="45"/>
        <v>1.0154883993055859</v>
      </c>
      <c r="P197" s="31">
        <v>8606130</v>
      </c>
      <c r="Q197" s="31">
        <v>39903410</v>
      </c>
      <c r="R197" s="31">
        <v>36941299</v>
      </c>
      <c r="S197" s="31">
        <v>35972251</v>
      </c>
      <c r="T197" s="36">
        <f t="shared" si="46"/>
        <v>0.97376789592591206</v>
      </c>
      <c r="U197" s="36">
        <f t="shared" si="47"/>
        <v>0.19745541840525305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200401865</v>
      </c>
      <c r="E198" s="32">
        <f>SUM(E192:E197)</f>
        <v>215727151</v>
      </c>
      <c r="F198" s="32">
        <f>SUM(F192:F197)</f>
        <v>45104594</v>
      </c>
      <c r="G198" s="37">
        <f t="shared" si="40"/>
        <v>0.22507072975593315</v>
      </c>
      <c r="H198" s="32">
        <f>SUM(H192:H197)</f>
        <v>55404880</v>
      </c>
      <c r="I198" s="37">
        <f t="shared" si="41"/>
        <v>0.27646888415933651</v>
      </c>
      <c r="J198" s="32">
        <f>SUM(J192:J197)</f>
        <v>61941508</v>
      </c>
      <c r="K198" s="37">
        <f t="shared" si="42"/>
        <v>0.28712893909214049</v>
      </c>
      <c r="L198" s="32">
        <f>SUM(L192:L197)</f>
        <v>50218539</v>
      </c>
      <c r="M198" s="37">
        <f t="shared" si="43"/>
        <v>0.23278729064567305</v>
      </c>
      <c r="N198" s="32">
        <f t="shared" si="44"/>
        <v>212669521</v>
      </c>
      <c r="O198" s="37">
        <f t="shared" si="45"/>
        <v>0.98582640161043056</v>
      </c>
      <c r="P198" s="32">
        <f>SUM(P192:P197)</f>
        <v>43914423</v>
      </c>
      <c r="Q198" s="32">
        <f>SUM(Q192:Q197)</f>
        <v>163888964</v>
      </c>
      <c r="R198" s="32">
        <f>SUM(R192:R197)</f>
        <v>184190825</v>
      </c>
      <c r="S198" s="32">
        <f>SUM(S192:S197)</f>
        <v>169891192</v>
      </c>
      <c r="T198" s="37">
        <f t="shared" si="46"/>
        <v>0.92236511780649222</v>
      </c>
      <c r="U198" s="37">
        <f t="shared" si="47"/>
        <v>0.14355456748230533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0</v>
      </c>
      <c r="E199" s="31">
        <v>0</v>
      </c>
      <c r="F199" s="31">
        <v>0</v>
      </c>
      <c r="G199" s="36">
        <f t="shared" si="40"/>
        <v>0</v>
      </c>
      <c r="H199" s="31">
        <v>0</v>
      </c>
      <c r="I199" s="36">
        <f t="shared" si="41"/>
        <v>0</v>
      </c>
      <c r="J199" s="31">
        <v>0</v>
      </c>
      <c r="K199" s="36">
        <f t="shared" si="42"/>
        <v>0</v>
      </c>
      <c r="L199" s="31">
        <v>0</v>
      </c>
      <c r="M199" s="36">
        <f t="shared" si="43"/>
        <v>0</v>
      </c>
      <c r="N199" s="31">
        <f t="shared" si="44"/>
        <v>0</v>
      </c>
      <c r="O199" s="36">
        <f t="shared" si="45"/>
        <v>0</v>
      </c>
      <c r="P199" s="31">
        <v>0</v>
      </c>
      <c r="Q199" s="31">
        <v>0</v>
      </c>
      <c r="R199" s="31">
        <v>0</v>
      </c>
      <c r="S199" s="31">
        <v>0</v>
      </c>
      <c r="T199" s="36">
        <f t="shared" si="46"/>
        <v>0</v>
      </c>
      <c r="U199" s="36">
        <f t="shared" si="47"/>
        <v>0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0</v>
      </c>
      <c r="E200" s="31">
        <v>272816</v>
      </c>
      <c r="F200" s="31">
        <v>4768888</v>
      </c>
      <c r="G200" s="36">
        <f t="shared" si="40"/>
        <v>0</v>
      </c>
      <c r="H200" s="31">
        <v>5621536</v>
      </c>
      <c r="I200" s="36">
        <f t="shared" si="41"/>
        <v>0</v>
      </c>
      <c r="J200" s="31">
        <v>4952566</v>
      </c>
      <c r="K200" s="36">
        <f t="shared" si="42"/>
        <v>18.15350272711278</v>
      </c>
      <c r="L200" s="31">
        <v>4952044</v>
      </c>
      <c r="M200" s="36">
        <f t="shared" si="43"/>
        <v>18.151589349598265</v>
      </c>
      <c r="N200" s="31">
        <f t="shared" si="44"/>
        <v>20295034</v>
      </c>
      <c r="O200" s="36">
        <f t="shared" si="45"/>
        <v>74.390922819775966</v>
      </c>
      <c r="P200" s="31">
        <v>5072977</v>
      </c>
      <c r="Q200" s="31">
        <v>23464652</v>
      </c>
      <c r="R200" s="31">
        <v>21661184</v>
      </c>
      <c r="S200" s="31">
        <v>81043262</v>
      </c>
      <c r="T200" s="36">
        <f t="shared" si="46"/>
        <v>3.7414049942976342</v>
      </c>
      <c r="U200" s="36">
        <f t="shared" si="47"/>
        <v>-2.3838665146717619E-2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2340000</v>
      </c>
      <c r="E201" s="31">
        <v>2779000</v>
      </c>
      <c r="F201" s="31">
        <v>1039900</v>
      </c>
      <c r="G201" s="36">
        <f t="shared" si="40"/>
        <v>0.44440170940170942</v>
      </c>
      <c r="H201" s="31">
        <v>76700</v>
      </c>
      <c r="I201" s="36">
        <f t="shared" si="41"/>
        <v>3.2777777777777781E-2</v>
      </c>
      <c r="J201" s="31">
        <v>186106</v>
      </c>
      <c r="K201" s="36">
        <f t="shared" si="42"/>
        <v>6.6968693774739116E-2</v>
      </c>
      <c r="L201" s="31">
        <v>766165</v>
      </c>
      <c r="M201" s="36">
        <f t="shared" si="43"/>
        <v>0.27569809283915075</v>
      </c>
      <c r="N201" s="31">
        <f t="shared" si="44"/>
        <v>2068871</v>
      </c>
      <c r="O201" s="36">
        <f t="shared" si="45"/>
        <v>0.74446599496221666</v>
      </c>
      <c r="P201" s="31">
        <v>3000</v>
      </c>
      <c r="Q201" s="31">
        <v>2136890</v>
      </c>
      <c r="R201" s="31">
        <v>838975</v>
      </c>
      <c r="S201" s="31">
        <v>561385</v>
      </c>
      <c r="T201" s="36">
        <f t="shared" si="46"/>
        <v>0.66913197651896661</v>
      </c>
      <c r="U201" s="36">
        <f t="shared" si="47"/>
        <v>254.38833333333332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55097021</v>
      </c>
      <c r="E202" s="31">
        <v>48747021</v>
      </c>
      <c r="F202" s="31">
        <v>10165613</v>
      </c>
      <c r="G202" s="36">
        <f t="shared" si="40"/>
        <v>0.18450385911064049</v>
      </c>
      <c r="H202" s="31">
        <v>11809166</v>
      </c>
      <c r="I202" s="36">
        <f t="shared" si="41"/>
        <v>0.21433401998267745</v>
      </c>
      <c r="J202" s="31">
        <v>11341209</v>
      </c>
      <c r="K202" s="36">
        <f t="shared" si="42"/>
        <v>0.23265440158897094</v>
      </c>
      <c r="L202" s="31">
        <v>11678491</v>
      </c>
      <c r="M202" s="36">
        <f t="shared" si="43"/>
        <v>0.23957342952300614</v>
      </c>
      <c r="N202" s="31">
        <f t="shared" si="44"/>
        <v>44994479</v>
      </c>
      <c r="O202" s="36">
        <f t="shared" si="45"/>
        <v>0.92302007542163444</v>
      </c>
      <c r="P202" s="31">
        <v>10539273</v>
      </c>
      <c r="Q202" s="31">
        <v>51819413</v>
      </c>
      <c r="R202" s="31">
        <v>48664462</v>
      </c>
      <c r="S202" s="31">
        <v>44047433</v>
      </c>
      <c r="T202" s="36">
        <f t="shared" si="46"/>
        <v>0.90512524313943921</v>
      </c>
      <c r="U202" s="36">
        <f t="shared" si="47"/>
        <v>0.10809265496775722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57437021</v>
      </c>
      <c r="E204" s="32">
        <f>SUM(E199:E203)</f>
        <v>51798837</v>
      </c>
      <c r="F204" s="32">
        <f>SUM(F199:F203)</f>
        <v>15974401</v>
      </c>
      <c r="G204" s="37">
        <f t="shared" si="40"/>
        <v>0.27812029109239494</v>
      </c>
      <c r="H204" s="32">
        <f>SUM(H199:H203)</f>
        <v>17507402</v>
      </c>
      <c r="I204" s="37">
        <f t="shared" si="41"/>
        <v>0.30481041138954612</v>
      </c>
      <c r="J204" s="32">
        <f>SUM(J199:J203)</f>
        <v>16479881</v>
      </c>
      <c r="K204" s="37">
        <f t="shared" si="42"/>
        <v>0.31815156390480348</v>
      </c>
      <c r="L204" s="32">
        <f>SUM(L199:L203)</f>
        <v>17396700</v>
      </c>
      <c r="M204" s="37">
        <f t="shared" si="43"/>
        <v>0.33585116978591623</v>
      </c>
      <c r="N204" s="32">
        <f t="shared" si="44"/>
        <v>67358384</v>
      </c>
      <c r="O204" s="37">
        <f t="shared" si="45"/>
        <v>1.3003840993572886</v>
      </c>
      <c r="P204" s="32">
        <f>SUM(P199:P203)</f>
        <v>15615250</v>
      </c>
      <c r="Q204" s="32">
        <f>SUM(Q199:Q203)</f>
        <v>77420955</v>
      </c>
      <c r="R204" s="32">
        <f>SUM(R199:R203)</f>
        <v>71164621</v>
      </c>
      <c r="S204" s="32">
        <f>SUM(S199:S203)</f>
        <v>125652080</v>
      </c>
      <c r="T204" s="37">
        <f t="shared" si="46"/>
        <v>1.765653750899622</v>
      </c>
      <c r="U204" s="37">
        <f t="shared" si="47"/>
        <v>0.11408398840876699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640782599</v>
      </c>
      <c r="E205" s="32">
        <f>SUM(E173:E178,E180:E184,E186:E190,E192:E197,E199:E203)</f>
        <v>646885555</v>
      </c>
      <c r="F205" s="32">
        <f>SUM(F173:F178,F180:F184,F186:F190,F192:F197,F199:F203)</f>
        <v>138663176</v>
      </c>
      <c r="G205" s="37">
        <f t="shared" si="40"/>
        <v>0.21639660037022948</v>
      </c>
      <c r="H205" s="32">
        <f>SUM(H173:H178,H180:H184,H186:H190,H192:H197,H199:H203)</f>
        <v>148370549</v>
      </c>
      <c r="I205" s="37">
        <f t="shared" si="41"/>
        <v>0.23154584601945472</v>
      </c>
      <c r="J205" s="32">
        <f>SUM(J173:J178,J180:J184,J186:J190,J192:J197,J199:J203)</f>
        <v>158301631</v>
      </c>
      <c r="K205" s="37">
        <f t="shared" si="42"/>
        <v>0.24471350423028074</v>
      </c>
      <c r="L205" s="32">
        <f>SUM(L173:L178,L180:L184,L186:L190,L192:L197,L199:L203)</f>
        <v>156102840</v>
      </c>
      <c r="M205" s="37">
        <f t="shared" si="43"/>
        <v>0.24131446249406513</v>
      </c>
      <c r="N205" s="32">
        <f t="shared" si="44"/>
        <v>601438196</v>
      </c>
      <c r="O205" s="37">
        <f t="shared" si="45"/>
        <v>0.92974435949493417</v>
      </c>
      <c r="P205" s="32">
        <f>SUM(P173:P178,P180:P184,P186:P190,P192:P197,P199:P203)</f>
        <v>136879219</v>
      </c>
      <c r="Q205" s="32">
        <f>SUM(Q173:Q178,Q180:Q184,Q186:Q190,Q192:Q197,Q199:Q203)</f>
        <v>584566435</v>
      </c>
      <c r="R205" s="32">
        <f>SUM(R173:R178,R180:R184,R186:R190,R192:R197,R199:R203)</f>
        <v>605555764</v>
      </c>
      <c r="S205" s="32">
        <f>SUM(S173:S178,S180:S184,S186:S190,S192:S197,S199:S203)</f>
        <v>628396441</v>
      </c>
      <c r="T205" s="37">
        <f t="shared" si="46"/>
        <v>1.0377185361908305</v>
      </c>
      <c r="U205" s="37">
        <f t="shared" si="47"/>
        <v>0.14044221716373184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65890545</v>
      </c>
      <c r="E208" s="31">
        <v>60314898</v>
      </c>
      <c r="F208" s="31">
        <v>13181898</v>
      </c>
      <c r="G208" s="36">
        <f t="shared" ref="G208:G231" si="48">IF(($D208     =0),0,($F208     /$D208     ))</f>
        <v>0.20005750445682305</v>
      </c>
      <c r="H208" s="31">
        <v>13916497</v>
      </c>
      <c r="I208" s="36">
        <f t="shared" ref="I208:I231" si="49">IF(($D208     =0),0,($H208     /$D208     ))</f>
        <v>0.21120628156892615</v>
      </c>
      <c r="J208" s="31">
        <v>9867182</v>
      </c>
      <c r="K208" s="36">
        <f t="shared" ref="K208:K231" si="50">IF(($E208     =0),0,($J208     /$E208     ))</f>
        <v>0.16359444063057191</v>
      </c>
      <c r="L208" s="31">
        <v>16622063</v>
      </c>
      <c r="M208" s="36">
        <f t="shared" ref="M208:M231" si="51">IF(($E208     =0),0,($L208     /$E208     ))</f>
        <v>0.27558801475549211</v>
      </c>
      <c r="N208" s="31">
        <f t="shared" ref="N208:N231" si="52">$F208     +$H208     +$J208     +$L208</f>
        <v>53587640</v>
      </c>
      <c r="O208" s="36">
        <f t="shared" ref="O208:O231" si="53">IF(($E208     =0),0,($N208     /$E208     ))</f>
        <v>0.88846440559345718</v>
      </c>
      <c r="P208" s="31">
        <v>10820923</v>
      </c>
      <c r="Q208" s="31">
        <v>28844438</v>
      </c>
      <c r="R208" s="31">
        <v>37256634</v>
      </c>
      <c r="S208" s="31">
        <v>47909395</v>
      </c>
      <c r="T208" s="36">
        <f t="shared" ref="T208:T231" si="54">IF(($R208     =0),0,($S208     /$R208     ))</f>
        <v>1.285929238803484</v>
      </c>
      <c r="U208" s="36">
        <f t="shared" ref="U208:U231" si="55">IF(($P208     =0),0,(($L208     /$P208     )-1))</f>
        <v>0.53610399038972933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31485925</v>
      </c>
      <c r="E209" s="31">
        <v>33144924</v>
      </c>
      <c r="F209" s="31">
        <v>6793996</v>
      </c>
      <c r="G209" s="36">
        <f t="shared" si="48"/>
        <v>0.21577882815893132</v>
      </c>
      <c r="H209" s="31">
        <v>7485918</v>
      </c>
      <c r="I209" s="36">
        <f t="shared" si="49"/>
        <v>0.23775442519157369</v>
      </c>
      <c r="J209" s="31">
        <v>7801104</v>
      </c>
      <c r="K209" s="36">
        <f t="shared" si="50"/>
        <v>0.23536346017869886</v>
      </c>
      <c r="L209" s="31">
        <v>9021105</v>
      </c>
      <c r="M209" s="36">
        <f t="shared" si="51"/>
        <v>0.27217153975070207</v>
      </c>
      <c r="N209" s="31">
        <f t="shared" si="52"/>
        <v>31102123</v>
      </c>
      <c r="O209" s="36">
        <f t="shared" si="53"/>
        <v>0.93836760645461126</v>
      </c>
      <c r="P209" s="31">
        <v>9096899</v>
      </c>
      <c r="Q209" s="31">
        <v>29666852</v>
      </c>
      <c r="R209" s="31">
        <v>29848645</v>
      </c>
      <c r="S209" s="31">
        <v>26630690</v>
      </c>
      <c r="T209" s="36">
        <f t="shared" si="54"/>
        <v>0.89219091854923394</v>
      </c>
      <c r="U209" s="36">
        <f t="shared" si="55"/>
        <v>-8.3318502272038408E-3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34504826</v>
      </c>
      <c r="E210" s="31">
        <v>34025963</v>
      </c>
      <c r="F210" s="31">
        <v>6042478</v>
      </c>
      <c r="G210" s="36">
        <f t="shared" si="48"/>
        <v>0.17511979338774233</v>
      </c>
      <c r="H210" s="31">
        <v>7074878</v>
      </c>
      <c r="I210" s="36">
        <f t="shared" si="49"/>
        <v>0.20504024567461954</v>
      </c>
      <c r="J210" s="31">
        <v>6326057</v>
      </c>
      <c r="K210" s="36">
        <f t="shared" si="50"/>
        <v>0.18591852933008832</v>
      </c>
      <c r="L210" s="31">
        <v>12269258</v>
      </c>
      <c r="M210" s="36">
        <f t="shared" si="51"/>
        <v>0.36058518020489239</v>
      </c>
      <c r="N210" s="31">
        <f t="shared" si="52"/>
        <v>31712671</v>
      </c>
      <c r="O210" s="36">
        <f t="shared" si="53"/>
        <v>0.93201391537397482</v>
      </c>
      <c r="P210" s="31">
        <v>11348241</v>
      </c>
      <c r="Q210" s="31">
        <v>32635427</v>
      </c>
      <c r="R210" s="31">
        <v>34731645</v>
      </c>
      <c r="S210" s="31">
        <v>37767224</v>
      </c>
      <c r="T210" s="36">
        <f t="shared" si="54"/>
        <v>1.0874009566779805</v>
      </c>
      <c r="U210" s="36">
        <f t="shared" si="55"/>
        <v>8.115945017381998E-2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14058474</v>
      </c>
      <c r="E211" s="31">
        <v>17365408</v>
      </c>
      <c r="F211" s="31">
        <v>2700778</v>
      </c>
      <c r="G211" s="36">
        <f t="shared" si="48"/>
        <v>0.19211032434957023</v>
      </c>
      <c r="H211" s="31">
        <v>6919251</v>
      </c>
      <c r="I211" s="36">
        <f t="shared" si="49"/>
        <v>0.49217653352703855</v>
      </c>
      <c r="J211" s="31">
        <v>5063461</v>
      </c>
      <c r="K211" s="36">
        <f t="shared" si="50"/>
        <v>0.29158318652806775</v>
      </c>
      <c r="L211" s="31">
        <v>4749937</v>
      </c>
      <c r="M211" s="36">
        <f t="shared" si="51"/>
        <v>0.27352867263469999</v>
      </c>
      <c r="N211" s="31">
        <f t="shared" si="52"/>
        <v>19433427</v>
      </c>
      <c r="O211" s="36">
        <f t="shared" si="53"/>
        <v>1.1190884199207989</v>
      </c>
      <c r="P211" s="31">
        <v>4237425</v>
      </c>
      <c r="Q211" s="31">
        <v>18376785</v>
      </c>
      <c r="R211" s="31">
        <v>16603604</v>
      </c>
      <c r="S211" s="31">
        <v>15299277</v>
      </c>
      <c r="T211" s="36">
        <f t="shared" si="54"/>
        <v>0.92144313969424951</v>
      </c>
      <c r="U211" s="36">
        <f t="shared" si="55"/>
        <v>0.12094892534971113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49351925</v>
      </c>
      <c r="E212" s="31">
        <v>56435216</v>
      </c>
      <c r="F212" s="31">
        <v>57166</v>
      </c>
      <c r="G212" s="36">
        <f t="shared" si="48"/>
        <v>1.1583337428073982E-3</v>
      </c>
      <c r="H212" s="31">
        <v>8824397</v>
      </c>
      <c r="I212" s="36">
        <f t="shared" si="49"/>
        <v>0.17880552784921763</v>
      </c>
      <c r="J212" s="31">
        <v>4877838</v>
      </c>
      <c r="K212" s="36">
        <f t="shared" si="50"/>
        <v>8.6432521140700519E-2</v>
      </c>
      <c r="L212" s="31">
        <v>61930241</v>
      </c>
      <c r="M212" s="36">
        <f t="shared" si="51"/>
        <v>1.097368724521228</v>
      </c>
      <c r="N212" s="31">
        <f t="shared" si="52"/>
        <v>75689642</v>
      </c>
      <c r="O212" s="36">
        <f t="shared" si="53"/>
        <v>1.3411775016507423</v>
      </c>
      <c r="P212" s="31">
        <v>10262037</v>
      </c>
      <c r="Q212" s="31">
        <v>44146227</v>
      </c>
      <c r="R212" s="31">
        <v>49854000</v>
      </c>
      <c r="S212" s="31">
        <v>42678108</v>
      </c>
      <c r="T212" s="36">
        <f t="shared" si="54"/>
        <v>0.85606186063304845</v>
      </c>
      <c r="U212" s="36">
        <f t="shared" si="55"/>
        <v>5.0348877128390788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7112856</v>
      </c>
      <c r="E213" s="31">
        <v>7112856</v>
      </c>
      <c r="F213" s="31">
        <v>1890730</v>
      </c>
      <c r="G213" s="36">
        <f t="shared" si="48"/>
        <v>0.2658186809911518</v>
      </c>
      <c r="H213" s="31">
        <v>667127</v>
      </c>
      <c r="I213" s="36">
        <f t="shared" si="49"/>
        <v>9.3791720231648154E-2</v>
      </c>
      <c r="J213" s="31">
        <v>0</v>
      </c>
      <c r="K213" s="36">
        <f t="shared" si="50"/>
        <v>0</v>
      </c>
      <c r="L213" s="31">
        <v>2761517</v>
      </c>
      <c r="M213" s="36">
        <f t="shared" si="51"/>
        <v>0.38824306298342043</v>
      </c>
      <c r="N213" s="31">
        <f t="shared" si="52"/>
        <v>5319374</v>
      </c>
      <c r="O213" s="36">
        <f t="shared" si="53"/>
        <v>0.74785346420622045</v>
      </c>
      <c r="P213" s="31">
        <v>1702308</v>
      </c>
      <c r="Q213" s="31">
        <v>6469632</v>
      </c>
      <c r="R213" s="31">
        <v>6469632</v>
      </c>
      <c r="S213" s="31">
        <v>6351744</v>
      </c>
      <c r="T213" s="36">
        <f t="shared" si="54"/>
        <v>0.98177825261158591</v>
      </c>
      <c r="U213" s="36">
        <f t="shared" si="55"/>
        <v>0.62221936335845207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94940697</v>
      </c>
      <c r="E214" s="31">
        <v>115986541</v>
      </c>
      <c r="F214" s="31">
        <v>25756801</v>
      </c>
      <c r="G214" s="36">
        <f t="shared" si="48"/>
        <v>0.27129357392436249</v>
      </c>
      <c r="H214" s="31">
        <v>30805685</v>
      </c>
      <c r="I214" s="36">
        <f t="shared" si="49"/>
        <v>0.32447291807853484</v>
      </c>
      <c r="J214" s="31">
        <v>102768258</v>
      </c>
      <c r="K214" s="36">
        <f t="shared" si="50"/>
        <v>0.88603606171857474</v>
      </c>
      <c r="L214" s="31">
        <v>29537429</v>
      </c>
      <c r="M214" s="36">
        <f t="shared" si="51"/>
        <v>0.25466255606329358</v>
      </c>
      <c r="N214" s="31">
        <f t="shared" si="52"/>
        <v>188868173</v>
      </c>
      <c r="O214" s="36">
        <f t="shared" si="53"/>
        <v>1.6283628373743813</v>
      </c>
      <c r="P214" s="31">
        <v>16744946</v>
      </c>
      <c r="Q214" s="31">
        <v>105869741</v>
      </c>
      <c r="R214" s="31">
        <v>104955987</v>
      </c>
      <c r="S214" s="31">
        <v>87116551</v>
      </c>
      <c r="T214" s="36">
        <f t="shared" si="54"/>
        <v>0.83002936268895267</v>
      </c>
      <c r="U214" s="36">
        <f t="shared" si="55"/>
        <v>0.76396083928846359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297345248</v>
      </c>
      <c r="E216" s="32">
        <f>SUM(E208:E215)</f>
        <v>324385806</v>
      </c>
      <c r="F216" s="32">
        <f>SUM(F208:F215)</f>
        <v>56423847</v>
      </c>
      <c r="G216" s="37">
        <f t="shared" si="48"/>
        <v>0.18975869760662864</v>
      </c>
      <c r="H216" s="32">
        <f>SUM(H208:H215)</f>
        <v>75693753</v>
      </c>
      <c r="I216" s="37">
        <f t="shared" si="49"/>
        <v>0.25456520159353613</v>
      </c>
      <c r="J216" s="32">
        <f>SUM(J208:J215)</f>
        <v>136703900</v>
      </c>
      <c r="K216" s="37">
        <f t="shared" si="50"/>
        <v>0.42142380298846982</v>
      </c>
      <c r="L216" s="32">
        <f>SUM(L208:L215)</f>
        <v>136891550</v>
      </c>
      <c r="M216" s="37">
        <f t="shared" si="51"/>
        <v>0.42200228082729369</v>
      </c>
      <c r="N216" s="32">
        <f t="shared" si="52"/>
        <v>405713050</v>
      </c>
      <c r="O216" s="37">
        <f t="shared" si="53"/>
        <v>1.2507114753350212</v>
      </c>
      <c r="P216" s="32">
        <f>SUM(P208:P215)</f>
        <v>64212779</v>
      </c>
      <c r="Q216" s="32">
        <f>SUM(Q208:Q215)</f>
        <v>266009102</v>
      </c>
      <c r="R216" s="32">
        <f>SUM(R208:R215)</f>
        <v>279720147</v>
      </c>
      <c r="S216" s="32">
        <f>SUM(S208:S215)</f>
        <v>263752989</v>
      </c>
      <c r="T216" s="37">
        <f t="shared" si="54"/>
        <v>0.94291738306572537</v>
      </c>
      <c r="U216" s="37">
        <f t="shared" si="55"/>
        <v>1.1318427909809041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53101631</v>
      </c>
      <c r="E217" s="31">
        <v>53101631</v>
      </c>
      <c r="F217" s="31">
        <v>7782810</v>
      </c>
      <c r="G217" s="36">
        <f t="shared" si="48"/>
        <v>0.14656442473490128</v>
      </c>
      <c r="H217" s="31">
        <v>13236422</v>
      </c>
      <c r="I217" s="36">
        <f t="shared" si="49"/>
        <v>0.24926582763531313</v>
      </c>
      <c r="J217" s="31">
        <v>6796876</v>
      </c>
      <c r="K217" s="36">
        <f t="shared" si="50"/>
        <v>0.12799749973781407</v>
      </c>
      <c r="L217" s="31">
        <v>12430886</v>
      </c>
      <c r="M217" s="36">
        <f t="shared" si="51"/>
        <v>0.23409612409080241</v>
      </c>
      <c r="N217" s="31">
        <f t="shared" si="52"/>
        <v>40246994</v>
      </c>
      <c r="O217" s="36">
        <f t="shared" si="53"/>
        <v>0.75792387619883084</v>
      </c>
      <c r="P217" s="31">
        <v>13759298</v>
      </c>
      <c r="Q217" s="31">
        <v>44859880</v>
      </c>
      <c r="R217" s="31">
        <v>44819880</v>
      </c>
      <c r="S217" s="31">
        <v>35506373</v>
      </c>
      <c r="T217" s="36">
        <f t="shared" si="54"/>
        <v>0.79220142936571891</v>
      </c>
      <c r="U217" s="36">
        <f t="shared" si="55"/>
        <v>-9.6546495322653803E-2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305805086</v>
      </c>
      <c r="E218" s="31">
        <v>305824586</v>
      </c>
      <c r="F218" s="31">
        <v>46069493</v>
      </c>
      <c r="G218" s="36">
        <f t="shared" si="48"/>
        <v>0.15064985871425304</v>
      </c>
      <c r="H218" s="31">
        <v>49733074</v>
      </c>
      <c r="I218" s="36">
        <f t="shared" si="49"/>
        <v>0.16262997666428608</v>
      </c>
      <c r="J218" s="31">
        <v>48482447</v>
      </c>
      <c r="K218" s="36">
        <f t="shared" si="50"/>
        <v>0.15853024648580738</v>
      </c>
      <c r="L218" s="31">
        <v>53607381</v>
      </c>
      <c r="M218" s="36">
        <f t="shared" si="51"/>
        <v>0.17528800316924159</v>
      </c>
      <c r="N218" s="31">
        <f t="shared" si="52"/>
        <v>197892395</v>
      </c>
      <c r="O218" s="36">
        <f t="shared" si="53"/>
        <v>0.64707810967166646</v>
      </c>
      <c r="P218" s="31">
        <v>55508705</v>
      </c>
      <c r="Q218" s="31">
        <v>293080360</v>
      </c>
      <c r="R218" s="31">
        <v>303407162</v>
      </c>
      <c r="S218" s="31">
        <v>174064347</v>
      </c>
      <c r="T218" s="36">
        <f t="shared" si="54"/>
        <v>0.57369887333114433</v>
      </c>
      <c r="U218" s="36">
        <f t="shared" si="55"/>
        <v>-3.4252717659329246E-2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148872831</v>
      </c>
      <c r="E219" s="31">
        <v>149879586</v>
      </c>
      <c r="F219" s="31">
        <v>32534024</v>
      </c>
      <c r="G219" s="36">
        <f t="shared" si="48"/>
        <v>0.21853567089081552</v>
      </c>
      <c r="H219" s="31">
        <v>32185077</v>
      </c>
      <c r="I219" s="36">
        <f t="shared" si="49"/>
        <v>0.21619174421422804</v>
      </c>
      <c r="J219" s="31">
        <v>32239312</v>
      </c>
      <c r="K219" s="36">
        <f t="shared" si="50"/>
        <v>0.21510142148377698</v>
      </c>
      <c r="L219" s="31">
        <v>37301544</v>
      </c>
      <c r="M219" s="36">
        <f t="shared" si="51"/>
        <v>0.24887674829846407</v>
      </c>
      <c r="N219" s="31">
        <f t="shared" si="52"/>
        <v>134259957</v>
      </c>
      <c r="O219" s="36">
        <f t="shared" si="53"/>
        <v>0.89578548075252895</v>
      </c>
      <c r="P219" s="31">
        <v>21475487</v>
      </c>
      <c r="Q219" s="31">
        <v>131766045</v>
      </c>
      <c r="R219" s="31">
        <v>132053217</v>
      </c>
      <c r="S219" s="31">
        <v>105499241</v>
      </c>
      <c r="T219" s="36">
        <f t="shared" si="54"/>
        <v>0.79891458456479714</v>
      </c>
      <c r="U219" s="36">
        <f t="shared" si="55"/>
        <v>0.73693588415480393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32665044</v>
      </c>
      <c r="E220" s="31">
        <v>39764044</v>
      </c>
      <c r="F220" s="31">
        <v>6137674</v>
      </c>
      <c r="G220" s="36">
        <f t="shared" si="48"/>
        <v>0.18789731310326721</v>
      </c>
      <c r="H220" s="31">
        <v>8813547</v>
      </c>
      <c r="I220" s="36">
        <f t="shared" si="49"/>
        <v>0.2698158618736286</v>
      </c>
      <c r="J220" s="31">
        <v>4848132</v>
      </c>
      <c r="K220" s="36">
        <f t="shared" si="50"/>
        <v>0.12192250868649074</v>
      </c>
      <c r="L220" s="31">
        <v>15750289</v>
      </c>
      <c r="M220" s="36">
        <f t="shared" si="51"/>
        <v>0.39609374237690714</v>
      </c>
      <c r="N220" s="31">
        <f t="shared" si="52"/>
        <v>35549642</v>
      </c>
      <c r="O220" s="36">
        <f t="shared" si="53"/>
        <v>0.89401475363018912</v>
      </c>
      <c r="P220" s="31">
        <v>7434118</v>
      </c>
      <c r="Q220" s="31">
        <v>26484596</v>
      </c>
      <c r="R220" s="31">
        <v>31691295</v>
      </c>
      <c r="S220" s="31">
        <v>22139925</v>
      </c>
      <c r="T220" s="36">
        <f t="shared" si="54"/>
        <v>0.69861218987737805</v>
      </c>
      <c r="U220" s="36">
        <f t="shared" si="55"/>
        <v>1.1186493138796023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0</v>
      </c>
      <c r="E221" s="31">
        <v>0</v>
      </c>
      <c r="F221" s="31">
        <v>0</v>
      </c>
      <c r="G221" s="36">
        <f t="shared" si="48"/>
        <v>0</v>
      </c>
      <c r="H221" s="31">
        <v>0</v>
      </c>
      <c r="I221" s="36">
        <f t="shared" si="49"/>
        <v>0</v>
      </c>
      <c r="J221" s="31">
        <v>0</v>
      </c>
      <c r="K221" s="36">
        <f t="shared" si="50"/>
        <v>0</v>
      </c>
      <c r="L221" s="31">
        <v>0</v>
      </c>
      <c r="M221" s="36">
        <f t="shared" si="51"/>
        <v>0</v>
      </c>
      <c r="N221" s="31">
        <f t="shared" si="52"/>
        <v>0</v>
      </c>
      <c r="O221" s="36">
        <f t="shared" si="53"/>
        <v>0</v>
      </c>
      <c r="P221" s="31">
        <v>0</v>
      </c>
      <c r="Q221" s="31">
        <v>0</v>
      </c>
      <c r="R221" s="31">
        <v>0</v>
      </c>
      <c r="S221" s="31">
        <v>0</v>
      </c>
      <c r="T221" s="36">
        <f t="shared" si="54"/>
        <v>0</v>
      </c>
      <c r="U221" s="36">
        <f t="shared" si="55"/>
        <v>0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77509428</v>
      </c>
      <c r="E222" s="31">
        <v>77537433</v>
      </c>
      <c r="F222" s="31">
        <v>19337699</v>
      </c>
      <c r="G222" s="36">
        <f t="shared" si="48"/>
        <v>0.24948834611448817</v>
      </c>
      <c r="H222" s="31">
        <v>20234022</v>
      </c>
      <c r="I222" s="36">
        <f t="shared" si="49"/>
        <v>0.26105239739351449</v>
      </c>
      <c r="J222" s="31">
        <v>22944249</v>
      </c>
      <c r="K222" s="36">
        <f t="shared" si="50"/>
        <v>0.29591189845039106</v>
      </c>
      <c r="L222" s="31">
        <v>24987512</v>
      </c>
      <c r="M222" s="36">
        <f t="shared" si="51"/>
        <v>0.32226385415674003</v>
      </c>
      <c r="N222" s="31">
        <f t="shared" si="52"/>
        <v>87503482</v>
      </c>
      <c r="O222" s="36">
        <f t="shared" si="53"/>
        <v>1.1285320988121956</v>
      </c>
      <c r="P222" s="31">
        <v>19458988</v>
      </c>
      <c r="Q222" s="31">
        <v>49505314</v>
      </c>
      <c r="R222" s="31">
        <v>77955166</v>
      </c>
      <c r="S222" s="31">
        <v>73752589</v>
      </c>
      <c r="T222" s="36">
        <f t="shared" si="54"/>
        <v>0.94608982039753464</v>
      </c>
      <c r="U222" s="36">
        <f t="shared" si="55"/>
        <v>0.2841115889479966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64315812</v>
      </c>
      <c r="E223" s="31">
        <v>65920812</v>
      </c>
      <c r="F223" s="31">
        <v>8241027</v>
      </c>
      <c r="G223" s="36">
        <f t="shared" si="48"/>
        <v>0.12813376281403396</v>
      </c>
      <c r="H223" s="31">
        <v>16265636</v>
      </c>
      <c r="I223" s="36">
        <f t="shared" si="49"/>
        <v>0.25290259881971172</v>
      </c>
      <c r="J223" s="31">
        <v>14769964</v>
      </c>
      <c r="K223" s="36">
        <f t="shared" si="50"/>
        <v>0.2240561599878351</v>
      </c>
      <c r="L223" s="31">
        <v>18677979</v>
      </c>
      <c r="M223" s="36">
        <f t="shared" si="51"/>
        <v>0.2833396378673248</v>
      </c>
      <c r="N223" s="31">
        <f t="shared" si="52"/>
        <v>57954606</v>
      </c>
      <c r="O223" s="36">
        <f t="shared" si="53"/>
        <v>0.87915491696309811</v>
      </c>
      <c r="P223" s="31">
        <v>14315173</v>
      </c>
      <c r="Q223" s="31">
        <v>62562020</v>
      </c>
      <c r="R223" s="31">
        <v>64881920</v>
      </c>
      <c r="S223" s="31">
        <v>57105857</v>
      </c>
      <c r="T223" s="36">
        <f t="shared" si="54"/>
        <v>0.88015054116770897</v>
      </c>
      <c r="U223" s="36">
        <f t="shared" si="55"/>
        <v>0.30476795495241316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682269832</v>
      </c>
      <c r="E224" s="32">
        <f>SUM(E217:E223)</f>
        <v>692028092</v>
      </c>
      <c r="F224" s="32">
        <f>SUM(F217:F223)</f>
        <v>120102727</v>
      </c>
      <c r="G224" s="37">
        <f t="shared" si="48"/>
        <v>0.17603405773919664</v>
      </c>
      <c r="H224" s="32">
        <f>SUM(H217:H223)</f>
        <v>140467778</v>
      </c>
      <c r="I224" s="37">
        <f t="shared" si="49"/>
        <v>0.20588302664392172</v>
      </c>
      <c r="J224" s="32">
        <f>SUM(J217:J223)</f>
        <v>130080980</v>
      </c>
      <c r="K224" s="37">
        <f t="shared" si="50"/>
        <v>0.18797066405795562</v>
      </c>
      <c r="L224" s="32">
        <f>SUM(L217:L223)</f>
        <v>162755591</v>
      </c>
      <c r="M224" s="37">
        <f t="shared" si="51"/>
        <v>0.23518639327144542</v>
      </c>
      <c r="N224" s="32">
        <f t="shared" si="52"/>
        <v>553407076</v>
      </c>
      <c r="O224" s="37">
        <f t="shared" si="53"/>
        <v>0.79968874442744442</v>
      </c>
      <c r="P224" s="32">
        <f>SUM(P217:P223)</f>
        <v>131951769</v>
      </c>
      <c r="Q224" s="32">
        <f>SUM(Q217:Q223)</f>
        <v>608258215</v>
      </c>
      <c r="R224" s="32">
        <f>SUM(R217:R223)</f>
        <v>654808640</v>
      </c>
      <c r="S224" s="32">
        <f>SUM(S217:S223)</f>
        <v>468068332</v>
      </c>
      <c r="T224" s="37">
        <f t="shared" si="54"/>
        <v>0.71481697614741313</v>
      </c>
      <c r="U224" s="37">
        <f t="shared" si="55"/>
        <v>0.23344758644349817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39121727</v>
      </c>
      <c r="E225" s="31">
        <v>38213816</v>
      </c>
      <c r="F225" s="31">
        <v>8609803</v>
      </c>
      <c r="G225" s="36">
        <f t="shared" si="48"/>
        <v>0.2200772731735488</v>
      </c>
      <c r="H225" s="31">
        <v>9684295</v>
      </c>
      <c r="I225" s="36">
        <f t="shared" si="49"/>
        <v>0.24754262509934696</v>
      </c>
      <c r="J225" s="31">
        <v>8846175</v>
      </c>
      <c r="K225" s="36">
        <f t="shared" si="50"/>
        <v>0.23149153698756492</v>
      </c>
      <c r="L225" s="31">
        <v>9263723</v>
      </c>
      <c r="M225" s="36">
        <f t="shared" si="51"/>
        <v>0.24241816101276042</v>
      </c>
      <c r="N225" s="31">
        <f t="shared" si="52"/>
        <v>36403996</v>
      </c>
      <c r="O225" s="36">
        <f t="shared" si="53"/>
        <v>0.95263964216502217</v>
      </c>
      <c r="P225" s="31">
        <v>8641249</v>
      </c>
      <c r="Q225" s="31">
        <v>31573972</v>
      </c>
      <c r="R225" s="31">
        <v>30037731</v>
      </c>
      <c r="S225" s="31">
        <v>34198943</v>
      </c>
      <c r="T225" s="36">
        <f t="shared" si="54"/>
        <v>1.1385328339214438</v>
      </c>
      <c r="U225" s="36">
        <f t="shared" si="55"/>
        <v>7.2035188431672337E-2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42348572</v>
      </c>
      <c r="E226" s="31">
        <v>42708685</v>
      </c>
      <c r="F226" s="31">
        <v>10874772</v>
      </c>
      <c r="G226" s="36">
        <f t="shared" si="48"/>
        <v>0.25679194094195196</v>
      </c>
      <c r="H226" s="31">
        <v>12696324</v>
      </c>
      <c r="I226" s="36">
        <f t="shared" si="49"/>
        <v>0.29980524490884841</v>
      </c>
      <c r="J226" s="31">
        <v>11406548</v>
      </c>
      <c r="K226" s="36">
        <f t="shared" si="50"/>
        <v>0.2670779491337652</v>
      </c>
      <c r="L226" s="31">
        <v>10188709</v>
      </c>
      <c r="M226" s="36">
        <f t="shared" si="51"/>
        <v>0.23856292929646511</v>
      </c>
      <c r="N226" s="31">
        <f t="shared" si="52"/>
        <v>45166353</v>
      </c>
      <c r="O226" s="36">
        <f t="shared" si="53"/>
        <v>1.0575449232398515</v>
      </c>
      <c r="P226" s="31">
        <v>11388732</v>
      </c>
      <c r="Q226" s="31">
        <v>37707344</v>
      </c>
      <c r="R226" s="31">
        <v>37707344</v>
      </c>
      <c r="S226" s="31">
        <v>44114598</v>
      </c>
      <c r="T226" s="36">
        <f t="shared" si="54"/>
        <v>1.1699205862921558</v>
      </c>
      <c r="U226" s="36">
        <f t="shared" si="55"/>
        <v>-0.10536932469742899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10959722</v>
      </c>
      <c r="E227" s="31">
        <v>12955886</v>
      </c>
      <c r="F227" s="31">
        <v>841934</v>
      </c>
      <c r="G227" s="36">
        <f t="shared" si="48"/>
        <v>7.6820744175810293E-2</v>
      </c>
      <c r="H227" s="31">
        <v>4340188</v>
      </c>
      <c r="I227" s="36">
        <f t="shared" si="49"/>
        <v>0.39601259958966112</v>
      </c>
      <c r="J227" s="31">
        <v>2413565</v>
      </c>
      <c r="K227" s="36">
        <f t="shared" si="50"/>
        <v>0.186291003178015</v>
      </c>
      <c r="L227" s="31">
        <v>2326553</v>
      </c>
      <c r="M227" s="36">
        <f t="shared" si="51"/>
        <v>0.17957498236708783</v>
      </c>
      <c r="N227" s="31">
        <f t="shared" si="52"/>
        <v>9922240</v>
      </c>
      <c r="O227" s="36">
        <f t="shared" si="53"/>
        <v>0.76584804775219539</v>
      </c>
      <c r="P227" s="31">
        <v>2255442</v>
      </c>
      <c r="Q227" s="31">
        <v>12511891</v>
      </c>
      <c r="R227" s="31">
        <v>12608060</v>
      </c>
      <c r="S227" s="31">
        <v>10779182</v>
      </c>
      <c r="T227" s="36">
        <f t="shared" si="54"/>
        <v>0.85494374233625159</v>
      </c>
      <c r="U227" s="36">
        <f t="shared" si="55"/>
        <v>3.1528631638499283E-2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177443534</v>
      </c>
      <c r="E228" s="31">
        <v>191015661</v>
      </c>
      <c r="F228" s="31">
        <v>46638426</v>
      </c>
      <c r="G228" s="36">
        <f t="shared" si="48"/>
        <v>0.2628353084987588</v>
      </c>
      <c r="H228" s="31">
        <v>46517275</v>
      </c>
      <c r="I228" s="36">
        <f t="shared" si="49"/>
        <v>0.26215255045585373</v>
      </c>
      <c r="J228" s="31">
        <v>49734960</v>
      </c>
      <c r="K228" s="36">
        <f t="shared" si="50"/>
        <v>0.2603711116650273</v>
      </c>
      <c r="L228" s="31">
        <v>50791039</v>
      </c>
      <c r="M228" s="36">
        <f t="shared" si="51"/>
        <v>0.26589986776005764</v>
      </c>
      <c r="N228" s="31">
        <f t="shared" si="52"/>
        <v>193681700</v>
      </c>
      <c r="O228" s="36">
        <f t="shared" si="53"/>
        <v>1.0139571749564555</v>
      </c>
      <c r="P228" s="31">
        <v>45456206</v>
      </c>
      <c r="Q228" s="31">
        <v>175420938</v>
      </c>
      <c r="R228" s="31">
        <v>176897555</v>
      </c>
      <c r="S228" s="31">
        <v>173976092</v>
      </c>
      <c r="T228" s="36">
        <f t="shared" si="54"/>
        <v>0.98348500068302247</v>
      </c>
      <c r="U228" s="36">
        <f t="shared" si="55"/>
        <v>0.11736203853000848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269873555</v>
      </c>
      <c r="E230" s="32">
        <f>SUM(E225:E229)</f>
        <v>284894048</v>
      </c>
      <c r="F230" s="32">
        <f>SUM(F225:F229)</f>
        <v>66964935</v>
      </c>
      <c r="G230" s="37">
        <f t="shared" si="48"/>
        <v>0.2481344828321545</v>
      </c>
      <c r="H230" s="32">
        <f>SUM(H225:H229)</f>
        <v>73238082</v>
      </c>
      <c r="I230" s="37">
        <f t="shared" si="49"/>
        <v>0.27137924647711409</v>
      </c>
      <c r="J230" s="32">
        <f>SUM(J225:J229)</f>
        <v>72401248</v>
      </c>
      <c r="K230" s="37">
        <f t="shared" si="50"/>
        <v>0.25413394385831467</v>
      </c>
      <c r="L230" s="32">
        <f>SUM(L225:L229)</f>
        <v>72570024</v>
      </c>
      <c r="M230" s="37">
        <f t="shared" si="51"/>
        <v>0.25472636058721732</v>
      </c>
      <c r="N230" s="32">
        <f t="shared" si="52"/>
        <v>285174289</v>
      </c>
      <c r="O230" s="37">
        <f t="shared" si="53"/>
        <v>1.0009836674439756</v>
      </c>
      <c r="P230" s="32">
        <f>SUM(P225:P229)</f>
        <v>67741629</v>
      </c>
      <c r="Q230" s="32">
        <f>SUM(Q225:Q229)</f>
        <v>257214145</v>
      </c>
      <c r="R230" s="32">
        <f>SUM(R225:R229)</f>
        <v>257250690</v>
      </c>
      <c r="S230" s="32">
        <f>SUM(S225:S229)</f>
        <v>263068815</v>
      </c>
      <c r="T230" s="37">
        <f t="shared" si="54"/>
        <v>1.0226165574133155</v>
      </c>
      <c r="U230" s="37">
        <f t="shared" si="55"/>
        <v>7.1276629618694187E-2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1249488635</v>
      </c>
      <c r="E231" s="32">
        <f>SUM(E208:E215,E217:E223,E225:E229)</f>
        <v>1301307946</v>
      </c>
      <c r="F231" s="32">
        <f>SUM(F208:F215,F217:F223,F225:F229)</f>
        <v>243491509</v>
      </c>
      <c r="G231" s="37">
        <f t="shared" si="48"/>
        <v>0.19487292815592516</v>
      </c>
      <c r="H231" s="32">
        <f>SUM(H208:H215,H217:H223,H225:H229)</f>
        <v>289399613</v>
      </c>
      <c r="I231" s="37">
        <f t="shared" si="49"/>
        <v>0.23161444201531292</v>
      </c>
      <c r="J231" s="32">
        <f>SUM(J208:J215,J217:J223,J225:J229)</f>
        <v>339186128</v>
      </c>
      <c r="K231" s="37">
        <f t="shared" si="50"/>
        <v>0.26065016281703396</v>
      </c>
      <c r="L231" s="32">
        <f>SUM(L208:L215,L217:L223,L225:L229)</f>
        <v>372217165</v>
      </c>
      <c r="M231" s="37">
        <f t="shared" si="51"/>
        <v>0.2860331147167221</v>
      </c>
      <c r="N231" s="32">
        <f t="shared" si="52"/>
        <v>1244294415</v>
      </c>
      <c r="O231" s="37">
        <f t="shared" si="53"/>
        <v>0.95618751796970891</v>
      </c>
      <c r="P231" s="32">
        <f>SUM(P208:P215,P217:P223,P225:P229)</f>
        <v>263906177</v>
      </c>
      <c r="Q231" s="32">
        <f>SUM(Q208:Q215,Q217:Q223,Q225:Q229)</f>
        <v>1131481462</v>
      </c>
      <c r="R231" s="32">
        <f>SUM(R208:R215,R217:R223,R225:R229)</f>
        <v>1191779477</v>
      </c>
      <c r="S231" s="32">
        <f>SUM(S208:S215,S217:S223,S225:S229)</f>
        <v>994890136</v>
      </c>
      <c r="T231" s="37">
        <f t="shared" si="54"/>
        <v>0.83479381479565451</v>
      </c>
      <c r="U231" s="37">
        <f t="shared" si="55"/>
        <v>0.41041475130004246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0</v>
      </c>
      <c r="E234" s="31">
        <v>0</v>
      </c>
      <c r="F234" s="31">
        <v>0</v>
      </c>
      <c r="G234" s="36">
        <f t="shared" ref="G234:G260" si="56">IF(($D234     =0),0,($F234     /$D234     ))</f>
        <v>0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     +$L234</f>
        <v>0</v>
      </c>
      <c r="O234" s="36">
        <f t="shared" ref="O234:O260" si="61">IF(($E234     =0),0,($N234     /$E234     ))</f>
        <v>0</v>
      </c>
      <c r="P234" s="31">
        <v>0</v>
      </c>
      <c r="Q234" s="31">
        <v>0</v>
      </c>
      <c r="R234" s="31">
        <v>0</v>
      </c>
      <c r="S234" s="31">
        <v>0</v>
      </c>
      <c r="T234" s="36">
        <f t="shared" ref="T234:T260" si="62">IF(($R234     =0),0,($S234     /$R234     ))</f>
        <v>0</v>
      </c>
      <c r="U234" s="36">
        <f t="shared" ref="U234:U260" si="63">IF(($P234     =0),0,(($L234     /$P234     )-1))</f>
        <v>0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105573138</v>
      </c>
      <c r="E235" s="31">
        <v>105488780</v>
      </c>
      <c r="F235" s="31">
        <v>25402849</v>
      </c>
      <c r="G235" s="36">
        <f t="shared" si="56"/>
        <v>0.24061848952524267</v>
      </c>
      <c r="H235" s="31">
        <v>27068655</v>
      </c>
      <c r="I235" s="36">
        <f t="shared" si="57"/>
        <v>0.25639718126025579</v>
      </c>
      <c r="J235" s="31">
        <v>27200234</v>
      </c>
      <c r="K235" s="36">
        <f t="shared" si="58"/>
        <v>0.25784954570523994</v>
      </c>
      <c r="L235" s="31">
        <v>27995609</v>
      </c>
      <c r="M235" s="36">
        <f t="shared" si="59"/>
        <v>0.26538944710518031</v>
      </c>
      <c r="N235" s="31">
        <f t="shared" si="60"/>
        <v>107667347</v>
      </c>
      <c r="O235" s="36">
        <f t="shared" si="61"/>
        <v>1.020652120538317</v>
      </c>
      <c r="P235" s="31">
        <v>25495552</v>
      </c>
      <c r="Q235" s="31">
        <v>98517294</v>
      </c>
      <c r="R235" s="31">
        <v>98517294</v>
      </c>
      <c r="S235" s="31">
        <v>100792583</v>
      </c>
      <c r="T235" s="36">
        <f t="shared" si="62"/>
        <v>1.0230953257810755</v>
      </c>
      <c r="U235" s="36">
        <f t="shared" si="63"/>
        <v>9.8058555468812703E-2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387885893</v>
      </c>
      <c r="E236" s="31">
        <v>421897824</v>
      </c>
      <c r="F236" s="31">
        <v>93260570</v>
      </c>
      <c r="G236" s="36">
        <f t="shared" si="56"/>
        <v>0.24043300280580196</v>
      </c>
      <c r="H236" s="31">
        <v>93500824</v>
      </c>
      <c r="I236" s="36">
        <f t="shared" si="57"/>
        <v>0.24105239630356962</v>
      </c>
      <c r="J236" s="31">
        <v>87883697</v>
      </c>
      <c r="K236" s="36">
        <f t="shared" si="58"/>
        <v>0.20830564179444547</v>
      </c>
      <c r="L236" s="31">
        <v>97909098</v>
      </c>
      <c r="M236" s="36">
        <f t="shared" si="59"/>
        <v>0.23206826968607452</v>
      </c>
      <c r="N236" s="31">
        <f t="shared" si="60"/>
        <v>372554189</v>
      </c>
      <c r="O236" s="36">
        <f t="shared" si="61"/>
        <v>0.88304363712480305</v>
      </c>
      <c r="P236" s="31">
        <v>89251441</v>
      </c>
      <c r="Q236" s="31">
        <v>375490402</v>
      </c>
      <c r="R236" s="31">
        <v>391202026</v>
      </c>
      <c r="S236" s="31">
        <v>349959548</v>
      </c>
      <c r="T236" s="36">
        <f t="shared" si="62"/>
        <v>0.89457498872973629</v>
      </c>
      <c r="U236" s="36">
        <f t="shared" si="63"/>
        <v>9.7002994046897273E-2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47087813</v>
      </c>
      <c r="E238" s="31">
        <v>48797813</v>
      </c>
      <c r="F238" s="31">
        <v>8603871</v>
      </c>
      <c r="G238" s="36">
        <f t="shared" si="56"/>
        <v>0.18271969861925844</v>
      </c>
      <c r="H238" s="31">
        <v>14262507</v>
      </c>
      <c r="I238" s="36">
        <f t="shared" si="57"/>
        <v>0.30289168452142806</v>
      </c>
      <c r="J238" s="31">
        <v>14349893</v>
      </c>
      <c r="K238" s="36">
        <f t="shared" si="58"/>
        <v>0.29406836326865715</v>
      </c>
      <c r="L238" s="31">
        <v>5830911</v>
      </c>
      <c r="M238" s="36">
        <f t="shared" si="59"/>
        <v>0.11949123621585254</v>
      </c>
      <c r="N238" s="31">
        <f t="shared" si="60"/>
        <v>43047182</v>
      </c>
      <c r="O238" s="36">
        <f t="shared" si="61"/>
        <v>0.88215391947995703</v>
      </c>
      <c r="P238" s="31">
        <v>10107205</v>
      </c>
      <c r="Q238" s="31">
        <v>35329385</v>
      </c>
      <c r="R238" s="31">
        <v>35629385</v>
      </c>
      <c r="S238" s="31">
        <v>37808113</v>
      </c>
      <c r="T238" s="36">
        <f t="shared" si="62"/>
        <v>1.061149750409669</v>
      </c>
      <c r="U238" s="36">
        <f t="shared" si="63"/>
        <v>-0.42309362479538115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94024192</v>
      </c>
      <c r="E239" s="31">
        <v>95185416</v>
      </c>
      <c r="F239" s="31">
        <v>19253854</v>
      </c>
      <c r="G239" s="36">
        <f t="shared" si="56"/>
        <v>0.20477553266291296</v>
      </c>
      <c r="H239" s="31">
        <v>18467847</v>
      </c>
      <c r="I239" s="36">
        <f t="shared" si="57"/>
        <v>0.19641590751452562</v>
      </c>
      <c r="J239" s="31">
        <v>12347998</v>
      </c>
      <c r="K239" s="36">
        <f t="shared" si="58"/>
        <v>0.12972573445495053</v>
      </c>
      <c r="L239" s="31">
        <v>22923871</v>
      </c>
      <c r="M239" s="36">
        <f t="shared" si="59"/>
        <v>0.24083385841377214</v>
      </c>
      <c r="N239" s="31">
        <f t="shared" si="60"/>
        <v>72993570</v>
      </c>
      <c r="O239" s="36">
        <f t="shared" si="61"/>
        <v>0.76685665795692903</v>
      </c>
      <c r="P239" s="31">
        <v>17168240</v>
      </c>
      <c r="Q239" s="31">
        <v>90946418</v>
      </c>
      <c r="R239" s="31">
        <v>90946418</v>
      </c>
      <c r="S239" s="31">
        <v>58216790</v>
      </c>
      <c r="T239" s="36">
        <f t="shared" si="62"/>
        <v>0.64012185724565862</v>
      </c>
      <c r="U239" s="36">
        <f t="shared" si="63"/>
        <v>0.33524875001747412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634571036</v>
      </c>
      <c r="E240" s="32">
        <f>SUM(E234:E239)</f>
        <v>671369833</v>
      </c>
      <c r="F240" s="32">
        <f>SUM(F234:F239)</f>
        <v>146521144</v>
      </c>
      <c r="G240" s="37">
        <f t="shared" si="56"/>
        <v>0.23089793843033202</v>
      </c>
      <c r="H240" s="32">
        <f>SUM(H234:H239)</f>
        <v>153299833</v>
      </c>
      <c r="I240" s="37">
        <f t="shared" si="57"/>
        <v>0.2415802554845885</v>
      </c>
      <c r="J240" s="32">
        <f>SUM(J234:J239)</f>
        <v>141781822</v>
      </c>
      <c r="K240" s="37">
        <f t="shared" si="58"/>
        <v>0.21118289060807413</v>
      </c>
      <c r="L240" s="32">
        <f>SUM(L234:L239)</f>
        <v>154659489</v>
      </c>
      <c r="M240" s="37">
        <f t="shared" si="59"/>
        <v>0.23036407267348874</v>
      </c>
      <c r="N240" s="32">
        <f t="shared" si="60"/>
        <v>596262288</v>
      </c>
      <c r="O240" s="37">
        <f t="shared" si="61"/>
        <v>0.88812791205648345</v>
      </c>
      <c r="P240" s="32">
        <f>SUM(P234:P239)</f>
        <v>142022438</v>
      </c>
      <c r="Q240" s="32">
        <f>SUM(Q234:Q239)</f>
        <v>600283499</v>
      </c>
      <c r="R240" s="32">
        <f>SUM(R234:R239)</f>
        <v>616295123</v>
      </c>
      <c r="S240" s="32">
        <f>SUM(S234:S239)</f>
        <v>546777034</v>
      </c>
      <c r="T240" s="37">
        <f t="shared" si="62"/>
        <v>0.88720000141880073</v>
      </c>
      <c r="U240" s="37">
        <f t="shared" si="63"/>
        <v>8.8979256925585171E-2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19792788</v>
      </c>
      <c r="E241" s="31">
        <v>19644804</v>
      </c>
      <c r="F241" s="31">
        <v>3996212</v>
      </c>
      <c r="G241" s="36">
        <f t="shared" si="56"/>
        <v>0.20190243031956892</v>
      </c>
      <c r="H241" s="31">
        <v>5169414</v>
      </c>
      <c r="I241" s="36">
        <f t="shared" si="57"/>
        <v>0.26117664676648888</v>
      </c>
      <c r="J241" s="31">
        <v>4951671</v>
      </c>
      <c r="K241" s="36">
        <f t="shared" si="58"/>
        <v>0.25206008672827684</v>
      </c>
      <c r="L241" s="31">
        <v>4645670</v>
      </c>
      <c r="M241" s="36">
        <f t="shared" si="59"/>
        <v>0.23648339784912081</v>
      </c>
      <c r="N241" s="31">
        <f t="shared" si="60"/>
        <v>18762967</v>
      </c>
      <c r="O241" s="36">
        <f t="shared" si="61"/>
        <v>0.9551109290782438</v>
      </c>
      <c r="P241" s="31">
        <v>3510710</v>
      </c>
      <c r="Q241" s="31">
        <v>20018028</v>
      </c>
      <c r="R241" s="31">
        <v>18279348</v>
      </c>
      <c r="S241" s="31">
        <v>13577509</v>
      </c>
      <c r="T241" s="36">
        <f t="shared" si="62"/>
        <v>0.74277862645866799</v>
      </c>
      <c r="U241" s="36">
        <f t="shared" si="63"/>
        <v>0.32328503351173987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51620796</v>
      </c>
      <c r="E243" s="31">
        <v>66838640</v>
      </c>
      <c r="F243" s="31">
        <v>14838431</v>
      </c>
      <c r="G243" s="36">
        <f t="shared" si="56"/>
        <v>0.28745064295405287</v>
      </c>
      <c r="H243" s="31">
        <v>16478712</v>
      </c>
      <c r="I243" s="36">
        <f t="shared" si="57"/>
        <v>0.31922622812712925</v>
      </c>
      <c r="J243" s="31">
        <v>16388797</v>
      </c>
      <c r="K243" s="36">
        <f t="shared" si="58"/>
        <v>0.2451994385283722</v>
      </c>
      <c r="L243" s="31">
        <v>18609938</v>
      </c>
      <c r="M243" s="36">
        <f t="shared" si="59"/>
        <v>0.27843082983136702</v>
      </c>
      <c r="N243" s="31">
        <f t="shared" si="60"/>
        <v>66315878</v>
      </c>
      <c r="O243" s="36">
        <f t="shared" si="61"/>
        <v>0.9921787457075727</v>
      </c>
      <c r="P243" s="31">
        <v>8735369</v>
      </c>
      <c r="Q243" s="31">
        <v>55802678</v>
      </c>
      <c r="R243" s="31">
        <v>55842179</v>
      </c>
      <c r="S243" s="31">
        <v>46655614</v>
      </c>
      <c r="T243" s="36">
        <f t="shared" si="62"/>
        <v>0.83549057066702215</v>
      </c>
      <c r="U243" s="36">
        <f t="shared" si="63"/>
        <v>1.1304123500678678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0</v>
      </c>
      <c r="E244" s="31">
        <v>0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15592</v>
      </c>
      <c r="R244" s="31">
        <v>15592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17689851</v>
      </c>
      <c r="E245" s="31">
        <v>17873903</v>
      </c>
      <c r="F245" s="31">
        <v>0</v>
      </c>
      <c r="G245" s="36">
        <f t="shared" si="56"/>
        <v>0</v>
      </c>
      <c r="H245" s="31">
        <v>2929</v>
      </c>
      <c r="I245" s="36">
        <f t="shared" si="57"/>
        <v>1.6557516510455627E-4</v>
      </c>
      <c r="J245" s="31">
        <v>28242</v>
      </c>
      <c r="K245" s="36">
        <f t="shared" si="58"/>
        <v>1.5800689978008721E-3</v>
      </c>
      <c r="L245" s="31">
        <v>5074144</v>
      </c>
      <c r="M245" s="36">
        <f t="shared" si="59"/>
        <v>0.28388561804324441</v>
      </c>
      <c r="N245" s="31">
        <f t="shared" si="60"/>
        <v>5105315</v>
      </c>
      <c r="O245" s="36">
        <f t="shared" si="61"/>
        <v>0.28562955723772249</v>
      </c>
      <c r="P245" s="31">
        <v>0</v>
      </c>
      <c r="Q245" s="31">
        <v>0</v>
      </c>
      <c r="R245" s="31">
        <v>0</v>
      </c>
      <c r="S245" s="31">
        <v>0</v>
      </c>
      <c r="T245" s="36">
        <f t="shared" si="62"/>
        <v>0</v>
      </c>
      <c r="U245" s="36">
        <f t="shared" si="63"/>
        <v>0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138403622</v>
      </c>
      <c r="E246" s="31">
        <v>157672221</v>
      </c>
      <c r="F246" s="31">
        <v>34385282</v>
      </c>
      <c r="G246" s="36">
        <f t="shared" si="56"/>
        <v>0.24844206750600789</v>
      </c>
      <c r="H246" s="31">
        <v>44252003</v>
      </c>
      <c r="I246" s="36">
        <f t="shared" si="57"/>
        <v>0.31973153852866654</v>
      </c>
      <c r="J246" s="31">
        <v>23972968</v>
      </c>
      <c r="K246" s="36">
        <f t="shared" si="58"/>
        <v>0.15204306660968517</v>
      </c>
      <c r="L246" s="31">
        <v>22937759</v>
      </c>
      <c r="M246" s="36">
        <f t="shared" si="59"/>
        <v>0.14547749029297938</v>
      </c>
      <c r="N246" s="31">
        <f t="shared" si="60"/>
        <v>125548012</v>
      </c>
      <c r="O246" s="36">
        <f t="shared" si="61"/>
        <v>0.79625955164289841</v>
      </c>
      <c r="P246" s="31">
        <v>34526765</v>
      </c>
      <c r="Q246" s="31">
        <v>147748311</v>
      </c>
      <c r="R246" s="31">
        <v>151355303</v>
      </c>
      <c r="S246" s="31">
        <v>93793772</v>
      </c>
      <c r="T246" s="36">
        <f t="shared" si="62"/>
        <v>0.61969267109194048</v>
      </c>
      <c r="U246" s="36">
        <f t="shared" si="63"/>
        <v>-0.33565281890730281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227507057</v>
      </c>
      <c r="E247" s="32">
        <f>SUM(E241:E246)</f>
        <v>262029568</v>
      </c>
      <c r="F247" s="32">
        <f>SUM(F241:F246)</f>
        <v>53219925</v>
      </c>
      <c r="G247" s="37">
        <f t="shared" si="56"/>
        <v>0.2339264799157417</v>
      </c>
      <c r="H247" s="32">
        <f>SUM(H241:H246)</f>
        <v>65903058</v>
      </c>
      <c r="I247" s="37">
        <f t="shared" si="57"/>
        <v>0.28967478578038131</v>
      </c>
      <c r="J247" s="32">
        <f>SUM(J241:J246)</f>
        <v>45341678</v>
      </c>
      <c r="K247" s="37">
        <f t="shared" si="58"/>
        <v>0.17304031123693644</v>
      </c>
      <c r="L247" s="32">
        <f>SUM(L241:L246)</f>
        <v>51267511</v>
      </c>
      <c r="M247" s="37">
        <f t="shared" si="59"/>
        <v>0.19565544221330014</v>
      </c>
      <c r="N247" s="32">
        <f t="shared" si="60"/>
        <v>215732172</v>
      </c>
      <c r="O247" s="37">
        <f t="shared" si="61"/>
        <v>0.82331232176057323</v>
      </c>
      <c r="P247" s="32">
        <f>SUM(P241:P246)</f>
        <v>46772844</v>
      </c>
      <c r="Q247" s="32">
        <f>SUM(Q241:Q246)</f>
        <v>223584609</v>
      </c>
      <c r="R247" s="32">
        <f>SUM(R241:R246)</f>
        <v>225492422</v>
      </c>
      <c r="S247" s="32">
        <f>SUM(S241:S246)</f>
        <v>154026895</v>
      </c>
      <c r="T247" s="37">
        <f t="shared" si="62"/>
        <v>0.68306905231609072</v>
      </c>
      <c r="U247" s="37">
        <f t="shared" si="63"/>
        <v>9.6095653281207394E-2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21627706</v>
      </c>
      <c r="E248" s="31">
        <v>19159351</v>
      </c>
      <c r="F248" s="31">
        <v>8315701</v>
      </c>
      <c r="G248" s="36">
        <f t="shared" si="56"/>
        <v>0.38449297396589355</v>
      </c>
      <c r="H248" s="31">
        <v>8129129</v>
      </c>
      <c r="I248" s="36">
        <f t="shared" si="57"/>
        <v>0.37586644649229095</v>
      </c>
      <c r="J248" s="31">
        <v>7516244</v>
      </c>
      <c r="K248" s="36">
        <f t="shared" si="58"/>
        <v>0.39230159727226671</v>
      </c>
      <c r="L248" s="31">
        <v>8223567</v>
      </c>
      <c r="M248" s="36">
        <f t="shared" si="59"/>
        <v>0.4292194970487257</v>
      </c>
      <c r="N248" s="31">
        <f t="shared" si="60"/>
        <v>32184641</v>
      </c>
      <c r="O248" s="36">
        <f t="shared" si="61"/>
        <v>1.6798398338231812</v>
      </c>
      <c r="P248" s="31">
        <v>9054797</v>
      </c>
      <c r="Q248" s="31">
        <v>23666775</v>
      </c>
      <c r="R248" s="31">
        <v>40860608</v>
      </c>
      <c r="S248" s="31">
        <v>31482877</v>
      </c>
      <c r="T248" s="36">
        <f t="shared" si="62"/>
        <v>0.77049458001212312</v>
      </c>
      <c r="U248" s="36">
        <f t="shared" si="63"/>
        <v>-9.1799959734050307E-2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9425836</v>
      </c>
      <c r="E249" s="31">
        <v>9425836</v>
      </c>
      <c r="F249" s="31">
        <v>-2570</v>
      </c>
      <c r="G249" s="36">
        <f t="shared" si="56"/>
        <v>-2.7265486053438653E-4</v>
      </c>
      <c r="H249" s="31">
        <v>5188480</v>
      </c>
      <c r="I249" s="36">
        <f t="shared" si="57"/>
        <v>0.55045303143402879</v>
      </c>
      <c r="J249" s="31">
        <v>789967</v>
      </c>
      <c r="K249" s="36">
        <f t="shared" si="58"/>
        <v>8.3808693467613909E-2</v>
      </c>
      <c r="L249" s="31">
        <v>0</v>
      </c>
      <c r="M249" s="36">
        <f t="shared" si="59"/>
        <v>0</v>
      </c>
      <c r="N249" s="31">
        <f t="shared" si="60"/>
        <v>5975877</v>
      </c>
      <c r="O249" s="36">
        <f t="shared" si="61"/>
        <v>0.63398907004110827</v>
      </c>
      <c r="P249" s="31">
        <v>1607403</v>
      </c>
      <c r="Q249" s="31">
        <v>8811780</v>
      </c>
      <c r="R249" s="31">
        <v>8811780</v>
      </c>
      <c r="S249" s="31">
        <v>6122929</v>
      </c>
      <c r="T249" s="36">
        <f t="shared" si="62"/>
        <v>0.69485722521442883</v>
      </c>
      <c r="U249" s="36">
        <f t="shared" si="63"/>
        <v>-1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0</v>
      </c>
      <c r="E250" s="31">
        <v>0</v>
      </c>
      <c r="F250" s="31">
        <v>0</v>
      </c>
      <c r="G250" s="36">
        <f t="shared" si="56"/>
        <v>0</v>
      </c>
      <c r="H250" s="31">
        <v>0</v>
      </c>
      <c r="I250" s="36">
        <f t="shared" si="57"/>
        <v>0</v>
      </c>
      <c r="J250" s="31">
        <v>0</v>
      </c>
      <c r="K250" s="36">
        <f t="shared" si="58"/>
        <v>0</v>
      </c>
      <c r="L250" s="31">
        <v>0</v>
      </c>
      <c r="M250" s="36">
        <f t="shared" si="59"/>
        <v>0</v>
      </c>
      <c r="N250" s="31">
        <f t="shared" si="60"/>
        <v>0</v>
      </c>
      <c r="O250" s="36">
        <f t="shared" si="61"/>
        <v>0</v>
      </c>
      <c r="P250" s="31">
        <v>0</v>
      </c>
      <c r="Q250" s="31">
        <v>0</v>
      </c>
      <c r="R250" s="31">
        <v>0</v>
      </c>
      <c r="S250" s="31">
        <v>0</v>
      </c>
      <c r="T250" s="36">
        <f t="shared" si="62"/>
        <v>0</v>
      </c>
      <c r="U250" s="36">
        <f t="shared" si="63"/>
        <v>0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0</v>
      </c>
      <c r="E251" s="31">
        <v>0</v>
      </c>
      <c r="F251" s="31">
        <v>0</v>
      </c>
      <c r="G251" s="36">
        <f t="shared" si="56"/>
        <v>0</v>
      </c>
      <c r="H251" s="31">
        <v>0</v>
      </c>
      <c r="I251" s="36">
        <f t="shared" si="57"/>
        <v>0</v>
      </c>
      <c r="J251" s="31">
        <v>0</v>
      </c>
      <c r="K251" s="36">
        <f t="shared" si="58"/>
        <v>0</v>
      </c>
      <c r="L251" s="31">
        <v>0</v>
      </c>
      <c r="M251" s="36">
        <f t="shared" si="59"/>
        <v>0</v>
      </c>
      <c r="N251" s="31">
        <f t="shared" si="60"/>
        <v>0</v>
      </c>
      <c r="O251" s="36">
        <f t="shared" si="61"/>
        <v>0</v>
      </c>
      <c r="P251" s="31">
        <v>0</v>
      </c>
      <c r="Q251" s="31">
        <v>120000</v>
      </c>
      <c r="R251" s="31">
        <v>120000</v>
      </c>
      <c r="S251" s="31">
        <v>70058</v>
      </c>
      <c r="T251" s="36">
        <f t="shared" si="62"/>
        <v>0.58381666666666665</v>
      </c>
      <c r="U251" s="36">
        <f t="shared" si="63"/>
        <v>0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7186</v>
      </c>
      <c r="K252" s="36">
        <f t="shared" si="58"/>
        <v>0</v>
      </c>
      <c r="L252" s="31">
        <v>22673</v>
      </c>
      <c r="M252" s="36">
        <f t="shared" si="59"/>
        <v>0</v>
      </c>
      <c r="N252" s="31">
        <f t="shared" si="60"/>
        <v>29859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48279607</v>
      </c>
      <c r="E253" s="31">
        <v>48449607</v>
      </c>
      <c r="F253" s="31">
        <v>8985403</v>
      </c>
      <c r="G253" s="36">
        <f t="shared" si="56"/>
        <v>0.18611176764549886</v>
      </c>
      <c r="H253" s="31">
        <v>7113009</v>
      </c>
      <c r="I253" s="36">
        <f t="shared" si="57"/>
        <v>0.14732947184097833</v>
      </c>
      <c r="J253" s="31">
        <v>13005086</v>
      </c>
      <c r="K253" s="36">
        <f t="shared" si="58"/>
        <v>0.26842500497475658</v>
      </c>
      <c r="L253" s="31">
        <v>9601220</v>
      </c>
      <c r="M253" s="36">
        <f t="shared" si="59"/>
        <v>0.19816920289982951</v>
      </c>
      <c r="N253" s="31">
        <f t="shared" si="60"/>
        <v>38704718</v>
      </c>
      <c r="O253" s="36">
        <f t="shared" si="61"/>
        <v>0.79886546860947705</v>
      </c>
      <c r="P253" s="31">
        <v>11318562</v>
      </c>
      <c r="Q253" s="31">
        <v>36673557</v>
      </c>
      <c r="R253" s="31">
        <v>42396140</v>
      </c>
      <c r="S253" s="31">
        <v>45562516</v>
      </c>
      <c r="T253" s="36">
        <f t="shared" si="62"/>
        <v>1.0746854784421411</v>
      </c>
      <c r="U253" s="36">
        <f t="shared" si="63"/>
        <v>-0.15172793151638875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79333149</v>
      </c>
      <c r="E254" s="32">
        <f>SUM(E248:E253)</f>
        <v>77034794</v>
      </c>
      <c r="F254" s="32">
        <f>SUM(F248:F253)</f>
        <v>17298534</v>
      </c>
      <c r="G254" s="37">
        <f t="shared" si="56"/>
        <v>0.2180492545430158</v>
      </c>
      <c r="H254" s="32">
        <f>SUM(H248:H253)</f>
        <v>20430618</v>
      </c>
      <c r="I254" s="37">
        <f t="shared" si="57"/>
        <v>0.25752939669645536</v>
      </c>
      <c r="J254" s="32">
        <f>SUM(J248:J253)</f>
        <v>21318483</v>
      </c>
      <c r="K254" s="37">
        <f t="shared" si="58"/>
        <v>0.2767383657831291</v>
      </c>
      <c r="L254" s="32">
        <f>SUM(L248:L253)</f>
        <v>17847460</v>
      </c>
      <c r="M254" s="37">
        <f t="shared" si="59"/>
        <v>0.23168050530517417</v>
      </c>
      <c r="N254" s="32">
        <f t="shared" si="60"/>
        <v>76895095</v>
      </c>
      <c r="O254" s="37">
        <f t="shared" si="61"/>
        <v>0.99818654671809726</v>
      </c>
      <c r="P254" s="32">
        <f>SUM(P248:P253)</f>
        <v>21980762</v>
      </c>
      <c r="Q254" s="32">
        <f>SUM(Q248:Q253)</f>
        <v>69272112</v>
      </c>
      <c r="R254" s="32">
        <f>SUM(R248:R253)</f>
        <v>92188528</v>
      </c>
      <c r="S254" s="32">
        <f>SUM(S248:S253)</f>
        <v>83238380</v>
      </c>
      <c r="T254" s="37">
        <f t="shared" si="62"/>
        <v>0.90291473142948975</v>
      </c>
      <c r="U254" s="37">
        <f t="shared" si="63"/>
        <v>-0.18804179764104634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140079111</v>
      </c>
      <c r="E255" s="31">
        <v>166861176</v>
      </c>
      <c r="F255" s="31">
        <v>33100675</v>
      </c>
      <c r="G255" s="36">
        <f t="shared" si="56"/>
        <v>0.23629986486707499</v>
      </c>
      <c r="H255" s="31">
        <v>36077032</v>
      </c>
      <c r="I255" s="36">
        <f t="shared" si="57"/>
        <v>0.25754755111202843</v>
      </c>
      <c r="J255" s="31">
        <v>37999137</v>
      </c>
      <c r="K255" s="36">
        <f t="shared" si="58"/>
        <v>0.22772904944646921</v>
      </c>
      <c r="L255" s="31">
        <v>28090806</v>
      </c>
      <c r="M255" s="36">
        <f t="shared" si="59"/>
        <v>0.16834836403166667</v>
      </c>
      <c r="N255" s="31">
        <f t="shared" si="60"/>
        <v>135267650</v>
      </c>
      <c r="O255" s="36">
        <f t="shared" si="61"/>
        <v>0.81065981459941283</v>
      </c>
      <c r="P255" s="31">
        <v>36604307</v>
      </c>
      <c r="Q255" s="31">
        <v>166357461</v>
      </c>
      <c r="R255" s="31">
        <v>142804287</v>
      </c>
      <c r="S255" s="31">
        <v>138629011</v>
      </c>
      <c r="T255" s="36">
        <f t="shared" si="62"/>
        <v>0.97076225029574914</v>
      </c>
      <c r="U255" s="36">
        <f t="shared" si="63"/>
        <v>-0.23258194725555115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0</v>
      </c>
      <c r="E256" s="31">
        <v>0</v>
      </c>
      <c r="F256" s="31">
        <v>0</v>
      </c>
      <c r="G256" s="36">
        <f t="shared" si="56"/>
        <v>0</v>
      </c>
      <c r="H256" s="31">
        <v>0</v>
      </c>
      <c r="I256" s="36">
        <f t="shared" si="57"/>
        <v>0</v>
      </c>
      <c r="J256" s="31">
        <v>0</v>
      </c>
      <c r="K256" s="36">
        <f t="shared" si="58"/>
        <v>0</v>
      </c>
      <c r="L256" s="31">
        <v>0</v>
      </c>
      <c r="M256" s="36">
        <f t="shared" si="59"/>
        <v>0</v>
      </c>
      <c r="N256" s="31">
        <f t="shared" si="60"/>
        <v>0</v>
      </c>
      <c r="O256" s="36">
        <f t="shared" si="61"/>
        <v>0</v>
      </c>
      <c r="P256" s="31">
        <v>0</v>
      </c>
      <c r="Q256" s="31">
        <v>0</v>
      </c>
      <c r="R256" s="31">
        <v>0</v>
      </c>
      <c r="S256" s="31">
        <v>0</v>
      </c>
      <c r="T256" s="36">
        <f t="shared" si="62"/>
        <v>0</v>
      </c>
      <c r="U256" s="36">
        <f t="shared" si="63"/>
        <v>0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151066199</v>
      </c>
      <c r="E257" s="31">
        <v>199167371</v>
      </c>
      <c r="F257" s="31">
        <v>42922452</v>
      </c>
      <c r="G257" s="36">
        <f t="shared" si="56"/>
        <v>0.28413008524825595</v>
      </c>
      <c r="H257" s="31">
        <v>53637971</v>
      </c>
      <c r="I257" s="36">
        <f t="shared" si="57"/>
        <v>0.35506269009919289</v>
      </c>
      <c r="J257" s="31">
        <v>50500227</v>
      </c>
      <c r="K257" s="36">
        <f t="shared" si="58"/>
        <v>0.25355672842616372</v>
      </c>
      <c r="L257" s="31">
        <v>49544677</v>
      </c>
      <c r="M257" s="36">
        <f t="shared" si="59"/>
        <v>0.24875900480706753</v>
      </c>
      <c r="N257" s="31">
        <f t="shared" si="60"/>
        <v>196605327</v>
      </c>
      <c r="O257" s="36">
        <f t="shared" si="61"/>
        <v>0.98713622624460906</v>
      </c>
      <c r="P257" s="31">
        <v>47763751</v>
      </c>
      <c r="Q257" s="31">
        <v>150477039</v>
      </c>
      <c r="R257" s="31">
        <v>168604288</v>
      </c>
      <c r="S257" s="31">
        <v>173951553</v>
      </c>
      <c r="T257" s="36">
        <f t="shared" si="62"/>
        <v>1.0317148814151156</v>
      </c>
      <c r="U257" s="36">
        <f t="shared" si="63"/>
        <v>3.7286141953130958E-2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291145310</v>
      </c>
      <c r="E259" s="32">
        <f>SUM(E255:E258)</f>
        <v>366028547</v>
      </c>
      <c r="F259" s="32">
        <f>SUM(F255:F258)</f>
        <v>76023127</v>
      </c>
      <c r="G259" s="37">
        <f t="shared" si="56"/>
        <v>0.26111747086016945</v>
      </c>
      <c r="H259" s="32">
        <f>SUM(H255:H258)</f>
        <v>89715003</v>
      </c>
      <c r="I259" s="37">
        <f t="shared" si="57"/>
        <v>0.30814510802183281</v>
      </c>
      <c r="J259" s="32">
        <f>SUM(J255:J258)</f>
        <v>88499364</v>
      </c>
      <c r="K259" s="37">
        <f t="shared" si="58"/>
        <v>0.24178268259497257</v>
      </c>
      <c r="L259" s="32">
        <f>SUM(L255:L258)</f>
        <v>77635483</v>
      </c>
      <c r="M259" s="37">
        <f t="shared" si="59"/>
        <v>0.21210226261395945</v>
      </c>
      <c r="N259" s="32">
        <f t="shared" si="60"/>
        <v>331872977</v>
      </c>
      <c r="O259" s="37">
        <f t="shared" si="61"/>
        <v>0.90668604872504655</v>
      </c>
      <c r="P259" s="32">
        <f>SUM(P255:P258)</f>
        <v>84368058</v>
      </c>
      <c r="Q259" s="32">
        <f>SUM(Q255:Q258)</f>
        <v>316834500</v>
      </c>
      <c r="R259" s="32">
        <f>SUM(R255:R258)</f>
        <v>311408575</v>
      </c>
      <c r="S259" s="32">
        <f>SUM(S255:S258)</f>
        <v>312580564</v>
      </c>
      <c r="T259" s="37">
        <f t="shared" si="62"/>
        <v>1.0037635090812769</v>
      </c>
      <c r="U259" s="37">
        <f t="shared" si="63"/>
        <v>-7.9800047074687908E-2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1232556552</v>
      </c>
      <c r="E260" s="32">
        <f>SUM(E234:E239,E241:E246,E248:E253,E255:E258)</f>
        <v>1376462742</v>
      </c>
      <c r="F260" s="32">
        <f>SUM(F234:F239,F241:F246,F248:F253,F255:F258)</f>
        <v>293062730</v>
      </c>
      <c r="G260" s="37">
        <f t="shared" si="56"/>
        <v>0.23776818152843668</v>
      </c>
      <c r="H260" s="32">
        <f>SUM(H234:H239,H241:H246,H248:H253,H255:H258)</f>
        <v>329348512</v>
      </c>
      <c r="I260" s="37">
        <f t="shared" si="57"/>
        <v>0.26720762748417892</v>
      </c>
      <c r="J260" s="32">
        <f>SUM(J234:J239,J241:J246,J248:J253,J255:J258)</f>
        <v>296941347</v>
      </c>
      <c r="K260" s="37">
        <f t="shared" si="58"/>
        <v>0.21572784931944056</v>
      </c>
      <c r="L260" s="32">
        <f>SUM(L234:L239,L241:L246,L248:L253,L255:L258)</f>
        <v>301409943</v>
      </c>
      <c r="M260" s="37">
        <f t="shared" si="59"/>
        <v>0.21897428372238498</v>
      </c>
      <c r="N260" s="32">
        <f t="shared" si="60"/>
        <v>1220762532</v>
      </c>
      <c r="O260" s="37">
        <f t="shared" si="61"/>
        <v>0.88688381802927141</v>
      </c>
      <c r="P260" s="32">
        <f>SUM(P234:P239,P241:P246,P248:P253,P255:P258)</f>
        <v>295144102</v>
      </c>
      <c r="Q260" s="32">
        <f>SUM(Q234:Q239,Q241:Q246,Q248:Q253,Q255:Q258)</f>
        <v>1209974720</v>
      </c>
      <c r="R260" s="32">
        <f>SUM(R234:R239,R241:R246,R248:R253,R255:R258)</f>
        <v>1245384648</v>
      </c>
      <c r="S260" s="32">
        <f>SUM(S234:S239,S241:S246,S248:S253,S255:S258)</f>
        <v>1096622873</v>
      </c>
      <c r="T260" s="37">
        <f t="shared" si="62"/>
        <v>0.88054953524688062</v>
      </c>
      <c r="U260" s="37">
        <f t="shared" si="63"/>
        <v>2.1229768636880975E-2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4390395</v>
      </c>
      <c r="E263" s="31">
        <v>4680908</v>
      </c>
      <c r="F263" s="31">
        <v>783576</v>
      </c>
      <c r="G263" s="36">
        <f t="shared" ref="G263:G299" si="64">IF(($D263     =0),0,($F263     /$D263     ))</f>
        <v>0.17847505748343828</v>
      </c>
      <c r="H263" s="31">
        <v>911642</v>
      </c>
      <c r="I263" s="36">
        <f t="shared" ref="I263:I299" si="65">IF(($D263     =0),0,($H263     /$D263     ))</f>
        <v>0.20764464245244449</v>
      </c>
      <c r="J263" s="31">
        <v>795438</v>
      </c>
      <c r="K263" s="36">
        <f t="shared" ref="K263:K299" si="66">IF(($E263     =0),0,($J263     /$E263     ))</f>
        <v>0.16993241482208152</v>
      </c>
      <c r="L263" s="31">
        <v>802373</v>
      </c>
      <c r="M263" s="36">
        <f t="shared" ref="M263:M299" si="67">IF(($E263     =0),0,($L263     /$E263     ))</f>
        <v>0.17141396498286229</v>
      </c>
      <c r="N263" s="31">
        <f t="shared" ref="N263:N299" si="68">$F263     +$H263     +$J263     +$L263</f>
        <v>3293029</v>
      </c>
      <c r="O263" s="36">
        <f t="shared" ref="O263:O299" si="69">IF(($E263     =0),0,($N263     /$E263     ))</f>
        <v>0.70350218376434659</v>
      </c>
      <c r="P263" s="31">
        <v>606914</v>
      </c>
      <c r="Q263" s="31">
        <v>2900847</v>
      </c>
      <c r="R263" s="31">
        <v>1983928</v>
      </c>
      <c r="S263" s="31">
        <v>2068896</v>
      </c>
      <c r="T263" s="36">
        <f t="shared" ref="T263:T299" si="70">IF(($R263     =0),0,($S263     /$R263     ))</f>
        <v>1.0428281671512272</v>
      </c>
      <c r="U263" s="36">
        <f t="shared" ref="U263:U299" si="71">IF(($P263     =0),0,(($L263     /$P263     )-1))</f>
        <v>0.32205386595135388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35878302</v>
      </c>
      <c r="E264" s="31">
        <v>36468302</v>
      </c>
      <c r="F264" s="31">
        <v>8767795</v>
      </c>
      <c r="G264" s="36">
        <f t="shared" si="64"/>
        <v>0.24437597409152753</v>
      </c>
      <c r="H264" s="31">
        <v>9692055</v>
      </c>
      <c r="I264" s="36">
        <f t="shared" si="65"/>
        <v>0.27013694795255361</v>
      </c>
      <c r="J264" s="31">
        <v>5877148</v>
      </c>
      <c r="K264" s="36">
        <f t="shared" si="66"/>
        <v>0.16115770896051043</v>
      </c>
      <c r="L264" s="31">
        <v>9361857</v>
      </c>
      <c r="M264" s="36">
        <f t="shared" si="67"/>
        <v>0.25671217157300058</v>
      </c>
      <c r="N264" s="31">
        <f t="shared" si="68"/>
        <v>33698855</v>
      </c>
      <c r="O264" s="36">
        <f t="shared" si="69"/>
        <v>0.92405878946598607</v>
      </c>
      <c r="P264" s="31">
        <v>8385920</v>
      </c>
      <c r="Q264" s="31">
        <v>33883203</v>
      </c>
      <c r="R264" s="31">
        <v>32555889</v>
      </c>
      <c r="S264" s="31">
        <v>32625841</v>
      </c>
      <c r="T264" s="36">
        <f t="shared" si="70"/>
        <v>1.002148674238323</v>
      </c>
      <c r="U264" s="36">
        <f t="shared" si="71"/>
        <v>0.11637804796611473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0</v>
      </c>
      <c r="E265" s="31">
        <v>0</v>
      </c>
      <c r="F265" s="31">
        <v>0</v>
      </c>
      <c r="G265" s="36">
        <f t="shared" si="64"/>
        <v>0</v>
      </c>
      <c r="H265" s="31">
        <v>0</v>
      </c>
      <c r="I265" s="36">
        <f t="shared" si="65"/>
        <v>0</v>
      </c>
      <c r="J265" s="31">
        <v>0</v>
      </c>
      <c r="K265" s="36">
        <f t="shared" si="66"/>
        <v>0</v>
      </c>
      <c r="L265" s="31">
        <v>0</v>
      </c>
      <c r="M265" s="36">
        <f t="shared" si="67"/>
        <v>0</v>
      </c>
      <c r="N265" s="31">
        <f t="shared" si="68"/>
        <v>0</v>
      </c>
      <c r="O265" s="36">
        <f t="shared" si="69"/>
        <v>0</v>
      </c>
      <c r="P265" s="31">
        <v>0</v>
      </c>
      <c r="Q265" s="31">
        <v>0</v>
      </c>
      <c r="R265" s="31">
        <v>0</v>
      </c>
      <c r="S265" s="31">
        <v>0</v>
      </c>
      <c r="T265" s="36">
        <f t="shared" si="70"/>
        <v>0</v>
      </c>
      <c r="U265" s="36">
        <f t="shared" si="71"/>
        <v>0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40268697</v>
      </c>
      <c r="E267" s="32">
        <f>SUM(E263:E266)</f>
        <v>41149210</v>
      </c>
      <c r="F267" s="32">
        <f>SUM(F263:F266)</f>
        <v>9551371</v>
      </c>
      <c r="G267" s="37">
        <f t="shared" si="64"/>
        <v>0.23719096249873692</v>
      </c>
      <c r="H267" s="32">
        <f>SUM(H263:H266)</f>
        <v>10603697</v>
      </c>
      <c r="I267" s="37">
        <f t="shared" si="65"/>
        <v>0.26332356867668205</v>
      </c>
      <c r="J267" s="32">
        <f>SUM(J263:J266)</f>
        <v>6672586</v>
      </c>
      <c r="K267" s="37">
        <f t="shared" si="66"/>
        <v>0.1621558712791813</v>
      </c>
      <c r="L267" s="32">
        <f>SUM(L263:L266)</f>
        <v>10164230</v>
      </c>
      <c r="M267" s="37">
        <f t="shared" si="67"/>
        <v>0.24700911633540473</v>
      </c>
      <c r="N267" s="32">
        <f t="shared" si="68"/>
        <v>36991884</v>
      </c>
      <c r="O267" s="37">
        <f t="shared" si="69"/>
        <v>0.89896948203865878</v>
      </c>
      <c r="P267" s="32">
        <f>SUM(P263:P266)</f>
        <v>8992834</v>
      </c>
      <c r="Q267" s="32">
        <f>SUM(Q263:Q266)</f>
        <v>36784050</v>
      </c>
      <c r="R267" s="32">
        <f>SUM(R263:R266)</f>
        <v>34539817</v>
      </c>
      <c r="S267" s="32">
        <f>SUM(S263:S266)</f>
        <v>34694737</v>
      </c>
      <c r="T267" s="37">
        <f t="shared" si="70"/>
        <v>1.0044852582745298</v>
      </c>
      <c r="U267" s="37">
        <f t="shared" si="71"/>
        <v>0.13025882608307904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272547</v>
      </c>
      <c r="E268" s="31">
        <v>110700</v>
      </c>
      <c r="F268" s="31">
        <v>1813</v>
      </c>
      <c r="G268" s="36">
        <f t="shared" si="64"/>
        <v>6.6520636807596489E-3</v>
      </c>
      <c r="H268" s="31">
        <v>55373</v>
      </c>
      <c r="I268" s="36">
        <f t="shared" si="65"/>
        <v>0.20316862779630671</v>
      </c>
      <c r="J268" s="31">
        <v>26869</v>
      </c>
      <c r="K268" s="36">
        <f t="shared" si="66"/>
        <v>0.24271906052393857</v>
      </c>
      <c r="L268" s="31">
        <v>3816</v>
      </c>
      <c r="M268" s="36">
        <f t="shared" si="67"/>
        <v>3.4471544715447153E-2</v>
      </c>
      <c r="N268" s="31">
        <f t="shared" si="68"/>
        <v>87871</v>
      </c>
      <c r="O268" s="36">
        <f t="shared" si="69"/>
        <v>0.79377597109304432</v>
      </c>
      <c r="P268" s="31">
        <v>94612</v>
      </c>
      <c r="Q268" s="31">
        <v>141994</v>
      </c>
      <c r="R268" s="31">
        <v>376780</v>
      </c>
      <c r="S268" s="31">
        <v>299140</v>
      </c>
      <c r="T268" s="36">
        <f t="shared" si="70"/>
        <v>0.79393810711821222</v>
      </c>
      <c r="U268" s="36">
        <f t="shared" si="71"/>
        <v>-0.95966684987105233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6043430</v>
      </c>
      <c r="E269" s="31">
        <v>7826362</v>
      </c>
      <c r="F269" s="31">
        <v>1335178</v>
      </c>
      <c r="G269" s="36">
        <f t="shared" si="64"/>
        <v>0.22093049807807819</v>
      </c>
      <c r="H269" s="31">
        <v>1168853</v>
      </c>
      <c r="I269" s="36">
        <f t="shared" si="65"/>
        <v>0.19340887542339366</v>
      </c>
      <c r="J269" s="31">
        <v>1729176</v>
      </c>
      <c r="K269" s="36">
        <f t="shared" si="66"/>
        <v>0.22094250176518795</v>
      </c>
      <c r="L269" s="31">
        <v>1612767</v>
      </c>
      <c r="M269" s="36">
        <f t="shared" si="67"/>
        <v>0.20606854116893647</v>
      </c>
      <c r="N269" s="31">
        <f t="shared" si="68"/>
        <v>5845974</v>
      </c>
      <c r="O269" s="36">
        <f t="shared" si="69"/>
        <v>0.74695931519651149</v>
      </c>
      <c r="P269" s="31">
        <v>1497668</v>
      </c>
      <c r="Q269" s="31">
        <v>3323183</v>
      </c>
      <c r="R269" s="31">
        <v>2628721</v>
      </c>
      <c r="S269" s="31">
        <v>3564642</v>
      </c>
      <c r="T269" s="36">
        <f t="shared" si="70"/>
        <v>1.3560366429149384</v>
      </c>
      <c r="U269" s="36">
        <f t="shared" si="71"/>
        <v>7.6852146136527022E-2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0</v>
      </c>
      <c r="E271" s="31">
        <v>0</v>
      </c>
      <c r="F271" s="31">
        <v>0</v>
      </c>
      <c r="G271" s="36">
        <f t="shared" si="64"/>
        <v>0</v>
      </c>
      <c r="H271" s="31">
        <v>0</v>
      </c>
      <c r="I271" s="36">
        <f t="shared" si="65"/>
        <v>0</v>
      </c>
      <c r="J271" s="31">
        <v>0</v>
      </c>
      <c r="K271" s="36">
        <f t="shared" si="66"/>
        <v>0</v>
      </c>
      <c r="L271" s="31">
        <v>0</v>
      </c>
      <c r="M271" s="36">
        <f t="shared" si="67"/>
        <v>0</v>
      </c>
      <c r="N271" s="31">
        <f t="shared" si="68"/>
        <v>0</v>
      </c>
      <c r="O271" s="36">
        <f t="shared" si="69"/>
        <v>0</v>
      </c>
      <c r="P271" s="31">
        <v>0</v>
      </c>
      <c r="Q271" s="31">
        <v>0</v>
      </c>
      <c r="R271" s="31">
        <v>0</v>
      </c>
      <c r="S271" s="31">
        <v>0</v>
      </c>
      <c r="T271" s="36">
        <f t="shared" si="70"/>
        <v>0</v>
      </c>
      <c r="U271" s="36">
        <f t="shared" si="71"/>
        <v>0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29260</v>
      </c>
      <c r="E272" s="31">
        <v>29260</v>
      </c>
      <c r="F272" s="31">
        <v>0</v>
      </c>
      <c r="G272" s="36">
        <f t="shared" si="64"/>
        <v>0</v>
      </c>
      <c r="H272" s="31">
        <v>17160</v>
      </c>
      <c r="I272" s="36">
        <f t="shared" si="65"/>
        <v>0.5864661654135338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17160</v>
      </c>
      <c r="O272" s="36">
        <f t="shared" si="69"/>
        <v>0.5864661654135338</v>
      </c>
      <c r="P272" s="31">
        <v>0</v>
      </c>
      <c r="Q272" s="31">
        <v>26120</v>
      </c>
      <c r="R272" s="31">
        <v>28000</v>
      </c>
      <c r="S272" s="31">
        <v>9812</v>
      </c>
      <c r="T272" s="36">
        <f t="shared" si="70"/>
        <v>0.35042857142857142</v>
      </c>
      <c r="U272" s="36">
        <f t="shared" si="71"/>
        <v>0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3651884</v>
      </c>
      <c r="E274" s="31">
        <v>3746884</v>
      </c>
      <c r="F274" s="31">
        <v>872387</v>
      </c>
      <c r="G274" s="36">
        <f t="shared" si="64"/>
        <v>0.23888683211186335</v>
      </c>
      <c r="H274" s="31">
        <v>2108220</v>
      </c>
      <c r="I274" s="36">
        <f t="shared" si="65"/>
        <v>0.57729654063491609</v>
      </c>
      <c r="J274" s="31">
        <v>-115756</v>
      </c>
      <c r="K274" s="36">
        <f t="shared" si="66"/>
        <v>-3.0893937469107662E-2</v>
      </c>
      <c r="L274" s="31">
        <v>903852</v>
      </c>
      <c r="M274" s="36">
        <f t="shared" si="67"/>
        <v>0.24122764409039618</v>
      </c>
      <c r="N274" s="31">
        <f t="shared" si="68"/>
        <v>3768703</v>
      </c>
      <c r="O274" s="36">
        <f t="shared" si="69"/>
        <v>1.0058232387231629</v>
      </c>
      <c r="P274" s="31">
        <v>1275225</v>
      </c>
      <c r="Q274" s="31">
        <v>4943393</v>
      </c>
      <c r="R274" s="31">
        <v>5228817</v>
      </c>
      <c r="S274" s="31">
        <v>4988144</v>
      </c>
      <c r="T274" s="36">
        <f t="shared" si="70"/>
        <v>0.95397180662471071</v>
      </c>
      <c r="U274" s="36">
        <f t="shared" si="71"/>
        <v>-0.29122154913838738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9997121</v>
      </c>
      <c r="E275" s="32">
        <f>SUM(E268:E274)</f>
        <v>11713206</v>
      </c>
      <c r="F275" s="32">
        <f>SUM(F268:F274)</f>
        <v>2209378</v>
      </c>
      <c r="G275" s="37">
        <f t="shared" si="64"/>
        <v>0.22100142631063482</v>
      </c>
      <c r="H275" s="32">
        <f>SUM(H268:H274)</f>
        <v>3349606</v>
      </c>
      <c r="I275" s="37">
        <f t="shared" si="65"/>
        <v>0.33505706292841708</v>
      </c>
      <c r="J275" s="32">
        <f>SUM(J268:J274)</f>
        <v>1640289</v>
      </c>
      <c r="K275" s="37">
        <f t="shared" si="66"/>
        <v>0.14003757809774711</v>
      </c>
      <c r="L275" s="32">
        <f>SUM(L268:L274)</f>
        <v>2520435</v>
      </c>
      <c r="M275" s="37">
        <f t="shared" si="67"/>
        <v>0.21517891856422572</v>
      </c>
      <c r="N275" s="32">
        <f t="shared" si="68"/>
        <v>9719708</v>
      </c>
      <c r="O275" s="37">
        <f t="shared" si="69"/>
        <v>0.82980765471041829</v>
      </c>
      <c r="P275" s="32">
        <f>SUM(P268:P274)</f>
        <v>2867505</v>
      </c>
      <c r="Q275" s="32">
        <f>SUM(Q268:Q274)</f>
        <v>8434690</v>
      </c>
      <c r="R275" s="32">
        <f>SUM(R268:R274)</f>
        <v>8262318</v>
      </c>
      <c r="S275" s="32">
        <f>SUM(S268:S274)</f>
        <v>8861738</v>
      </c>
      <c r="T275" s="37">
        <f t="shared" si="70"/>
        <v>1.0725486479702184</v>
      </c>
      <c r="U275" s="37">
        <f t="shared" si="71"/>
        <v>-0.12103553437570291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3979242</v>
      </c>
      <c r="F278" s="31">
        <v>505275</v>
      </c>
      <c r="G278" s="36">
        <f t="shared" si="64"/>
        <v>0</v>
      </c>
      <c r="H278" s="31">
        <v>2744</v>
      </c>
      <c r="I278" s="36">
        <f t="shared" si="65"/>
        <v>0</v>
      </c>
      <c r="J278" s="31">
        <v>13338</v>
      </c>
      <c r="K278" s="36">
        <f t="shared" si="66"/>
        <v>3.351894657324184E-3</v>
      </c>
      <c r="L278" s="31">
        <v>9489112</v>
      </c>
      <c r="M278" s="36">
        <f t="shared" si="67"/>
        <v>2.3846531575611638</v>
      </c>
      <c r="N278" s="31">
        <f t="shared" si="68"/>
        <v>10010469</v>
      </c>
      <c r="O278" s="36">
        <f t="shared" si="69"/>
        <v>2.5156723315646548</v>
      </c>
      <c r="P278" s="31">
        <v>0</v>
      </c>
      <c r="Q278" s="31">
        <v>10529753</v>
      </c>
      <c r="R278" s="31">
        <v>10255326</v>
      </c>
      <c r="S278" s="31">
        <v>342281</v>
      </c>
      <c r="T278" s="36">
        <f t="shared" si="70"/>
        <v>3.3375925835999749E-2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110300</v>
      </c>
      <c r="E279" s="31">
        <v>618779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52254</v>
      </c>
      <c r="K279" s="36">
        <f t="shared" si="66"/>
        <v>8.4446951173197546E-2</v>
      </c>
      <c r="L279" s="31">
        <v>143379</v>
      </c>
      <c r="M279" s="36">
        <f t="shared" si="67"/>
        <v>0.23171277629008094</v>
      </c>
      <c r="N279" s="31">
        <f t="shared" si="68"/>
        <v>195633</v>
      </c>
      <c r="O279" s="36">
        <f t="shared" si="69"/>
        <v>0.31615972746327847</v>
      </c>
      <c r="P279" s="31">
        <v>0</v>
      </c>
      <c r="Q279" s="31">
        <v>105400</v>
      </c>
      <c r="R279" s="31">
        <v>105400</v>
      </c>
      <c r="S279" s="31">
        <v>31437</v>
      </c>
      <c r="T279" s="36">
        <f t="shared" si="70"/>
        <v>0.29826375711574954</v>
      </c>
      <c r="U279" s="36">
        <f t="shared" si="71"/>
        <v>0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100000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54545</v>
      </c>
      <c r="E282" s="31">
        <v>34247</v>
      </c>
      <c r="F282" s="31">
        <v>6974</v>
      </c>
      <c r="G282" s="36">
        <f t="shared" si="64"/>
        <v>0.12785773214776791</v>
      </c>
      <c r="H282" s="31">
        <v>0</v>
      </c>
      <c r="I282" s="36">
        <f t="shared" si="65"/>
        <v>0</v>
      </c>
      <c r="J282" s="31">
        <v>7657</v>
      </c>
      <c r="K282" s="36">
        <f t="shared" si="66"/>
        <v>0.22358162758781791</v>
      </c>
      <c r="L282" s="31">
        <v>0</v>
      </c>
      <c r="M282" s="36">
        <f t="shared" si="67"/>
        <v>0</v>
      </c>
      <c r="N282" s="31">
        <f t="shared" si="68"/>
        <v>14631</v>
      </c>
      <c r="O282" s="36">
        <f t="shared" si="69"/>
        <v>0.42721990247320935</v>
      </c>
      <c r="P282" s="31">
        <v>6720</v>
      </c>
      <c r="Q282" s="31">
        <v>51997</v>
      </c>
      <c r="R282" s="31">
        <v>51997</v>
      </c>
      <c r="S282" s="31">
        <v>6720</v>
      </c>
      <c r="T282" s="36">
        <f t="shared" si="70"/>
        <v>0.12923822528222781</v>
      </c>
      <c r="U282" s="36">
        <f t="shared" si="71"/>
        <v>-1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3318370</v>
      </c>
      <c r="E283" s="31">
        <v>3318370</v>
      </c>
      <c r="F283" s="31">
        <v>772097</v>
      </c>
      <c r="G283" s="36">
        <f t="shared" si="64"/>
        <v>0.23267357166319608</v>
      </c>
      <c r="H283" s="31">
        <v>595258</v>
      </c>
      <c r="I283" s="36">
        <f t="shared" si="65"/>
        <v>0.17938264871005946</v>
      </c>
      <c r="J283" s="31">
        <v>605304</v>
      </c>
      <c r="K283" s="36">
        <f t="shared" si="66"/>
        <v>0.18241003866356073</v>
      </c>
      <c r="L283" s="31">
        <v>593671</v>
      </c>
      <c r="M283" s="36">
        <f t="shared" si="67"/>
        <v>0.17890440185994932</v>
      </c>
      <c r="N283" s="31">
        <f t="shared" si="68"/>
        <v>2566330</v>
      </c>
      <c r="O283" s="36">
        <f t="shared" si="69"/>
        <v>0.77337066089676554</v>
      </c>
      <c r="P283" s="31">
        <v>283130</v>
      </c>
      <c r="Q283" s="31">
        <v>3313689</v>
      </c>
      <c r="R283" s="31">
        <v>3139196</v>
      </c>
      <c r="S283" s="31">
        <v>632869</v>
      </c>
      <c r="T283" s="36">
        <f t="shared" si="70"/>
        <v>0.20160225739329432</v>
      </c>
      <c r="U283" s="36">
        <f t="shared" si="71"/>
        <v>1.0968141842969659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3827006</v>
      </c>
      <c r="E284" s="31">
        <v>5284930</v>
      </c>
      <c r="F284" s="31">
        <v>1269949</v>
      </c>
      <c r="G284" s="36">
        <f t="shared" si="64"/>
        <v>0.33183877945318091</v>
      </c>
      <c r="H284" s="31">
        <v>1299993</v>
      </c>
      <c r="I284" s="36">
        <f t="shared" si="65"/>
        <v>0.33968930281269483</v>
      </c>
      <c r="J284" s="31">
        <v>849927</v>
      </c>
      <c r="K284" s="36">
        <f t="shared" si="66"/>
        <v>0.16082086233876325</v>
      </c>
      <c r="L284" s="31">
        <v>1735267</v>
      </c>
      <c r="M284" s="36">
        <f t="shared" si="67"/>
        <v>0.32834247568085101</v>
      </c>
      <c r="N284" s="31">
        <f t="shared" si="68"/>
        <v>5155136</v>
      </c>
      <c r="O284" s="36">
        <f t="shared" si="69"/>
        <v>0.97544073431436173</v>
      </c>
      <c r="P284" s="31">
        <v>1262621</v>
      </c>
      <c r="Q284" s="31">
        <v>3705658</v>
      </c>
      <c r="R284" s="31">
        <v>4955331</v>
      </c>
      <c r="S284" s="31">
        <v>4794197</v>
      </c>
      <c r="T284" s="36">
        <f t="shared" si="70"/>
        <v>0.96748269691772359</v>
      </c>
      <c r="U284" s="36">
        <f t="shared" si="71"/>
        <v>0.37433719223741724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7410221</v>
      </c>
      <c r="E285" s="32">
        <f>SUM(E276:E284)</f>
        <v>13235568</v>
      </c>
      <c r="F285" s="32">
        <f>SUM(F276:F284)</f>
        <v>2554295</v>
      </c>
      <c r="G285" s="37">
        <f t="shared" si="64"/>
        <v>0.34469889629472589</v>
      </c>
      <c r="H285" s="32">
        <f>SUM(H276:H284)</f>
        <v>1897995</v>
      </c>
      <c r="I285" s="37">
        <f t="shared" si="65"/>
        <v>0.25613203708769278</v>
      </c>
      <c r="J285" s="32">
        <f>SUM(J276:J284)</f>
        <v>1528480</v>
      </c>
      <c r="K285" s="37">
        <f t="shared" si="66"/>
        <v>0.11548276583218793</v>
      </c>
      <c r="L285" s="32">
        <f>SUM(L276:L284)</f>
        <v>11961429</v>
      </c>
      <c r="M285" s="37">
        <f t="shared" si="67"/>
        <v>0.90373371207038489</v>
      </c>
      <c r="N285" s="32">
        <f t="shared" si="68"/>
        <v>17942199</v>
      </c>
      <c r="O285" s="37">
        <f t="shared" si="69"/>
        <v>1.3556047613521385</v>
      </c>
      <c r="P285" s="32">
        <f>SUM(P276:P284)</f>
        <v>1552471</v>
      </c>
      <c r="Q285" s="32">
        <f>SUM(Q276:Q284)</f>
        <v>17706497</v>
      </c>
      <c r="R285" s="32">
        <f>SUM(R276:R284)</f>
        <v>18507250</v>
      </c>
      <c r="S285" s="32">
        <f>SUM(S276:S284)</f>
        <v>5807504</v>
      </c>
      <c r="T285" s="37">
        <f t="shared" si="70"/>
        <v>0.31379616096394658</v>
      </c>
      <c r="U285" s="37">
        <f t="shared" si="71"/>
        <v>6.7047680761830657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0</v>
      </c>
      <c r="E286" s="31">
        <v>0</v>
      </c>
      <c r="F286" s="31">
        <v>0</v>
      </c>
      <c r="G286" s="36">
        <f t="shared" si="64"/>
        <v>0</v>
      </c>
      <c r="H286" s="31">
        <v>0</v>
      </c>
      <c r="I286" s="36">
        <f t="shared" si="65"/>
        <v>0</v>
      </c>
      <c r="J286" s="31">
        <v>0</v>
      </c>
      <c r="K286" s="36">
        <f t="shared" si="66"/>
        <v>0</v>
      </c>
      <c r="L286" s="31">
        <v>0</v>
      </c>
      <c r="M286" s="36">
        <f t="shared" si="67"/>
        <v>0</v>
      </c>
      <c r="N286" s="31">
        <f t="shared" si="68"/>
        <v>0</v>
      </c>
      <c r="O286" s="36">
        <f t="shared" si="69"/>
        <v>0</v>
      </c>
      <c r="P286" s="31">
        <v>0</v>
      </c>
      <c r="Q286" s="31">
        <v>0</v>
      </c>
      <c r="R286" s="31">
        <v>0</v>
      </c>
      <c r="S286" s="31">
        <v>0</v>
      </c>
      <c r="T286" s="36">
        <f t="shared" si="70"/>
        <v>0</v>
      </c>
      <c r="U286" s="36">
        <f t="shared" si="71"/>
        <v>0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6313985</v>
      </c>
      <c r="E288" s="31">
        <v>5787198</v>
      </c>
      <c r="F288" s="31">
        <v>1550588</v>
      </c>
      <c r="G288" s="36">
        <f t="shared" si="64"/>
        <v>0.24557993089942406</v>
      </c>
      <c r="H288" s="31">
        <v>1602415</v>
      </c>
      <c r="I288" s="36">
        <f t="shared" si="65"/>
        <v>0.25378821774204408</v>
      </c>
      <c r="J288" s="31">
        <v>1603416</v>
      </c>
      <c r="K288" s="36">
        <f t="shared" si="66"/>
        <v>0.27706257847061738</v>
      </c>
      <c r="L288" s="31">
        <v>1478325</v>
      </c>
      <c r="M288" s="36">
        <f t="shared" si="67"/>
        <v>0.25544745488231091</v>
      </c>
      <c r="N288" s="31">
        <f t="shared" si="68"/>
        <v>6234744</v>
      </c>
      <c r="O288" s="36">
        <f t="shared" si="69"/>
        <v>1.0773337978068143</v>
      </c>
      <c r="P288" s="31">
        <v>1463063</v>
      </c>
      <c r="Q288" s="31">
        <v>6552254</v>
      </c>
      <c r="R288" s="31">
        <v>6552257</v>
      </c>
      <c r="S288" s="31">
        <v>5910911</v>
      </c>
      <c r="T288" s="36">
        <f t="shared" si="70"/>
        <v>0.90211830824096184</v>
      </c>
      <c r="U288" s="36">
        <f t="shared" si="71"/>
        <v>1.0431539858502425E-2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0</v>
      </c>
      <c r="E289" s="31">
        <v>0</v>
      </c>
      <c r="F289" s="31">
        <v>0</v>
      </c>
      <c r="G289" s="36">
        <f t="shared" si="64"/>
        <v>0</v>
      </c>
      <c r="H289" s="31">
        <v>0</v>
      </c>
      <c r="I289" s="36">
        <f t="shared" si="65"/>
        <v>0</v>
      </c>
      <c r="J289" s="31">
        <v>0</v>
      </c>
      <c r="K289" s="36">
        <f t="shared" si="66"/>
        <v>0</v>
      </c>
      <c r="L289" s="31">
        <v>0</v>
      </c>
      <c r="M289" s="36">
        <f t="shared" si="67"/>
        <v>0</v>
      </c>
      <c r="N289" s="31">
        <f t="shared" si="68"/>
        <v>0</v>
      </c>
      <c r="O289" s="36">
        <f t="shared" si="69"/>
        <v>0</v>
      </c>
      <c r="P289" s="31">
        <v>0</v>
      </c>
      <c r="Q289" s="31">
        <v>0</v>
      </c>
      <c r="R289" s="31">
        <v>0</v>
      </c>
      <c r="S289" s="31">
        <v>0</v>
      </c>
      <c r="T289" s="36">
        <f t="shared" si="70"/>
        <v>0</v>
      </c>
      <c r="U289" s="36">
        <f t="shared" si="71"/>
        <v>0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42883823</v>
      </c>
      <c r="E290" s="31">
        <v>42883823</v>
      </c>
      <c r="F290" s="31">
        <v>10923365</v>
      </c>
      <c r="G290" s="36">
        <f t="shared" si="64"/>
        <v>0.25471994416169474</v>
      </c>
      <c r="H290" s="31">
        <v>11046213</v>
      </c>
      <c r="I290" s="36">
        <f t="shared" si="65"/>
        <v>0.25758461413293304</v>
      </c>
      <c r="J290" s="31">
        <v>11356708</v>
      </c>
      <c r="K290" s="36">
        <f t="shared" si="66"/>
        <v>0.26482499006676713</v>
      </c>
      <c r="L290" s="31">
        <v>10975442</v>
      </c>
      <c r="M290" s="36">
        <f t="shared" si="67"/>
        <v>0.25593431816934792</v>
      </c>
      <c r="N290" s="31">
        <f t="shared" si="68"/>
        <v>44301728</v>
      </c>
      <c r="O290" s="36">
        <f t="shared" si="69"/>
        <v>1.0330638665307428</v>
      </c>
      <c r="P290" s="31">
        <v>10822966</v>
      </c>
      <c r="Q290" s="31">
        <v>45054600</v>
      </c>
      <c r="R290" s="31">
        <v>45889168</v>
      </c>
      <c r="S290" s="31">
        <v>41099590</v>
      </c>
      <c r="T290" s="36">
        <f t="shared" si="70"/>
        <v>0.89562726436879392</v>
      </c>
      <c r="U290" s="36">
        <f t="shared" si="71"/>
        <v>1.4088189873274981E-2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3609133</v>
      </c>
      <c r="E291" s="31">
        <v>3420945</v>
      </c>
      <c r="F291" s="31">
        <v>807493</v>
      </c>
      <c r="G291" s="36">
        <f t="shared" si="64"/>
        <v>0.22373600529545462</v>
      </c>
      <c r="H291" s="31">
        <v>945936</v>
      </c>
      <c r="I291" s="36">
        <f t="shared" si="65"/>
        <v>0.26209507934454063</v>
      </c>
      <c r="J291" s="31">
        <v>540491</v>
      </c>
      <c r="K291" s="36">
        <f t="shared" si="66"/>
        <v>0.15799464767776156</v>
      </c>
      <c r="L291" s="31">
        <v>1056392</v>
      </c>
      <c r="M291" s="36">
        <f t="shared" si="67"/>
        <v>0.30880122305386376</v>
      </c>
      <c r="N291" s="31">
        <f t="shared" si="68"/>
        <v>3350312</v>
      </c>
      <c r="O291" s="36">
        <f t="shared" si="69"/>
        <v>0.97935278117596158</v>
      </c>
      <c r="P291" s="31">
        <v>779102</v>
      </c>
      <c r="Q291" s="31">
        <v>3282992</v>
      </c>
      <c r="R291" s="31">
        <v>3302413</v>
      </c>
      <c r="S291" s="31">
        <v>2731006</v>
      </c>
      <c r="T291" s="36">
        <f t="shared" si="70"/>
        <v>0.82697288316149431</v>
      </c>
      <c r="U291" s="36">
        <f t="shared" si="71"/>
        <v>0.35590975250994084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52806941</v>
      </c>
      <c r="E292" s="32">
        <f>SUM(E286:E291)</f>
        <v>52091966</v>
      </c>
      <c r="F292" s="32">
        <f>SUM(F286:F291)</f>
        <v>13281446</v>
      </c>
      <c r="G292" s="37">
        <f t="shared" si="64"/>
        <v>0.25150947486240494</v>
      </c>
      <c r="H292" s="32">
        <f>SUM(H286:H291)</f>
        <v>13594564</v>
      </c>
      <c r="I292" s="37">
        <f t="shared" si="65"/>
        <v>0.2574389605336162</v>
      </c>
      <c r="J292" s="32">
        <f>SUM(J286:J291)</f>
        <v>13500615</v>
      </c>
      <c r="K292" s="37">
        <f t="shared" si="66"/>
        <v>0.25916885148853858</v>
      </c>
      <c r="L292" s="32">
        <f>SUM(L286:L291)</f>
        <v>13510159</v>
      </c>
      <c r="M292" s="37">
        <f t="shared" si="67"/>
        <v>0.25935206592125931</v>
      </c>
      <c r="N292" s="32">
        <f t="shared" si="68"/>
        <v>53886784</v>
      </c>
      <c r="O292" s="37">
        <f t="shared" si="69"/>
        <v>1.0344547948142329</v>
      </c>
      <c r="P292" s="32">
        <f>SUM(P286:P291)</f>
        <v>13065131</v>
      </c>
      <c r="Q292" s="32">
        <f>SUM(Q286:Q291)</f>
        <v>54889846</v>
      </c>
      <c r="R292" s="32">
        <f>SUM(R286:R291)</f>
        <v>55743838</v>
      </c>
      <c r="S292" s="32">
        <f>SUM(S286:S291)</f>
        <v>49741507</v>
      </c>
      <c r="T292" s="37">
        <f t="shared" si="70"/>
        <v>0.89232296850460857</v>
      </c>
      <c r="U292" s="37">
        <f t="shared" si="71"/>
        <v>3.4062268491605652E-2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45933124</v>
      </c>
      <c r="E293" s="31">
        <v>46033124</v>
      </c>
      <c r="F293" s="31">
        <v>9591632</v>
      </c>
      <c r="G293" s="36">
        <f t="shared" si="64"/>
        <v>0.20881732320231475</v>
      </c>
      <c r="H293" s="31">
        <v>10831410</v>
      </c>
      <c r="I293" s="36">
        <f t="shared" si="65"/>
        <v>0.23580825898103513</v>
      </c>
      <c r="J293" s="31">
        <v>10418709</v>
      </c>
      <c r="K293" s="36">
        <f t="shared" si="66"/>
        <v>0.22633069613089912</v>
      </c>
      <c r="L293" s="31">
        <v>11102982</v>
      </c>
      <c r="M293" s="36">
        <f t="shared" si="67"/>
        <v>0.2411954921851491</v>
      </c>
      <c r="N293" s="31">
        <f t="shared" si="68"/>
        <v>41944733</v>
      </c>
      <c r="O293" s="36">
        <f t="shared" si="69"/>
        <v>0.91118588866573558</v>
      </c>
      <c r="P293" s="31">
        <v>11032542</v>
      </c>
      <c r="Q293" s="31">
        <v>42114534</v>
      </c>
      <c r="R293" s="31">
        <v>44440034</v>
      </c>
      <c r="S293" s="31">
        <v>43761687</v>
      </c>
      <c r="T293" s="36">
        <f t="shared" si="70"/>
        <v>0.98473567774498105</v>
      </c>
      <c r="U293" s="36">
        <f t="shared" si="71"/>
        <v>6.3847479574516974E-3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3462911</v>
      </c>
      <c r="E295" s="31">
        <v>3462911</v>
      </c>
      <c r="F295" s="31">
        <v>798158</v>
      </c>
      <c r="G295" s="36">
        <f t="shared" si="64"/>
        <v>0.23048758688860327</v>
      </c>
      <c r="H295" s="31">
        <v>1047274</v>
      </c>
      <c r="I295" s="36">
        <f t="shared" si="65"/>
        <v>0.30242590698981292</v>
      </c>
      <c r="J295" s="31">
        <v>889241</v>
      </c>
      <c r="K295" s="36">
        <f t="shared" si="66"/>
        <v>0.25679002434656856</v>
      </c>
      <c r="L295" s="31">
        <v>867780</v>
      </c>
      <c r="M295" s="36">
        <f t="shared" si="67"/>
        <v>0.25059263723497371</v>
      </c>
      <c r="N295" s="31">
        <f t="shared" si="68"/>
        <v>3602453</v>
      </c>
      <c r="O295" s="36">
        <f t="shared" si="69"/>
        <v>1.0402961554599583</v>
      </c>
      <c r="P295" s="31">
        <v>667550</v>
      </c>
      <c r="Q295" s="31">
        <v>3746592</v>
      </c>
      <c r="R295" s="31">
        <v>3842197</v>
      </c>
      <c r="S295" s="31">
        <v>3043960</v>
      </c>
      <c r="T295" s="36">
        <f t="shared" si="70"/>
        <v>0.79224464544634232</v>
      </c>
      <c r="U295" s="36">
        <f t="shared" si="71"/>
        <v>0.29994756947045165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12815982</v>
      </c>
      <c r="E296" s="31">
        <v>12815982</v>
      </c>
      <c r="F296" s="31">
        <v>3473056</v>
      </c>
      <c r="G296" s="36">
        <f t="shared" si="64"/>
        <v>0.27099413841249154</v>
      </c>
      <c r="H296" s="31">
        <v>3923383</v>
      </c>
      <c r="I296" s="36">
        <f t="shared" si="65"/>
        <v>0.3061320622953434</v>
      </c>
      <c r="J296" s="31">
        <v>3902905</v>
      </c>
      <c r="K296" s="36">
        <f t="shared" si="66"/>
        <v>0.30453421360922633</v>
      </c>
      <c r="L296" s="31">
        <v>3822587</v>
      </c>
      <c r="M296" s="36">
        <f t="shared" si="67"/>
        <v>0.29826719481971808</v>
      </c>
      <c r="N296" s="31">
        <f t="shared" si="68"/>
        <v>15121931</v>
      </c>
      <c r="O296" s="36">
        <f t="shared" si="69"/>
        <v>1.1799276091367794</v>
      </c>
      <c r="P296" s="31">
        <v>2855963</v>
      </c>
      <c r="Q296" s="31">
        <v>11208474</v>
      </c>
      <c r="R296" s="31">
        <v>14246775</v>
      </c>
      <c r="S296" s="31">
        <v>11836065</v>
      </c>
      <c r="T296" s="36">
        <f t="shared" si="70"/>
        <v>0.83078907331659269</v>
      </c>
      <c r="U296" s="36">
        <f t="shared" si="71"/>
        <v>0.33845816629977343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62212017</v>
      </c>
      <c r="E298" s="32">
        <f>SUM(E293:E297)</f>
        <v>62312017</v>
      </c>
      <c r="F298" s="32">
        <f>SUM(F293:F297)</f>
        <v>13862846</v>
      </c>
      <c r="G298" s="37">
        <f t="shared" si="64"/>
        <v>0.2228322865661147</v>
      </c>
      <c r="H298" s="32">
        <f>SUM(H293:H297)</f>
        <v>15802067</v>
      </c>
      <c r="I298" s="37">
        <f t="shared" si="65"/>
        <v>0.25400345081240494</v>
      </c>
      <c r="J298" s="32">
        <f>SUM(J293:J297)</f>
        <v>15210855</v>
      </c>
      <c r="K298" s="37">
        <f t="shared" si="66"/>
        <v>0.24410789013618353</v>
      </c>
      <c r="L298" s="32">
        <f>SUM(L293:L297)</f>
        <v>15793349</v>
      </c>
      <c r="M298" s="37">
        <f t="shared" si="67"/>
        <v>0.25345591043859167</v>
      </c>
      <c r="N298" s="32">
        <f t="shared" si="68"/>
        <v>60669117</v>
      </c>
      <c r="O298" s="37">
        <f t="shared" si="69"/>
        <v>0.97363429914329369</v>
      </c>
      <c r="P298" s="32">
        <f>SUM(P293:P297)</f>
        <v>14556055</v>
      </c>
      <c r="Q298" s="32">
        <f>SUM(Q293:Q297)</f>
        <v>57069600</v>
      </c>
      <c r="R298" s="32">
        <f>SUM(R293:R297)</f>
        <v>62529006</v>
      </c>
      <c r="S298" s="32">
        <f>SUM(S293:S297)</f>
        <v>58641712</v>
      </c>
      <c r="T298" s="37">
        <f t="shared" si="70"/>
        <v>0.9378321478515107</v>
      </c>
      <c r="U298" s="37">
        <f t="shared" si="71"/>
        <v>8.5002014625528588E-2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172694997</v>
      </c>
      <c r="E299" s="32">
        <f>SUM(E263:E266,E268:E274,E276:E284,E286:E291,E293:E297)</f>
        <v>180501967</v>
      </c>
      <c r="F299" s="32">
        <f>SUM(F263:F266,F268:F274,F276:F284,F286:F291,F293:F297)</f>
        <v>41459336</v>
      </c>
      <c r="G299" s="37">
        <f t="shared" si="64"/>
        <v>0.2400725945755105</v>
      </c>
      <c r="H299" s="32">
        <f>SUM(H263:H266,H268:H274,H276:H284,H286:H291,H293:H297)</f>
        <v>45247929</v>
      </c>
      <c r="I299" s="37">
        <f t="shared" si="65"/>
        <v>0.26201065338331719</v>
      </c>
      <c r="J299" s="32">
        <f>SUM(J263:J266,J268:J274,J276:J284,J286:J291,J293:J297)</f>
        <v>38552825</v>
      </c>
      <c r="K299" s="37">
        <f t="shared" si="66"/>
        <v>0.21358673060886921</v>
      </c>
      <c r="L299" s="32">
        <f>SUM(L263:L266,L268:L274,L276:L284,L286:L291,L293:L297)</f>
        <v>53949602</v>
      </c>
      <c r="M299" s="37">
        <f t="shared" si="67"/>
        <v>0.29888650465509886</v>
      </c>
      <c r="N299" s="32">
        <f t="shared" si="68"/>
        <v>179209692</v>
      </c>
      <c r="O299" s="37">
        <f t="shared" si="69"/>
        <v>0.99284065973641167</v>
      </c>
      <c r="P299" s="32">
        <f>SUM(P263:P266,P268:P274,P276:P284,P286:P291,P293:P297)</f>
        <v>41033996</v>
      </c>
      <c r="Q299" s="32">
        <f>SUM(Q263:Q266,Q268:Q274,Q276:Q284,Q286:Q291,Q293:Q297)</f>
        <v>174884683</v>
      </c>
      <c r="R299" s="32">
        <f>SUM(R263:R266,R268:R274,R276:R284,R286:R291,R293:R297)</f>
        <v>179582229</v>
      </c>
      <c r="S299" s="32">
        <f>SUM(S263:S266,S268:S274,S276:S284,S286:S291,S293:S297)</f>
        <v>157747198</v>
      </c>
      <c r="T299" s="37">
        <f t="shared" si="70"/>
        <v>0.87841207272240729</v>
      </c>
      <c r="U299" s="37">
        <f t="shared" si="71"/>
        <v>0.31475379585259011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5201703755</v>
      </c>
      <c r="E302" s="31">
        <v>5156927115</v>
      </c>
      <c r="F302" s="31">
        <v>981980449</v>
      </c>
      <c r="G302" s="36">
        <f t="shared" ref="G302:G339" si="72">IF(($D302     =0),0,($F302     /$D302     ))</f>
        <v>0.18878054100180106</v>
      </c>
      <c r="H302" s="31">
        <v>1051392407</v>
      </c>
      <c r="I302" s="36">
        <f t="shared" ref="I302:I339" si="73">IF(($D302     =0),0,($H302     /$D302     ))</f>
        <v>0.20212462233924353</v>
      </c>
      <c r="J302" s="31">
        <v>1383647417</v>
      </c>
      <c r="K302" s="36">
        <f t="shared" ref="K302:K339" si="74">IF(($E302     =0),0,($J302     /$E302     ))</f>
        <v>0.26830850740072948</v>
      </c>
      <c r="L302" s="31">
        <v>1235916867</v>
      </c>
      <c r="M302" s="36">
        <f t="shared" ref="M302:M339" si="75">IF(($E302     =0),0,($L302     /$E302     ))</f>
        <v>0.23966149597210276</v>
      </c>
      <c r="N302" s="31">
        <f t="shared" ref="N302:N339" si="76">$F302     +$H302     +$J302     +$L302</f>
        <v>4652937140</v>
      </c>
      <c r="O302" s="36">
        <f t="shared" ref="O302:O339" si="77">IF(($E302     =0),0,($N302     /$E302     ))</f>
        <v>0.90226932361831524</v>
      </c>
      <c r="P302" s="31">
        <v>1347833489</v>
      </c>
      <c r="Q302" s="31">
        <v>4376810040</v>
      </c>
      <c r="R302" s="31">
        <v>5157417647</v>
      </c>
      <c r="S302" s="31">
        <v>4873177626</v>
      </c>
      <c r="T302" s="36">
        <f t="shared" ref="T302:T339" si="78">IF(($R302     =0),0,($S302     /$R302     ))</f>
        <v>0.94488714305203914</v>
      </c>
      <c r="U302" s="36">
        <f t="shared" ref="U302:U339" si="79">IF(($P302     =0),0,(($L302     /$P302     )-1))</f>
        <v>-8.3034457084928515E-2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5201703755</v>
      </c>
      <c r="E303" s="32">
        <f>E302</f>
        <v>5156927115</v>
      </c>
      <c r="F303" s="32">
        <f>F302</f>
        <v>981980449</v>
      </c>
      <c r="G303" s="37">
        <f t="shared" si="72"/>
        <v>0.18878054100180106</v>
      </c>
      <c r="H303" s="32">
        <f>H302</f>
        <v>1051392407</v>
      </c>
      <c r="I303" s="37">
        <f t="shared" si="73"/>
        <v>0.20212462233924353</v>
      </c>
      <c r="J303" s="32">
        <f>J302</f>
        <v>1383647417</v>
      </c>
      <c r="K303" s="37">
        <f t="shared" si="74"/>
        <v>0.26830850740072948</v>
      </c>
      <c r="L303" s="32">
        <f>L302</f>
        <v>1235916867</v>
      </c>
      <c r="M303" s="37">
        <f t="shared" si="75"/>
        <v>0.23966149597210276</v>
      </c>
      <c r="N303" s="32">
        <f t="shared" si="76"/>
        <v>4652937140</v>
      </c>
      <c r="O303" s="37">
        <f t="shared" si="77"/>
        <v>0.90226932361831524</v>
      </c>
      <c r="P303" s="32">
        <f>P302</f>
        <v>1347833489</v>
      </c>
      <c r="Q303" s="32">
        <f>Q302</f>
        <v>4376810040</v>
      </c>
      <c r="R303" s="32">
        <f>R302</f>
        <v>5157417647</v>
      </c>
      <c r="S303" s="32">
        <f>S302</f>
        <v>4873177626</v>
      </c>
      <c r="T303" s="37">
        <f t="shared" si="78"/>
        <v>0.94488714305203914</v>
      </c>
      <c r="U303" s="37">
        <f t="shared" si="79"/>
        <v>-8.3034457084928515E-2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24757925</v>
      </c>
      <c r="E304" s="31">
        <v>23281101</v>
      </c>
      <c r="F304" s="31">
        <v>3026538</v>
      </c>
      <c r="G304" s="36">
        <f t="shared" si="72"/>
        <v>0.12224522046980917</v>
      </c>
      <c r="H304" s="31">
        <v>4078987</v>
      </c>
      <c r="I304" s="36">
        <f t="shared" si="73"/>
        <v>0.16475480073552207</v>
      </c>
      <c r="J304" s="31">
        <v>3407746</v>
      </c>
      <c r="K304" s="36">
        <f t="shared" si="74"/>
        <v>0.14637391934341937</v>
      </c>
      <c r="L304" s="31">
        <v>3531080</v>
      </c>
      <c r="M304" s="36">
        <f t="shared" si="75"/>
        <v>0.15167152103330508</v>
      </c>
      <c r="N304" s="31">
        <f t="shared" si="76"/>
        <v>14044351</v>
      </c>
      <c r="O304" s="36">
        <f t="shared" si="77"/>
        <v>0.6032511520825411</v>
      </c>
      <c r="P304" s="31">
        <v>3242884</v>
      </c>
      <c r="Q304" s="31">
        <v>18117244</v>
      </c>
      <c r="R304" s="31">
        <v>22247771</v>
      </c>
      <c r="S304" s="31">
        <v>12090765</v>
      </c>
      <c r="T304" s="36">
        <f t="shared" si="78"/>
        <v>0.54345961220115035</v>
      </c>
      <c r="U304" s="36">
        <f t="shared" si="79"/>
        <v>8.887027719770435E-2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44656575</v>
      </c>
      <c r="E305" s="31">
        <v>52027019</v>
      </c>
      <c r="F305" s="31">
        <v>10910507</v>
      </c>
      <c r="G305" s="36">
        <f t="shared" si="72"/>
        <v>0.24432028206372747</v>
      </c>
      <c r="H305" s="31">
        <v>11681684</v>
      </c>
      <c r="I305" s="36">
        <f t="shared" si="73"/>
        <v>0.26158934042747345</v>
      </c>
      <c r="J305" s="31">
        <v>14005218</v>
      </c>
      <c r="K305" s="36">
        <f t="shared" si="74"/>
        <v>0.2691912446492466</v>
      </c>
      <c r="L305" s="31">
        <v>29953679</v>
      </c>
      <c r="M305" s="36">
        <f t="shared" si="75"/>
        <v>0.57573313973648965</v>
      </c>
      <c r="N305" s="31">
        <f t="shared" si="76"/>
        <v>66551088</v>
      </c>
      <c r="O305" s="36">
        <f t="shared" si="77"/>
        <v>1.2791639667073755</v>
      </c>
      <c r="P305" s="31">
        <v>17961128</v>
      </c>
      <c r="Q305" s="31">
        <v>22079705</v>
      </c>
      <c r="R305" s="31">
        <v>44123117</v>
      </c>
      <c r="S305" s="31">
        <v>42261775</v>
      </c>
      <c r="T305" s="36">
        <f t="shared" si="78"/>
        <v>0.95781481167796922</v>
      </c>
      <c r="U305" s="36">
        <f t="shared" si="79"/>
        <v>0.66769475725578031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43666333</v>
      </c>
      <c r="E306" s="31">
        <v>41711150</v>
      </c>
      <c r="F306" s="31">
        <v>9757753</v>
      </c>
      <c r="G306" s="36">
        <f t="shared" si="72"/>
        <v>0.22346169988672968</v>
      </c>
      <c r="H306" s="31">
        <v>12067695</v>
      </c>
      <c r="I306" s="36">
        <f t="shared" si="73"/>
        <v>0.27636153922061651</v>
      </c>
      <c r="J306" s="31">
        <v>8728015</v>
      </c>
      <c r="K306" s="36">
        <f t="shared" si="74"/>
        <v>0.20924896580410754</v>
      </c>
      <c r="L306" s="31">
        <v>9333714</v>
      </c>
      <c r="M306" s="36">
        <f t="shared" si="75"/>
        <v>0.22377023889295788</v>
      </c>
      <c r="N306" s="31">
        <f t="shared" si="76"/>
        <v>39887177</v>
      </c>
      <c r="O306" s="36">
        <f t="shared" si="77"/>
        <v>0.95627133272518261</v>
      </c>
      <c r="P306" s="31">
        <v>11591069</v>
      </c>
      <c r="Q306" s="31">
        <v>40474439</v>
      </c>
      <c r="R306" s="31">
        <v>42318830</v>
      </c>
      <c r="S306" s="31">
        <v>41215922</v>
      </c>
      <c r="T306" s="36">
        <f t="shared" si="78"/>
        <v>0.97393812636124388</v>
      </c>
      <c r="U306" s="36">
        <f t="shared" si="79"/>
        <v>-0.19474950929892665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69417659</v>
      </c>
      <c r="E307" s="31">
        <v>69481881</v>
      </c>
      <c r="F307" s="31">
        <v>11121918</v>
      </c>
      <c r="G307" s="36">
        <f t="shared" si="72"/>
        <v>0.16021741672389153</v>
      </c>
      <c r="H307" s="31">
        <v>19370622</v>
      </c>
      <c r="I307" s="36">
        <f t="shared" si="73"/>
        <v>0.27904458719934649</v>
      </c>
      <c r="J307" s="31">
        <v>12785719</v>
      </c>
      <c r="K307" s="36">
        <f t="shared" si="74"/>
        <v>0.18401515353333628</v>
      </c>
      <c r="L307" s="31">
        <v>25409090</v>
      </c>
      <c r="M307" s="36">
        <f t="shared" si="75"/>
        <v>0.36569375546986127</v>
      </c>
      <c r="N307" s="31">
        <f t="shared" si="76"/>
        <v>68687349</v>
      </c>
      <c r="O307" s="36">
        <f t="shared" si="77"/>
        <v>0.98856490370489536</v>
      </c>
      <c r="P307" s="31">
        <v>17920848</v>
      </c>
      <c r="Q307" s="31">
        <v>67062645</v>
      </c>
      <c r="R307" s="31">
        <v>68004473</v>
      </c>
      <c r="S307" s="31">
        <v>62444586</v>
      </c>
      <c r="T307" s="36">
        <f t="shared" si="78"/>
        <v>0.91824233385353926</v>
      </c>
      <c r="U307" s="36">
        <f t="shared" si="79"/>
        <v>0.41785087402113996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104801149</v>
      </c>
      <c r="E308" s="31">
        <v>96670821</v>
      </c>
      <c r="F308" s="31">
        <v>14393116</v>
      </c>
      <c r="G308" s="36">
        <f t="shared" si="72"/>
        <v>0.13733738739830037</v>
      </c>
      <c r="H308" s="31">
        <v>18985699</v>
      </c>
      <c r="I308" s="36">
        <f t="shared" si="73"/>
        <v>0.18115926381684994</v>
      </c>
      <c r="J308" s="31">
        <v>16238865</v>
      </c>
      <c r="K308" s="36">
        <f t="shared" si="74"/>
        <v>0.16798103949070631</v>
      </c>
      <c r="L308" s="31">
        <v>16093548</v>
      </c>
      <c r="M308" s="36">
        <f t="shared" si="75"/>
        <v>0.16647782478230944</v>
      </c>
      <c r="N308" s="31">
        <f t="shared" si="76"/>
        <v>65711228</v>
      </c>
      <c r="O308" s="36">
        <f t="shared" si="77"/>
        <v>0.679742111634699</v>
      </c>
      <c r="P308" s="31">
        <v>17323322</v>
      </c>
      <c r="Q308" s="31">
        <v>88685944</v>
      </c>
      <c r="R308" s="31">
        <v>97304171</v>
      </c>
      <c r="S308" s="31">
        <v>63520349</v>
      </c>
      <c r="T308" s="36">
        <f t="shared" si="78"/>
        <v>0.65280191329105508</v>
      </c>
      <c r="U308" s="36">
        <f t="shared" si="79"/>
        <v>-7.0989501898077068E-2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47488626</v>
      </c>
      <c r="E309" s="31">
        <v>54547605</v>
      </c>
      <c r="F309" s="31">
        <v>10658433</v>
      </c>
      <c r="G309" s="36">
        <f t="shared" si="72"/>
        <v>0.22444180633905897</v>
      </c>
      <c r="H309" s="31">
        <v>13543142</v>
      </c>
      <c r="I309" s="36">
        <f t="shared" si="73"/>
        <v>0.28518706774123131</v>
      </c>
      <c r="J309" s="31">
        <v>11872703</v>
      </c>
      <c r="K309" s="36">
        <f t="shared" si="74"/>
        <v>0.2176576405141894</v>
      </c>
      <c r="L309" s="31">
        <v>18182672</v>
      </c>
      <c r="M309" s="36">
        <f t="shared" si="75"/>
        <v>0.33333584490098145</v>
      </c>
      <c r="N309" s="31">
        <f t="shared" si="76"/>
        <v>54256950</v>
      </c>
      <c r="O309" s="36">
        <f t="shared" si="77"/>
        <v>0.99467153507472972</v>
      </c>
      <c r="P309" s="31">
        <v>18581670</v>
      </c>
      <c r="Q309" s="31">
        <v>49854919</v>
      </c>
      <c r="R309" s="31">
        <v>49138919</v>
      </c>
      <c r="S309" s="31">
        <v>53744706</v>
      </c>
      <c r="T309" s="36">
        <f t="shared" si="78"/>
        <v>1.0937299210835305</v>
      </c>
      <c r="U309" s="36">
        <f t="shared" si="79"/>
        <v>-2.1472666342691515E-2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334788267</v>
      </c>
      <c r="E310" s="32">
        <f>SUM(E304:E309)</f>
        <v>337719577</v>
      </c>
      <c r="F310" s="32">
        <f>SUM(F304:F309)</f>
        <v>59868265</v>
      </c>
      <c r="G310" s="37">
        <f t="shared" si="72"/>
        <v>0.17882426267943255</v>
      </c>
      <c r="H310" s="32">
        <f>SUM(H304:H309)</f>
        <v>79727829</v>
      </c>
      <c r="I310" s="37">
        <f t="shared" si="73"/>
        <v>0.23814403567494197</v>
      </c>
      <c r="J310" s="32">
        <f>SUM(J304:J309)</f>
        <v>67038266</v>
      </c>
      <c r="K310" s="37">
        <f t="shared" si="74"/>
        <v>0.19850275366180503</v>
      </c>
      <c r="L310" s="32">
        <f>SUM(L304:L309)</f>
        <v>102503783</v>
      </c>
      <c r="M310" s="37">
        <f t="shared" si="75"/>
        <v>0.303517444592796</v>
      </c>
      <c r="N310" s="32">
        <f t="shared" si="76"/>
        <v>309138143</v>
      </c>
      <c r="O310" s="37">
        <f t="shared" si="77"/>
        <v>0.91536933021801103</v>
      </c>
      <c r="P310" s="32">
        <f>SUM(P304:P309)</f>
        <v>86620921</v>
      </c>
      <c r="Q310" s="32">
        <f>SUM(Q304:Q309)</f>
        <v>286274896</v>
      </c>
      <c r="R310" s="32">
        <f>SUM(R304:R309)</f>
        <v>323137281</v>
      </c>
      <c r="S310" s="32">
        <f>SUM(S304:S309)</f>
        <v>275278103</v>
      </c>
      <c r="T310" s="37">
        <f t="shared" si="78"/>
        <v>0.85189211887934402</v>
      </c>
      <c r="U310" s="37">
        <f t="shared" si="79"/>
        <v>0.18336057636699565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56941648</v>
      </c>
      <c r="E311" s="31">
        <v>55840130</v>
      </c>
      <c r="F311" s="31">
        <v>10363201</v>
      </c>
      <c r="G311" s="36">
        <f t="shared" si="72"/>
        <v>0.18199685755494818</v>
      </c>
      <c r="H311" s="31">
        <v>10482209</v>
      </c>
      <c r="I311" s="36">
        <f t="shared" si="73"/>
        <v>0.18408685677660752</v>
      </c>
      <c r="J311" s="31">
        <v>11113567</v>
      </c>
      <c r="K311" s="36">
        <f t="shared" si="74"/>
        <v>0.19902473364585649</v>
      </c>
      <c r="L311" s="31">
        <v>11894462</v>
      </c>
      <c r="M311" s="36">
        <f t="shared" si="75"/>
        <v>0.21300921040119355</v>
      </c>
      <c r="N311" s="31">
        <f t="shared" si="76"/>
        <v>43853439</v>
      </c>
      <c r="O311" s="36">
        <f t="shared" si="77"/>
        <v>0.78533912797122785</v>
      </c>
      <c r="P311" s="31">
        <v>10787975</v>
      </c>
      <c r="Q311" s="31">
        <v>50925786</v>
      </c>
      <c r="R311" s="31">
        <v>50452496</v>
      </c>
      <c r="S311" s="31">
        <v>38888833</v>
      </c>
      <c r="T311" s="36">
        <f t="shared" si="78"/>
        <v>0.77080097285969762</v>
      </c>
      <c r="U311" s="36">
        <f t="shared" si="79"/>
        <v>0.10256670042338811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245333832</v>
      </c>
      <c r="E312" s="31">
        <v>256108021</v>
      </c>
      <c r="F312" s="31">
        <v>29111890</v>
      </c>
      <c r="G312" s="36">
        <f t="shared" si="72"/>
        <v>0.11866235391456324</v>
      </c>
      <c r="H312" s="31">
        <v>72443585</v>
      </c>
      <c r="I312" s="36">
        <f t="shared" si="73"/>
        <v>0.29528575170178728</v>
      </c>
      <c r="J312" s="31">
        <v>33025001</v>
      </c>
      <c r="K312" s="36">
        <f t="shared" si="74"/>
        <v>0.12894949900846722</v>
      </c>
      <c r="L312" s="31">
        <v>41947105</v>
      </c>
      <c r="M312" s="36">
        <f t="shared" si="75"/>
        <v>0.16378676792789712</v>
      </c>
      <c r="N312" s="31">
        <f t="shared" si="76"/>
        <v>176527581</v>
      </c>
      <c r="O312" s="36">
        <f t="shared" si="77"/>
        <v>0.68927002094948053</v>
      </c>
      <c r="P312" s="31">
        <v>39078759</v>
      </c>
      <c r="Q312" s="31">
        <v>230706878</v>
      </c>
      <c r="R312" s="31">
        <v>240295074</v>
      </c>
      <c r="S312" s="31">
        <v>156854984</v>
      </c>
      <c r="T312" s="36">
        <f t="shared" si="78"/>
        <v>0.65275988137817587</v>
      </c>
      <c r="U312" s="36">
        <f t="shared" si="79"/>
        <v>7.3399106660475111E-2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345533823</v>
      </c>
      <c r="E313" s="31">
        <v>368363173</v>
      </c>
      <c r="F313" s="31">
        <v>20613102</v>
      </c>
      <c r="G313" s="36">
        <f t="shared" si="72"/>
        <v>5.9655815517660624E-2</v>
      </c>
      <c r="H313" s="31">
        <v>27937768</v>
      </c>
      <c r="I313" s="36">
        <f t="shared" si="73"/>
        <v>8.0853931338582735E-2</v>
      </c>
      <c r="J313" s="31">
        <v>130608300</v>
      </c>
      <c r="K313" s="36">
        <f t="shared" si="74"/>
        <v>0.35456394551145859</v>
      </c>
      <c r="L313" s="31">
        <v>64231827</v>
      </c>
      <c r="M313" s="36">
        <f t="shared" si="75"/>
        <v>0.17437092442463026</v>
      </c>
      <c r="N313" s="31">
        <f t="shared" si="76"/>
        <v>243390997</v>
      </c>
      <c r="O313" s="36">
        <f t="shared" si="77"/>
        <v>0.66073650907551496</v>
      </c>
      <c r="P313" s="31">
        <v>68156751</v>
      </c>
      <c r="Q313" s="31">
        <v>268165006</v>
      </c>
      <c r="R313" s="31">
        <v>381995196</v>
      </c>
      <c r="S313" s="31">
        <v>222778867</v>
      </c>
      <c r="T313" s="36">
        <f t="shared" si="78"/>
        <v>0.58319808555917019</v>
      </c>
      <c r="U313" s="36">
        <f t="shared" si="79"/>
        <v>-5.7586723874205825E-2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223756494</v>
      </c>
      <c r="E314" s="31">
        <v>208140536</v>
      </c>
      <c r="F314" s="31">
        <v>14055113</v>
      </c>
      <c r="G314" s="36">
        <f t="shared" si="72"/>
        <v>6.2814324396770357E-2</v>
      </c>
      <c r="H314" s="31">
        <v>14857721</v>
      </c>
      <c r="I314" s="36">
        <f t="shared" si="73"/>
        <v>6.6401295150790129E-2</v>
      </c>
      <c r="J314" s="31">
        <v>105863683</v>
      </c>
      <c r="K314" s="36">
        <f t="shared" si="74"/>
        <v>0.50861636581929437</v>
      </c>
      <c r="L314" s="31">
        <v>16491866</v>
      </c>
      <c r="M314" s="36">
        <f t="shared" si="75"/>
        <v>7.9234282360068492E-2</v>
      </c>
      <c r="N314" s="31">
        <f t="shared" si="76"/>
        <v>151268383</v>
      </c>
      <c r="O314" s="36">
        <f t="shared" si="77"/>
        <v>0.72676080261463338</v>
      </c>
      <c r="P314" s="31">
        <v>16827495</v>
      </c>
      <c r="Q314" s="31">
        <v>249683524</v>
      </c>
      <c r="R314" s="31">
        <v>159862015</v>
      </c>
      <c r="S314" s="31">
        <v>59473582</v>
      </c>
      <c r="T314" s="36">
        <f t="shared" si="78"/>
        <v>0.37203072912599033</v>
      </c>
      <c r="U314" s="36">
        <f t="shared" si="79"/>
        <v>-1.9945274088627007E-2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41141810</v>
      </c>
      <c r="E315" s="31">
        <v>44154365</v>
      </c>
      <c r="F315" s="31">
        <v>8850672</v>
      </c>
      <c r="G315" s="36">
        <f t="shared" si="72"/>
        <v>0.2151259752548563</v>
      </c>
      <c r="H315" s="31">
        <v>12889412</v>
      </c>
      <c r="I315" s="36">
        <f t="shared" si="73"/>
        <v>0.31329229316843377</v>
      </c>
      <c r="J315" s="31">
        <v>10750428</v>
      </c>
      <c r="K315" s="36">
        <f t="shared" si="74"/>
        <v>0.24347373130606678</v>
      </c>
      <c r="L315" s="31">
        <v>10857815</v>
      </c>
      <c r="M315" s="36">
        <f t="shared" si="75"/>
        <v>0.24590581248309198</v>
      </c>
      <c r="N315" s="31">
        <f t="shared" si="76"/>
        <v>43348327</v>
      </c>
      <c r="O315" s="36">
        <f t="shared" si="77"/>
        <v>0.98174499848429486</v>
      </c>
      <c r="P315" s="31">
        <v>10374898</v>
      </c>
      <c r="Q315" s="31">
        <v>43490357</v>
      </c>
      <c r="R315" s="31">
        <v>48291576</v>
      </c>
      <c r="S315" s="31">
        <v>40182987</v>
      </c>
      <c r="T315" s="36">
        <f t="shared" si="78"/>
        <v>0.8320910255652042</v>
      </c>
      <c r="U315" s="36">
        <f t="shared" si="79"/>
        <v>4.6546674482968342E-2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71558346</v>
      </c>
      <c r="E316" s="31">
        <v>70103760</v>
      </c>
      <c r="F316" s="31">
        <v>10206646</v>
      </c>
      <c r="G316" s="36">
        <f t="shared" si="72"/>
        <v>0.14263390045376398</v>
      </c>
      <c r="H316" s="31">
        <v>20404059</v>
      </c>
      <c r="I316" s="36">
        <f t="shared" si="73"/>
        <v>0.28513877333050713</v>
      </c>
      <c r="J316" s="31">
        <v>22293794</v>
      </c>
      <c r="K316" s="36">
        <f t="shared" si="74"/>
        <v>0.31801138769161597</v>
      </c>
      <c r="L316" s="31">
        <v>14677278</v>
      </c>
      <c r="M316" s="36">
        <f t="shared" si="75"/>
        <v>0.20936506116077083</v>
      </c>
      <c r="N316" s="31">
        <f t="shared" si="76"/>
        <v>67581777</v>
      </c>
      <c r="O316" s="36">
        <f t="shared" si="77"/>
        <v>0.96402499666209063</v>
      </c>
      <c r="P316" s="31">
        <v>17801999</v>
      </c>
      <c r="Q316" s="31">
        <v>72858257</v>
      </c>
      <c r="R316" s="31">
        <v>79693649</v>
      </c>
      <c r="S316" s="31">
        <v>82000885</v>
      </c>
      <c r="T316" s="36">
        <f t="shared" si="78"/>
        <v>1.0289513158068593</v>
      </c>
      <c r="U316" s="36">
        <f t="shared" si="79"/>
        <v>-0.17552641138784475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984265953</v>
      </c>
      <c r="E317" s="32">
        <f>SUM(E311:E316)</f>
        <v>1002709985</v>
      </c>
      <c r="F317" s="32">
        <f>SUM(F311:F316)</f>
        <v>93200624</v>
      </c>
      <c r="G317" s="37">
        <f t="shared" si="72"/>
        <v>9.4690488598054762E-2</v>
      </c>
      <c r="H317" s="32">
        <f>SUM(H311:H316)</f>
        <v>159014754</v>
      </c>
      <c r="I317" s="37">
        <f t="shared" si="73"/>
        <v>0.1615566946264167</v>
      </c>
      <c r="J317" s="32">
        <f>SUM(J311:J316)</f>
        <v>313654773</v>
      </c>
      <c r="K317" s="37">
        <f t="shared" si="74"/>
        <v>0.31280707053096712</v>
      </c>
      <c r="L317" s="32">
        <f>SUM(L311:L316)</f>
        <v>160100353</v>
      </c>
      <c r="M317" s="37">
        <f t="shared" si="75"/>
        <v>0.15966765604712713</v>
      </c>
      <c r="N317" s="32">
        <f t="shared" si="76"/>
        <v>725970504</v>
      </c>
      <c r="O317" s="37">
        <f t="shared" si="77"/>
        <v>0.72400845195532781</v>
      </c>
      <c r="P317" s="32">
        <f>SUM(P311:P316)</f>
        <v>163027877</v>
      </c>
      <c r="Q317" s="32">
        <f>SUM(Q311:Q316)</f>
        <v>915829808</v>
      </c>
      <c r="R317" s="32">
        <f>SUM(R311:R316)</f>
        <v>960590006</v>
      </c>
      <c r="S317" s="32">
        <f>SUM(S311:S316)</f>
        <v>600180138</v>
      </c>
      <c r="T317" s="37">
        <f t="shared" si="78"/>
        <v>0.62480364593757809</v>
      </c>
      <c r="U317" s="37">
        <f t="shared" si="79"/>
        <v>-1.7957198816985098E-2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53418632</v>
      </c>
      <c r="E318" s="31">
        <v>51740496</v>
      </c>
      <c r="F318" s="31">
        <v>12708501</v>
      </c>
      <c r="G318" s="36">
        <f t="shared" si="72"/>
        <v>0.23790390214410581</v>
      </c>
      <c r="H318" s="31">
        <v>17022029</v>
      </c>
      <c r="I318" s="36">
        <f t="shared" si="73"/>
        <v>0.31865340542603188</v>
      </c>
      <c r="J318" s="31">
        <v>11016289</v>
      </c>
      <c r="K318" s="36">
        <f t="shared" si="74"/>
        <v>0.21291425192367697</v>
      </c>
      <c r="L318" s="31">
        <v>10567904</v>
      </c>
      <c r="M318" s="36">
        <f t="shared" si="75"/>
        <v>0.20424821594288545</v>
      </c>
      <c r="N318" s="31">
        <f t="shared" si="76"/>
        <v>51314723</v>
      </c>
      <c r="O318" s="36">
        <f t="shared" si="77"/>
        <v>0.99177099114009271</v>
      </c>
      <c r="P318" s="31">
        <v>14416417</v>
      </c>
      <c r="Q318" s="31">
        <v>61814499</v>
      </c>
      <c r="R318" s="31">
        <v>55832697</v>
      </c>
      <c r="S318" s="31">
        <v>56087543</v>
      </c>
      <c r="T318" s="36">
        <f t="shared" si="78"/>
        <v>1.0045644579913451</v>
      </c>
      <c r="U318" s="36">
        <f t="shared" si="79"/>
        <v>-0.26695350169185594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169928362</v>
      </c>
      <c r="E319" s="31">
        <v>199705743</v>
      </c>
      <c r="F319" s="31">
        <v>37606716</v>
      </c>
      <c r="G319" s="36">
        <f t="shared" si="72"/>
        <v>0.22130923618271564</v>
      </c>
      <c r="H319" s="31">
        <v>46279101</v>
      </c>
      <c r="I319" s="36">
        <f t="shared" si="73"/>
        <v>0.27234477196926077</v>
      </c>
      <c r="J319" s="31">
        <v>44541017</v>
      </c>
      <c r="K319" s="36">
        <f t="shared" si="74"/>
        <v>0.22303323044645743</v>
      </c>
      <c r="L319" s="31">
        <v>32260289</v>
      </c>
      <c r="M319" s="36">
        <f t="shared" si="75"/>
        <v>0.16153911507692595</v>
      </c>
      <c r="N319" s="31">
        <f t="shared" si="76"/>
        <v>160687123</v>
      </c>
      <c r="O319" s="36">
        <f t="shared" si="77"/>
        <v>0.8046194395120625</v>
      </c>
      <c r="P319" s="31">
        <v>41077074</v>
      </c>
      <c r="Q319" s="31">
        <v>132227564</v>
      </c>
      <c r="R319" s="31">
        <v>163070642</v>
      </c>
      <c r="S319" s="31">
        <v>163377828</v>
      </c>
      <c r="T319" s="36">
        <f t="shared" si="78"/>
        <v>1.0018837602908315</v>
      </c>
      <c r="U319" s="36">
        <f t="shared" si="79"/>
        <v>-0.21464004471204545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5900940</v>
      </c>
      <c r="E320" s="31">
        <v>5389835</v>
      </c>
      <c r="F320" s="31">
        <v>537996</v>
      </c>
      <c r="G320" s="36">
        <f t="shared" si="72"/>
        <v>9.1171237124932636E-2</v>
      </c>
      <c r="H320" s="31">
        <v>1481864</v>
      </c>
      <c r="I320" s="36">
        <f t="shared" si="73"/>
        <v>0.25112338034279286</v>
      </c>
      <c r="J320" s="31">
        <v>1033075</v>
      </c>
      <c r="K320" s="36">
        <f t="shared" si="74"/>
        <v>0.19167098807291874</v>
      </c>
      <c r="L320" s="31">
        <v>1672779</v>
      </c>
      <c r="M320" s="36">
        <f t="shared" si="75"/>
        <v>0.31035810929277058</v>
      </c>
      <c r="N320" s="31">
        <f t="shared" si="76"/>
        <v>4725714</v>
      </c>
      <c r="O320" s="36">
        <f t="shared" si="77"/>
        <v>0.87678268444210261</v>
      </c>
      <c r="P320" s="31">
        <v>803312</v>
      </c>
      <c r="Q320" s="31">
        <v>5536900</v>
      </c>
      <c r="R320" s="31">
        <v>5231200</v>
      </c>
      <c r="S320" s="31">
        <v>3495008</v>
      </c>
      <c r="T320" s="36">
        <f t="shared" si="78"/>
        <v>0.6681082734363053</v>
      </c>
      <c r="U320" s="36">
        <f t="shared" si="79"/>
        <v>1.0823528093692114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50255748</v>
      </c>
      <c r="E321" s="31">
        <v>53992997</v>
      </c>
      <c r="F321" s="31">
        <v>11877193</v>
      </c>
      <c r="G321" s="36">
        <f t="shared" si="72"/>
        <v>0.23633501584734148</v>
      </c>
      <c r="H321" s="31">
        <v>12626236</v>
      </c>
      <c r="I321" s="36">
        <f t="shared" si="73"/>
        <v>0.2512396392945937</v>
      </c>
      <c r="J321" s="31">
        <v>12361876</v>
      </c>
      <c r="K321" s="36">
        <f t="shared" si="74"/>
        <v>0.22895332148352499</v>
      </c>
      <c r="L321" s="31">
        <v>16581061</v>
      </c>
      <c r="M321" s="36">
        <f t="shared" si="75"/>
        <v>0.30709651105309083</v>
      </c>
      <c r="N321" s="31">
        <f t="shared" si="76"/>
        <v>53446366</v>
      </c>
      <c r="O321" s="36">
        <f t="shared" si="77"/>
        <v>0.98987589075672167</v>
      </c>
      <c r="P321" s="31">
        <v>12156721</v>
      </c>
      <c r="Q321" s="31">
        <v>50149792</v>
      </c>
      <c r="R321" s="31">
        <v>49829001</v>
      </c>
      <c r="S321" s="31">
        <v>48895960</v>
      </c>
      <c r="T321" s="36">
        <f t="shared" si="78"/>
        <v>0.98127514135794136</v>
      </c>
      <c r="U321" s="36">
        <f t="shared" si="79"/>
        <v>0.36394188860631083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44963031</v>
      </c>
      <c r="E322" s="31">
        <v>45066537</v>
      </c>
      <c r="F322" s="31">
        <v>8944355</v>
      </c>
      <c r="G322" s="36">
        <f t="shared" si="72"/>
        <v>0.19892686949863322</v>
      </c>
      <c r="H322" s="31">
        <v>11392946</v>
      </c>
      <c r="I322" s="36">
        <f t="shared" si="73"/>
        <v>0.25338474178931575</v>
      </c>
      <c r="J322" s="31">
        <v>12503575</v>
      </c>
      <c r="K322" s="36">
        <f t="shared" si="74"/>
        <v>0.27744698910413285</v>
      </c>
      <c r="L322" s="31">
        <v>10448734</v>
      </c>
      <c r="M322" s="36">
        <f t="shared" si="75"/>
        <v>0.23185127359575022</v>
      </c>
      <c r="N322" s="31">
        <f t="shared" si="76"/>
        <v>43289610</v>
      </c>
      <c r="O322" s="36">
        <f t="shared" si="77"/>
        <v>0.96057103300393376</v>
      </c>
      <c r="P322" s="31">
        <v>9884438</v>
      </c>
      <c r="Q322" s="31">
        <v>39670924</v>
      </c>
      <c r="R322" s="31">
        <v>41559924</v>
      </c>
      <c r="S322" s="31">
        <v>39431177</v>
      </c>
      <c r="T322" s="36">
        <f t="shared" si="78"/>
        <v>0.94877885243486004</v>
      </c>
      <c r="U322" s="36">
        <f t="shared" si="79"/>
        <v>5.7089335782165795E-2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324466713</v>
      </c>
      <c r="E323" s="32">
        <f>SUM(E318:E322)</f>
        <v>355895608</v>
      </c>
      <c r="F323" s="32">
        <f>SUM(F318:F322)</f>
        <v>71674761</v>
      </c>
      <c r="G323" s="37">
        <f t="shared" si="72"/>
        <v>0.22090019754969442</v>
      </c>
      <c r="H323" s="32">
        <f>SUM(H318:H322)</f>
        <v>88802176</v>
      </c>
      <c r="I323" s="37">
        <f t="shared" si="73"/>
        <v>0.27368655224734872</v>
      </c>
      <c r="J323" s="32">
        <f>SUM(J318:J322)</f>
        <v>81455832</v>
      </c>
      <c r="K323" s="37">
        <f t="shared" si="74"/>
        <v>0.22887563141830061</v>
      </c>
      <c r="L323" s="32">
        <f>SUM(L318:L322)</f>
        <v>71530767</v>
      </c>
      <c r="M323" s="37">
        <f t="shared" si="75"/>
        <v>0.2009880577115748</v>
      </c>
      <c r="N323" s="32">
        <f t="shared" si="76"/>
        <v>313463536</v>
      </c>
      <c r="O323" s="37">
        <f t="shared" si="77"/>
        <v>0.88077382511559399</v>
      </c>
      <c r="P323" s="32">
        <f>SUM(P318:P322)</f>
        <v>78337962</v>
      </c>
      <c r="Q323" s="32">
        <f>SUM(Q318:Q322)</f>
        <v>289399679</v>
      </c>
      <c r="R323" s="32">
        <f>SUM(R318:R322)</f>
        <v>315523464</v>
      </c>
      <c r="S323" s="32">
        <f>SUM(S318:S322)</f>
        <v>311287516</v>
      </c>
      <c r="T323" s="37">
        <f t="shared" si="78"/>
        <v>0.9865748558085049</v>
      </c>
      <c r="U323" s="37">
        <f t="shared" si="79"/>
        <v>-8.6895227118622298E-2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405360</v>
      </c>
      <c r="E324" s="31">
        <v>405360</v>
      </c>
      <c r="F324" s="31">
        <v>252826</v>
      </c>
      <c r="G324" s="36">
        <f t="shared" si="72"/>
        <v>0.62370732188671796</v>
      </c>
      <c r="H324" s="31">
        <v>492179</v>
      </c>
      <c r="I324" s="36">
        <f t="shared" si="73"/>
        <v>1.2141775212157095</v>
      </c>
      <c r="J324" s="31">
        <v>401275</v>
      </c>
      <c r="K324" s="36">
        <f t="shared" si="74"/>
        <v>0.98992253799092167</v>
      </c>
      <c r="L324" s="31">
        <v>381049</v>
      </c>
      <c r="M324" s="36">
        <f t="shared" si="75"/>
        <v>0.9400261495954213</v>
      </c>
      <c r="N324" s="31">
        <f t="shared" si="76"/>
        <v>1527329</v>
      </c>
      <c r="O324" s="36">
        <f t="shared" si="77"/>
        <v>3.7678335306887707</v>
      </c>
      <c r="P324" s="31">
        <v>224155</v>
      </c>
      <c r="Q324" s="31">
        <v>279640</v>
      </c>
      <c r="R324" s="31">
        <v>279640</v>
      </c>
      <c r="S324" s="31">
        <v>1331413</v>
      </c>
      <c r="T324" s="36">
        <f t="shared" si="78"/>
        <v>4.761167930195966</v>
      </c>
      <c r="U324" s="36">
        <f t="shared" si="79"/>
        <v>0.69993531261850062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88201348</v>
      </c>
      <c r="E325" s="31">
        <v>70513922</v>
      </c>
      <c r="F325" s="31">
        <v>8185568</v>
      </c>
      <c r="G325" s="36">
        <f t="shared" si="72"/>
        <v>9.2805475036503979E-2</v>
      </c>
      <c r="H325" s="31">
        <v>9410862</v>
      </c>
      <c r="I325" s="36">
        <f t="shared" si="73"/>
        <v>0.1066974849409331</v>
      </c>
      <c r="J325" s="31">
        <v>8760558</v>
      </c>
      <c r="K325" s="36">
        <f t="shared" si="74"/>
        <v>0.12423869998324587</v>
      </c>
      <c r="L325" s="31">
        <v>9394019</v>
      </c>
      <c r="M325" s="36">
        <f t="shared" si="75"/>
        <v>0.13322218837862967</v>
      </c>
      <c r="N325" s="31">
        <f t="shared" si="76"/>
        <v>35751007</v>
      </c>
      <c r="O325" s="36">
        <f t="shared" si="77"/>
        <v>0.50700636109845088</v>
      </c>
      <c r="P325" s="31">
        <v>7724605</v>
      </c>
      <c r="Q325" s="31">
        <v>86593980</v>
      </c>
      <c r="R325" s="31">
        <v>85228409</v>
      </c>
      <c r="S325" s="31">
        <v>55638194</v>
      </c>
      <c r="T325" s="36">
        <f t="shared" si="78"/>
        <v>0.65281277279269634</v>
      </c>
      <c r="U325" s="36">
        <f t="shared" si="79"/>
        <v>0.21611642278148846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98177110</v>
      </c>
      <c r="E326" s="31">
        <v>112189571</v>
      </c>
      <c r="F326" s="31">
        <v>23815517</v>
      </c>
      <c r="G326" s="36">
        <f t="shared" si="72"/>
        <v>0.24257708339550837</v>
      </c>
      <c r="H326" s="31">
        <v>26374735</v>
      </c>
      <c r="I326" s="36">
        <f t="shared" si="73"/>
        <v>0.26864444268119114</v>
      </c>
      <c r="J326" s="31">
        <v>27241925</v>
      </c>
      <c r="K326" s="36">
        <f t="shared" si="74"/>
        <v>0.24282047571070578</v>
      </c>
      <c r="L326" s="31">
        <v>28687434</v>
      </c>
      <c r="M326" s="36">
        <f t="shared" si="75"/>
        <v>0.25570499774885491</v>
      </c>
      <c r="N326" s="31">
        <f t="shared" si="76"/>
        <v>106119611</v>
      </c>
      <c r="O326" s="36">
        <f t="shared" si="77"/>
        <v>0.94589550574179482</v>
      </c>
      <c r="P326" s="31">
        <v>29640204</v>
      </c>
      <c r="Q326" s="31">
        <v>105768693</v>
      </c>
      <c r="R326" s="31">
        <v>106289804</v>
      </c>
      <c r="S326" s="31">
        <v>92388517</v>
      </c>
      <c r="T326" s="36">
        <f t="shared" si="78"/>
        <v>0.86921335370982522</v>
      </c>
      <c r="U326" s="36">
        <f t="shared" si="79"/>
        <v>-3.2144515604548451E-2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152495258</v>
      </c>
      <c r="E327" s="31">
        <v>150715258</v>
      </c>
      <c r="F327" s="31">
        <v>15973281</v>
      </c>
      <c r="G327" s="36">
        <f t="shared" si="72"/>
        <v>0.10474608331755469</v>
      </c>
      <c r="H327" s="31">
        <v>21721052</v>
      </c>
      <c r="I327" s="36">
        <f t="shared" si="73"/>
        <v>0.14243755697636185</v>
      </c>
      <c r="J327" s="31">
        <v>20390396</v>
      </c>
      <c r="K327" s="36">
        <f t="shared" si="74"/>
        <v>0.13529085422791101</v>
      </c>
      <c r="L327" s="31">
        <v>22839603</v>
      </c>
      <c r="M327" s="36">
        <f t="shared" si="75"/>
        <v>0.15154141195180118</v>
      </c>
      <c r="N327" s="31">
        <f t="shared" si="76"/>
        <v>80924332</v>
      </c>
      <c r="O327" s="36">
        <f t="shared" si="77"/>
        <v>0.53693523186617242</v>
      </c>
      <c r="P327" s="31">
        <v>21510692</v>
      </c>
      <c r="Q327" s="31">
        <v>138191350</v>
      </c>
      <c r="R327" s="31">
        <v>130693120</v>
      </c>
      <c r="S327" s="31">
        <v>80413038</v>
      </c>
      <c r="T327" s="36">
        <f t="shared" si="78"/>
        <v>0.61528133998178325</v>
      </c>
      <c r="U327" s="36">
        <f t="shared" si="79"/>
        <v>6.1779091067827974E-2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48792200</v>
      </c>
      <c r="E328" s="31">
        <v>52908600</v>
      </c>
      <c r="F328" s="31">
        <v>7657271</v>
      </c>
      <c r="G328" s="36">
        <f t="shared" si="72"/>
        <v>0.15693637507634417</v>
      </c>
      <c r="H328" s="31">
        <v>11376718</v>
      </c>
      <c r="I328" s="36">
        <f t="shared" si="73"/>
        <v>0.23316673566676641</v>
      </c>
      <c r="J328" s="31">
        <v>10696147</v>
      </c>
      <c r="K328" s="36">
        <f t="shared" si="74"/>
        <v>0.20216272968855725</v>
      </c>
      <c r="L328" s="31">
        <v>10938591</v>
      </c>
      <c r="M328" s="36">
        <f t="shared" si="75"/>
        <v>0.20674504711899389</v>
      </c>
      <c r="N328" s="31">
        <f t="shared" si="76"/>
        <v>40668727</v>
      </c>
      <c r="O328" s="36">
        <f t="shared" si="77"/>
        <v>0.76866004770491003</v>
      </c>
      <c r="P328" s="31">
        <v>9356630</v>
      </c>
      <c r="Q328" s="31">
        <v>37378900</v>
      </c>
      <c r="R328" s="31">
        <v>50016700</v>
      </c>
      <c r="S328" s="31">
        <v>37334441</v>
      </c>
      <c r="T328" s="36">
        <f t="shared" si="78"/>
        <v>0.74643950920392588</v>
      </c>
      <c r="U328" s="36">
        <f t="shared" si="79"/>
        <v>0.16907380114421544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105313303</v>
      </c>
      <c r="E329" s="31">
        <v>107552086</v>
      </c>
      <c r="F329" s="31">
        <v>18269382</v>
      </c>
      <c r="G329" s="36">
        <f t="shared" si="72"/>
        <v>0.17347648853060851</v>
      </c>
      <c r="H329" s="31">
        <v>18084772</v>
      </c>
      <c r="I329" s="36">
        <f t="shared" si="73"/>
        <v>0.17172352860302939</v>
      </c>
      <c r="J329" s="31">
        <v>21717476</v>
      </c>
      <c r="K329" s="36">
        <f t="shared" si="74"/>
        <v>0.20192519557454236</v>
      </c>
      <c r="L329" s="31">
        <v>31665312</v>
      </c>
      <c r="M329" s="36">
        <f t="shared" si="75"/>
        <v>0.29441838998827041</v>
      </c>
      <c r="N329" s="31">
        <f t="shared" si="76"/>
        <v>89736942</v>
      </c>
      <c r="O329" s="36">
        <f t="shared" si="77"/>
        <v>0.83435798725465915</v>
      </c>
      <c r="P329" s="31">
        <v>20918140</v>
      </c>
      <c r="Q329" s="31">
        <v>77980889</v>
      </c>
      <c r="R329" s="31">
        <v>76829100</v>
      </c>
      <c r="S329" s="31">
        <v>76679515</v>
      </c>
      <c r="T329" s="36">
        <f t="shared" si="78"/>
        <v>0.99805301637009936</v>
      </c>
      <c r="U329" s="36">
        <f t="shared" si="79"/>
        <v>0.51377283066276447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144186009</v>
      </c>
      <c r="E330" s="31">
        <v>143949933</v>
      </c>
      <c r="F330" s="31">
        <v>15403644</v>
      </c>
      <c r="G330" s="36">
        <f t="shared" si="72"/>
        <v>0.10683175230961556</v>
      </c>
      <c r="H330" s="31">
        <v>22695220</v>
      </c>
      <c r="I330" s="36">
        <f t="shared" si="73"/>
        <v>0.15740237320806902</v>
      </c>
      <c r="J330" s="31">
        <v>21038944</v>
      </c>
      <c r="K330" s="36">
        <f t="shared" si="74"/>
        <v>0.14615459390314547</v>
      </c>
      <c r="L330" s="31">
        <v>26250412</v>
      </c>
      <c r="M330" s="36">
        <f t="shared" si="75"/>
        <v>0.1823579313510344</v>
      </c>
      <c r="N330" s="31">
        <f t="shared" si="76"/>
        <v>85388220</v>
      </c>
      <c r="O330" s="36">
        <f t="shared" si="77"/>
        <v>0.59317999126821408</v>
      </c>
      <c r="P330" s="31">
        <v>16094794</v>
      </c>
      <c r="Q330" s="31">
        <v>146013936</v>
      </c>
      <c r="R330" s="31">
        <v>152697908</v>
      </c>
      <c r="S330" s="31">
        <v>72229548</v>
      </c>
      <c r="T330" s="36">
        <f t="shared" si="78"/>
        <v>0.47302251187357458</v>
      </c>
      <c r="U330" s="36">
        <f t="shared" si="79"/>
        <v>0.63098775914746108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27406155</v>
      </c>
      <c r="E331" s="31">
        <v>25246335</v>
      </c>
      <c r="F331" s="31">
        <v>5945660</v>
      </c>
      <c r="G331" s="36">
        <f t="shared" si="72"/>
        <v>0.2169461568030977</v>
      </c>
      <c r="H331" s="31">
        <v>7092038</v>
      </c>
      <c r="I331" s="36">
        <f t="shared" si="73"/>
        <v>0.25877537363413439</v>
      </c>
      <c r="J331" s="31">
        <v>7296210</v>
      </c>
      <c r="K331" s="36">
        <f t="shared" si="74"/>
        <v>0.28900075991228036</v>
      </c>
      <c r="L331" s="31">
        <v>5675967</v>
      </c>
      <c r="M331" s="36">
        <f t="shared" si="75"/>
        <v>0.22482340506057613</v>
      </c>
      <c r="N331" s="31">
        <f t="shared" si="76"/>
        <v>26009875</v>
      </c>
      <c r="O331" s="36">
        <f t="shared" si="77"/>
        <v>1.0302435977340869</v>
      </c>
      <c r="P331" s="31">
        <v>7781732</v>
      </c>
      <c r="Q331" s="31">
        <v>28546402</v>
      </c>
      <c r="R331" s="31">
        <v>27329181</v>
      </c>
      <c r="S331" s="31">
        <v>26810268</v>
      </c>
      <c r="T331" s="36">
        <f t="shared" si="78"/>
        <v>0.98101249356868758</v>
      </c>
      <c r="U331" s="36">
        <f t="shared" si="79"/>
        <v>-0.27060363939544563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664976743</v>
      </c>
      <c r="E332" s="32">
        <f>SUM(E324:E331)</f>
        <v>663481065</v>
      </c>
      <c r="F332" s="32">
        <f>SUM(F324:F331)</f>
        <v>95503149</v>
      </c>
      <c r="G332" s="37">
        <f t="shared" si="72"/>
        <v>0.14361878066463446</v>
      </c>
      <c r="H332" s="32">
        <f>SUM(H324:H331)</f>
        <v>117247576</v>
      </c>
      <c r="I332" s="37">
        <f t="shared" si="73"/>
        <v>0.17631831072925208</v>
      </c>
      <c r="J332" s="32">
        <f>SUM(J324:J331)</f>
        <v>117542931</v>
      </c>
      <c r="K332" s="37">
        <f t="shared" si="74"/>
        <v>0.17716094279193936</v>
      </c>
      <c r="L332" s="32">
        <f>SUM(L324:L331)</f>
        <v>135832387</v>
      </c>
      <c r="M332" s="37">
        <f t="shared" si="75"/>
        <v>0.20472684778125508</v>
      </c>
      <c r="N332" s="32">
        <f t="shared" si="76"/>
        <v>466126043</v>
      </c>
      <c r="O332" s="37">
        <f t="shared" si="77"/>
        <v>0.70254611260081701</v>
      </c>
      <c r="P332" s="32">
        <f>SUM(P324:P331)</f>
        <v>113250952</v>
      </c>
      <c r="Q332" s="32">
        <f>SUM(Q324:Q331)</f>
        <v>620753790</v>
      </c>
      <c r="R332" s="32">
        <f>SUM(R324:R331)</f>
        <v>629363862</v>
      </c>
      <c r="S332" s="32">
        <f>SUM(S324:S331)</f>
        <v>442824934</v>
      </c>
      <c r="T332" s="37">
        <f t="shared" si="78"/>
        <v>0.70360718296215108</v>
      </c>
      <c r="U332" s="37">
        <f t="shared" si="79"/>
        <v>0.19939289340366861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32806369</v>
      </c>
      <c r="E333" s="31">
        <v>31018745</v>
      </c>
      <c r="F333" s="31">
        <v>6966821</v>
      </c>
      <c r="G333" s="36">
        <f t="shared" si="72"/>
        <v>0.21236184351886062</v>
      </c>
      <c r="H333" s="31">
        <v>7346068</v>
      </c>
      <c r="I333" s="36">
        <f t="shared" si="73"/>
        <v>0.22392200733948947</v>
      </c>
      <c r="J333" s="31">
        <v>7190987</v>
      </c>
      <c r="K333" s="36">
        <f t="shared" si="74"/>
        <v>0.23182714194271883</v>
      </c>
      <c r="L333" s="31">
        <v>4994806</v>
      </c>
      <c r="M333" s="36">
        <f t="shared" si="75"/>
        <v>0.16102540576673879</v>
      </c>
      <c r="N333" s="31">
        <f t="shared" si="76"/>
        <v>26498682</v>
      </c>
      <c r="O333" s="36">
        <f t="shared" si="77"/>
        <v>0.85427962994634377</v>
      </c>
      <c r="P333" s="31">
        <v>7063556</v>
      </c>
      <c r="Q333" s="31">
        <v>28677912</v>
      </c>
      <c r="R333" s="31">
        <v>18288912</v>
      </c>
      <c r="S333" s="31">
        <v>27811563</v>
      </c>
      <c r="T333" s="36">
        <f t="shared" si="78"/>
        <v>1.520678922835869</v>
      </c>
      <c r="U333" s="36">
        <f t="shared" si="79"/>
        <v>-0.29287656245664362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3493320</v>
      </c>
      <c r="E334" s="31">
        <v>9955495</v>
      </c>
      <c r="F334" s="31">
        <v>783601</v>
      </c>
      <c r="G334" s="36">
        <f t="shared" si="72"/>
        <v>0.22431411951954014</v>
      </c>
      <c r="H334" s="31">
        <v>839527</v>
      </c>
      <c r="I334" s="36">
        <f t="shared" si="73"/>
        <v>0.24032353176920523</v>
      </c>
      <c r="J334" s="31">
        <v>793520</v>
      </c>
      <c r="K334" s="36">
        <f t="shared" si="74"/>
        <v>7.9706734823331238E-2</v>
      </c>
      <c r="L334" s="31">
        <v>740736</v>
      </c>
      <c r="M334" s="36">
        <f t="shared" si="75"/>
        <v>7.4404738287749628E-2</v>
      </c>
      <c r="N334" s="31">
        <f t="shared" si="76"/>
        <v>3157384</v>
      </c>
      <c r="O334" s="36">
        <f t="shared" si="77"/>
        <v>0.31714987552100626</v>
      </c>
      <c r="P334" s="31">
        <v>581584</v>
      </c>
      <c r="Q334" s="31">
        <v>3048345</v>
      </c>
      <c r="R334" s="31">
        <v>2919698</v>
      </c>
      <c r="S334" s="31">
        <v>2761567</v>
      </c>
      <c r="T334" s="36">
        <f t="shared" si="78"/>
        <v>0.94583994646021607</v>
      </c>
      <c r="U334" s="36">
        <f t="shared" si="79"/>
        <v>0.27365264518968879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76518993</v>
      </c>
      <c r="E335" s="31">
        <v>83733621</v>
      </c>
      <c r="F335" s="31">
        <v>5293318</v>
      </c>
      <c r="G335" s="36">
        <f t="shared" si="72"/>
        <v>6.9176524578675513E-2</v>
      </c>
      <c r="H335" s="31">
        <v>5588510</v>
      </c>
      <c r="I335" s="36">
        <f t="shared" si="73"/>
        <v>7.3034285749160349E-2</v>
      </c>
      <c r="J335" s="31">
        <v>5062079</v>
      </c>
      <c r="K335" s="36">
        <f t="shared" si="74"/>
        <v>6.0454557435178878E-2</v>
      </c>
      <c r="L335" s="31">
        <v>5016420</v>
      </c>
      <c r="M335" s="36">
        <f t="shared" si="75"/>
        <v>5.9909268703427984E-2</v>
      </c>
      <c r="N335" s="31">
        <f t="shared" si="76"/>
        <v>20960327</v>
      </c>
      <c r="O335" s="36">
        <f t="shared" si="77"/>
        <v>0.25032151661039476</v>
      </c>
      <c r="P335" s="31">
        <v>50466642</v>
      </c>
      <c r="Q335" s="31">
        <v>73683441</v>
      </c>
      <c r="R335" s="31">
        <v>74842055</v>
      </c>
      <c r="S335" s="31">
        <v>66625440</v>
      </c>
      <c r="T335" s="36">
        <f t="shared" si="78"/>
        <v>0.89021393119149383</v>
      </c>
      <c r="U335" s="36">
        <f t="shared" si="79"/>
        <v>-0.90059929091378821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81458</v>
      </c>
      <c r="I336" s="36">
        <f t="shared" si="73"/>
        <v>0</v>
      </c>
      <c r="J336" s="31">
        <v>94603</v>
      </c>
      <c r="K336" s="36">
        <f t="shared" si="74"/>
        <v>0</v>
      </c>
      <c r="L336" s="31">
        <v>-161679</v>
      </c>
      <c r="M336" s="36">
        <f t="shared" si="75"/>
        <v>0</v>
      </c>
      <c r="N336" s="31">
        <f t="shared" si="76"/>
        <v>14382</v>
      </c>
      <c r="O336" s="36">
        <f t="shared" si="77"/>
        <v>0</v>
      </c>
      <c r="P336" s="31">
        <v>525778</v>
      </c>
      <c r="Q336" s="31">
        <v>2907500</v>
      </c>
      <c r="R336" s="31">
        <v>2103248</v>
      </c>
      <c r="S336" s="31">
        <v>1169265</v>
      </c>
      <c r="T336" s="36">
        <f t="shared" si="78"/>
        <v>0.55593301408107842</v>
      </c>
      <c r="U336" s="36">
        <f t="shared" si="79"/>
        <v>-1.307504307901814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112818682</v>
      </c>
      <c r="E337" s="32">
        <f>SUM(E333:E336)</f>
        <v>124707861</v>
      </c>
      <c r="F337" s="32">
        <f>SUM(F333:F336)</f>
        <v>13043740</v>
      </c>
      <c r="G337" s="37">
        <f t="shared" si="72"/>
        <v>0.11561684438043691</v>
      </c>
      <c r="H337" s="32">
        <f>SUM(H333:H336)</f>
        <v>13855563</v>
      </c>
      <c r="I337" s="37">
        <f t="shared" si="73"/>
        <v>0.12281266501588806</v>
      </c>
      <c r="J337" s="32">
        <f>SUM(J333:J336)</f>
        <v>13141189</v>
      </c>
      <c r="K337" s="37">
        <f t="shared" si="74"/>
        <v>0.10537578701634534</v>
      </c>
      <c r="L337" s="32">
        <f>SUM(L333:L336)</f>
        <v>10590283</v>
      </c>
      <c r="M337" s="37">
        <f t="shared" si="75"/>
        <v>8.4920733264761877E-2</v>
      </c>
      <c r="N337" s="32">
        <f t="shared" si="76"/>
        <v>50630775</v>
      </c>
      <c r="O337" s="37">
        <f t="shared" si="77"/>
        <v>0.40599505591712459</v>
      </c>
      <c r="P337" s="32">
        <f>SUM(P333:P336)</f>
        <v>58637560</v>
      </c>
      <c r="Q337" s="32">
        <f>SUM(Q333:Q336)</f>
        <v>108317198</v>
      </c>
      <c r="R337" s="32">
        <f>SUM(R333:R336)</f>
        <v>98153913</v>
      </c>
      <c r="S337" s="32">
        <f>SUM(S333:S336)</f>
        <v>98367835</v>
      </c>
      <c r="T337" s="37">
        <f t="shared" si="78"/>
        <v>1.0021794546285689</v>
      </c>
      <c r="U337" s="37">
        <f t="shared" si="79"/>
        <v>-0.8193942073988072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7623020113</v>
      </c>
      <c r="E338" s="32">
        <f>SUM(E302,E304:E309,E311:E316,E318:E322,E324:E331,E333:E336)</f>
        <v>7641441211</v>
      </c>
      <c r="F338" s="32">
        <f>SUM(F302,F304:F309,F311:F316,F318:F322,F324:F331,F333:F336)</f>
        <v>1315270988</v>
      </c>
      <c r="G338" s="37">
        <f t="shared" si="72"/>
        <v>0.17253935690881733</v>
      </c>
      <c r="H338" s="32">
        <f>SUM(H302,H304:H309,H311:H316,H318:H322,H324:H331,H333:H336)</f>
        <v>1510040305</v>
      </c>
      <c r="I338" s="37">
        <f t="shared" si="73"/>
        <v>0.1980895081760097</v>
      </c>
      <c r="J338" s="32">
        <f>SUM(J302,J304:J309,J311:J316,J318:J322,J324:J331,J333:J336)</f>
        <v>1976480408</v>
      </c>
      <c r="K338" s="37">
        <f t="shared" si="74"/>
        <v>0.25865283176618814</v>
      </c>
      <c r="L338" s="32">
        <f>SUM(L302,L304:L309,L311:L316,L318:L322,L324:L331,L333:L336)</f>
        <v>1716474440</v>
      </c>
      <c r="M338" s="37">
        <f t="shared" si="75"/>
        <v>0.22462705563043558</v>
      </c>
      <c r="N338" s="32">
        <f t="shared" si="76"/>
        <v>6518266141</v>
      </c>
      <c r="O338" s="37">
        <f t="shared" si="77"/>
        <v>0.85301528350657618</v>
      </c>
      <c r="P338" s="32">
        <f>SUM(P302,P304:P309,P311:P316,P318:P322,P324:P331,P333:P336)</f>
        <v>1847708761</v>
      </c>
      <c r="Q338" s="32">
        <f>SUM(Q302,Q304:Q309,Q311:Q316,Q318:Q322,Q324:Q331,Q333:Q336)</f>
        <v>6597385411</v>
      </c>
      <c r="R338" s="32">
        <f>SUM(R302,R304:R309,R311:R316,R318:R322,R324:R331,R333:R336)</f>
        <v>7484186173</v>
      </c>
      <c r="S338" s="32">
        <f>SUM(S302,S304:S309,S311:S316,S318:S322,S324:S331,S333:S336)</f>
        <v>6601116152</v>
      </c>
      <c r="T338" s="37">
        <f t="shared" si="78"/>
        <v>0.88200854433769038</v>
      </c>
      <c r="U338" s="37">
        <f t="shared" si="79"/>
        <v>-7.1025436351221605E-2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28791891015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29394465130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6143915623</v>
      </c>
      <c r="G339" s="39">
        <f t="shared" si="72"/>
        <v>0.21339048622402546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7201092088</v>
      </c>
      <c r="I339" s="39">
        <f t="shared" si="73"/>
        <v>0.2501083407216419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7463002529</v>
      </c>
      <c r="K339" s="39">
        <f t="shared" si="74"/>
        <v>0.25389142125887015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6794525909</v>
      </c>
      <c r="M339" s="39">
        <f t="shared" si="75"/>
        <v>0.23114983990865356</v>
      </c>
      <c r="N339" s="34">
        <f t="shared" si="76"/>
        <v>27602536149</v>
      </c>
      <c r="O339" s="39">
        <f t="shared" si="77"/>
        <v>0.93903855800488245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6746729129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27749133057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28772468390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26913246554</v>
      </c>
      <c r="T339" s="39">
        <f t="shared" si="78"/>
        <v>0.93538191402979587</v>
      </c>
      <c r="U339" s="39">
        <f t="shared" si="79"/>
        <v>7.0844373749274769E-3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608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197194173</v>
      </c>
      <c r="E8" s="31">
        <v>249848621</v>
      </c>
      <c r="F8" s="31">
        <v>15313606</v>
      </c>
      <c r="G8" s="36">
        <f>IF(($D8       =0),0,($F8       /$D8       ))</f>
        <v>7.7657497516420024E-2</v>
      </c>
      <c r="H8" s="31">
        <v>20436386</v>
      </c>
      <c r="I8" s="36">
        <f>IF(($D8       =0),0,($H8       /$D8       ))</f>
        <v>0.10363585134942097</v>
      </c>
      <c r="J8" s="31">
        <v>60739891</v>
      </c>
      <c r="K8" s="36">
        <f>IF(($E8       =0),0,($J8       /$E8       ))</f>
        <v>0.24310676903836104</v>
      </c>
      <c r="L8" s="31">
        <v>41950237</v>
      </c>
      <c r="M8" s="36">
        <f>IF(($E8       =0),0,($L8       /$E8       ))</f>
        <v>0.16790261572026047</v>
      </c>
      <c r="N8" s="31">
        <f>$F8       +$H8       +$J8       +$L8</f>
        <v>138440120</v>
      </c>
      <c r="O8" s="36">
        <f>IF(($E8       =0),0,($N8       /$E8       ))</f>
        <v>0.55409599398989684</v>
      </c>
      <c r="P8" s="31">
        <v>18245921</v>
      </c>
      <c r="Q8" s="31">
        <v>187439291</v>
      </c>
      <c r="R8" s="31">
        <v>173205145</v>
      </c>
      <c r="S8" s="31">
        <v>100655211</v>
      </c>
      <c r="T8" s="36">
        <f>IF(($R8       =0),0,($S8       /$R8       ))</f>
        <v>0.58113291611516504</v>
      </c>
      <c r="U8" s="36">
        <f>IF(($P8       =0),0,(($L8       /$P8       )-1))</f>
        <v>1.2991570006249615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362639430</v>
      </c>
      <c r="E9" s="31">
        <v>370709900</v>
      </c>
      <c r="F9" s="31">
        <v>50029701</v>
      </c>
      <c r="G9" s="36">
        <f>IF(($D9       =0),0,($F9       /$D9       ))</f>
        <v>0.13795990413949194</v>
      </c>
      <c r="H9" s="31">
        <v>76244991</v>
      </c>
      <c r="I9" s="36">
        <f>IF(($D9       =0),0,($H9       /$D9       ))</f>
        <v>0.21025014020124619</v>
      </c>
      <c r="J9" s="31">
        <v>56401616</v>
      </c>
      <c r="K9" s="36">
        <f>IF(($E9       =0),0,($J9       /$E9       ))</f>
        <v>0.15214488741735788</v>
      </c>
      <c r="L9" s="31">
        <v>72632794</v>
      </c>
      <c r="M9" s="36">
        <f>IF(($E9       =0),0,($L9       /$E9       ))</f>
        <v>0.19592892987211832</v>
      </c>
      <c r="N9" s="31">
        <f>$F9       +$H9       +$J9       +$L9</f>
        <v>255309102</v>
      </c>
      <c r="O9" s="36">
        <f>IF(($E9       =0),0,($N9       /$E9       ))</f>
        <v>0.6887032204966741</v>
      </c>
      <c r="P9" s="31">
        <v>86882015</v>
      </c>
      <c r="Q9" s="31">
        <v>326983970</v>
      </c>
      <c r="R9" s="31">
        <v>498426320</v>
      </c>
      <c r="S9" s="31">
        <v>267995531</v>
      </c>
      <c r="T9" s="36">
        <f>IF(($R9       =0),0,($S9       /$R9       ))</f>
        <v>0.53768334505288562</v>
      </c>
      <c r="U9" s="36">
        <f>IF(($P9       =0),0,(($L9       /$P9       )-1))</f>
        <v>-0.16400656683664627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559833603</v>
      </c>
      <c r="E10" s="32">
        <f>SUM(E8:E9)</f>
        <v>620558521</v>
      </c>
      <c r="F10" s="32">
        <f>SUM(F8:F9)</f>
        <v>65343307</v>
      </c>
      <c r="G10" s="37">
        <f t="shared" ref="G10:G54" si="0">IF(($D10      =0),0,($F10      /$D10      ))</f>
        <v>0.11671915842465069</v>
      </c>
      <c r="H10" s="32">
        <f>SUM(H8:H9)</f>
        <v>96681377</v>
      </c>
      <c r="I10" s="37">
        <f t="shared" ref="I10:I54" si="1">IF(($D10      =0),0,($H10      /$D10      ))</f>
        <v>0.1726966307165381</v>
      </c>
      <c r="J10" s="32">
        <f>SUM(J8:J9)</f>
        <v>117141507</v>
      </c>
      <c r="K10" s="37">
        <f t="shared" ref="K10:K54" si="2">IF(($E10      =0),0,($J10      /$E10      ))</f>
        <v>0.18876786481189903</v>
      </c>
      <c r="L10" s="32">
        <f>SUM(L8:L9)</f>
        <v>114583031</v>
      </c>
      <c r="M10" s="37">
        <f t="shared" ref="M10:M54" si="3">IF(($E10      =0),0,($L10      /$E10      ))</f>
        <v>0.18464500465702252</v>
      </c>
      <c r="N10" s="32">
        <f t="shared" ref="N10:N54" si="4">$F10      +$H10      +$J10      +$L10</f>
        <v>393749222</v>
      </c>
      <c r="O10" s="37">
        <f t="shared" ref="O10:O54" si="5">IF(($E10      =0),0,($N10      /$E10      ))</f>
        <v>0.63450780011124852</v>
      </c>
      <c r="P10" s="32">
        <f>SUM(P8:P9)</f>
        <v>105127936</v>
      </c>
      <c r="Q10" s="32">
        <f>SUM(Q8:Q9)</f>
        <v>514423261</v>
      </c>
      <c r="R10" s="32">
        <f>SUM(R8:R9)</f>
        <v>671631465</v>
      </c>
      <c r="S10" s="32">
        <f>SUM(S8:S9)</f>
        <v>368650742</v>
      </c>
      <c r="T10" s="37">
        <f t="shared" ref="T10:T54" si="6">IF(($R10      =0),0,($S10      /$R10      ))</f>
        <v>0.54888843243816754</v>
      </c>
      <c r="U10" s="37">
        <f t="shared" ref="U10:U54" si="7">IF(($P10      =0),0,(($L10      /$P10      )-1))</f>
        <v>8.9938938780268707E-2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262278</v>
      </c>
      <c r="E11" s="31">
        <v>262278</v>
      </c>
      <c r="F11" s="31">
        <v>0</v>
      </c>
      <c r="G11" s="36">
        <f t="shared" si="0"/>
        <v>0</v>
      </c>
      <c r="H11" s="31">
        <v>0</v>
      </c>
      <c r="I11" s="36">
        <f t="shared" si="1"/>
        <v>0</v>
      </c>
      <c r="J11" s="31">
        <v>-47999</v>
      </c>
      <c r="K11" s="36">
        <f t="shared" si="2"/>
        <v>-0.18300810590289693</v>
      </c>
      <c r="L11" s="31">
        <v>0</v>
      </c>
      <c r="M11" s="36">
        <f t="shared" si="3"/>
        <v>0</v>
      </c>
      <c r="N11" s="31">
        <f t="shared" si="4"/>
        <v>-47999</v>
      </c>
      <c r="O11" s="36">
        <f t="shared" si="5"/>
        <v>-0.18300810590289693</v>
      </c>
      <c r="P11" s="31">
        <v>0</v>
      </c>
      <c r="Q11" s="31">
        <v>262278</v>
      </c>
      <c r="R11" s="31">
        <v>262278</v>
      </c>
      <c r="S11" s="31">
        <v>-28081</v>
      </c>
      <c r="T11" s="36">
        <f t="shared" si="6"/>
        <v>-0.10706578515925849</v>
      </c>
      <c r="U11" s="36">
        <f t="shared" si="7"/>
        <v>0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0</v>
      </c>
      <c r="E12" s="31">
        <v>0</v>
      </c>
      <c r="F12" s="31">
        <v>0</v>
      </c>
      <c r="G12" s="36">
        <f t="shared" si="0"/>
        <v>0</v>
      </c>
      <c r="H12" s="31">
        <v>0</v>
      </c>
      <c r="I12" s="36">
        <f t="shared" si="1"/>
        <v>0</v>
      </c>
      <c r="J12" s="31">
        <v>0</v>
      </c>
      <c r="K12" s="36">
        <f t="shared" si="2"/>
        <v>0</v>
      </c>
      <c r="L12" s="31">
        <v>0</v>
      </c>
      <c r="M12" s="36">
        <f t="shared" si="3"/>
        <v>0</v>
      </c>
      <c r="N12" s="31">
        <f t="shared" si="4"/>
        <v>0</v>
      </c>
      <c r="O12" s="36">
        <f t="shared" si="5"/>
        <v>0</v>
      </c>
      <c r="P12" s="31">
        <v>0</v>
      </c>
      <c r="Q12" s="31">
        <v>0</v>
      </c>
      <c r="R12" s="31">
        <v>0</v>
      </c>
      <c r="S12" s="31">
        <v>0</v>
      </c>
      <c r="T12" s="36">
        <f t="shared" si="6"/>
        <v>0</v>
      </c>
      <c r="U12" s="36">
        <f t="shared" si="7"/>
        <v>0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1309428</v>
      </c>
      <c r="E13" s="31">
        <v>4758187</v>
      </c>
      <c r="F13" s="31">
        <v>0</v>
      </c>
      <c r="G13" s="36">
        <f t="shared" si="0"/>
        <v>0</v>
      </c>
      <c r="H13" s="31">
        <v>1331102</v>
      </c>
      <c r="I13" s="36">
        <f t="shared" si="1"/>
        <v>1.0165522655693937</v>
      </c>
      <c r="J13" s="31">
        <v>26424</v>
      </c>
      <c r="K13" s="36">
        <f t="shared" si="2"/>
        <v>5.5533756870001115E-3</v>
      </c>
      <c r="L13" s="31">
        <v>0</v>
      </c>
      <c r="M13" s="36">
        <f t="shared" si="3"/>
        <v>0</v>
      </c>
      <c r="N13" s="31">
        <f t="shared" si="4"/>
        <v>1357526</v>
      </c>
      <c r="O13" s="36">
        <f t="shared" si="5"/>
        <v>0.28530320477106091</v>
      </c>
      <c r="P13" s="31">
        <v>139500</v>
      </c>
      <c r="Q13" s="31">
        <v>0</v>
      </c>
      <c r="R13" s="31">
        <v>10527876</v>
      </c>
      <c r="S13" s="31">
        <v>139500</v>
      </c>
      <c r="T13" s="36">
        <f t="shared" si="6"/>
        <v>1.3250536005553256E-2</v>
      </c>
      <c r="U13" s="36">
        <f t="shared" si="7"/>
        <v>-1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82967202</v>
      </c>
      <c r="E14" s="31">
        <v>133550284</v>
      </c>
      <c r="F14" s="31">
        <v>10540201</v>
      </c>
      <c r="G14" s="36">
        <f t="shared" si="0"/>
        <v>0.12704057441879263</v>
      </c>
      <c r="H14" s="31">
        <v>12467972</v>
      </c>
      <c r="I14" s="36">
        <f t="shared" si="1"/>
        <v>0.15027591264316711</v>
      </c>
      <c r="J14" s="31">
        <v>19586367</v>
      </c>
      <c r="K14" s="36">
        <f t="shared" si="2"/>
        <v>0.14665911904762405</v>
      </c>
      <c r="L14" s="31">
        <v>26658253</v>
      </c>
      <c r="M14" s="36">
        <f t="shared" si="3"/>
        <v>0.1996121026593998</v>
      </c>
      <c r="N14" s="31">
        <f t="shared" si="4"/>
        <v>69252793</v>
      </c>
      <c r="O14" s="36">
        <f t="shared" si="5"/>
        <v>0.51855219566586619</v>
      </c>
      <c r="P14" s="31">
        <v>9113073</v>
      </c>
      <c r="Q14" s="31">
        <v>3546261</v>
      </c>
      <c r="R14" s="31">
        <v>115155864</v>
      </c>
      <c r="S14" s="31">
        <v>62648754</v>
      </c>
      <c r="T14" s="36">
        <f t="shared" si="6"/>
        <v>0.54403442277155767</v>
      </c>
      <c r="U14" s="36">
        <f t="shared" si="7"/>
        <v>1.9252759195498599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2258464</v>
      </c>
      <c r="E15" s="31">
        <v>2248402</v>
      </c>
      <c r="F15" s="31">
        <v>469138</v>
      </c>
      <c r="G15" s="36">
        <f t="shared" si="0"/>
        <v>0.20772436487807644</v>
      </c>
      <c r="H15" s="31">
        <v>360063</v>
      </c>
      <c r="I15" s="36">
        <f t="shared" si="1"/>
        <v>0.15942826629071793</v>
      </c>
      <c r="J15" s="31">
        <v>448762</v>
      </c>
      <c r="K15" s="36">
        <f t="shared" si="2"/>
        <v>0.19959153211925626</v>
      </c>
      <c r="L15" s="31">
        <v>-982118</v>
      </c>
      <c r="M15" s="36">
        <f t="shared" si="3"/>
        <v>-0.43680711901163582</v>
      </c>
      <c r="N15" s="31">
        <f t="shared" si="4"/>
        <v>295845</v>
      </c>
      <c r="O15" s="36">
        <f t="shared" si="5"/>
        <v>0.13158011779032397</v>
      </c>
      <c r="P15" s="31">
        <v>632715</v>
      </c>
      <c r="Q15" s="31">
        <v>1698720</v>
      </c>
      <c r="R15" s="31">
        <v>1722720</v>
      </c>
      <c r="S15" s="31">
        <v>1577148</v>
      </c>
      <c r="T15" s="36">
        <f t="shared" si="6"/>
        <v>0.9154987461688493</v>
      </c>
      <c r="U15" s="36">
        <f t="shared" si="7"/>
        <v>-2.5522280963783062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9702781</v>
      </c>
      <c r="E16" s="31">
        <v>11670486</v>
      </c>
      <c r="F16" s="31">
        <v>1347390</v>
      </c>
      <c r="G16" s="36">
        <f t="shared" si="0"/>
        <v>0.13886637243487202</v>
      </c>
      <c r="H16" s="31">
        <v>1992961</v>
      </c>
      <c r="I16" s="36">
        <f t="shared" si="1"/>
        <v>0.20540100822640436</v>
      </c>
      <c r="J16" s="31">
        <v>1741834</v>
      </c>
      <c r="K16" s="36">
        <f t="shared" si="2"/>
        <v>0.14925119656542152</v>
      </c>
      <c r="L16" s="31">
        <v>2103972</v>
      </c>
      <c r="M16" s="36">
        <f t="shared" si="3"/>
        <v>0.18028143815090478</v>
      </c>
      <c r="N16" s="31">
        <f t="shared" si="4"/>
        <v>7186157</v>
      </c>
      <c r="O16" s="36">
        <f t="shared" si="5"/>
        <v>0.61575473377886747</v>
      </c>
      <c r="P16" s="31">
        <v>1210740</v>
      </c>
      <c r="Q16" s="31">
        <v>7036999</v>
      </c>
      <c r="R16" s="31">
        <v>7606266</v>
      </c>
      <c r="S16" s="31">
        <v>5791375</v>
      </c>
      <c r="T16" s="36">
        <f t="shared" si="6"/>
        <v>0.76139527594748857</v>
      </c>
      <c r="U16" s="36">
        <f t="shared" si="7"/>
        <v>0.73775707418603509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1262283</v>
      </c>
      <c r="E17" s="31">
        <v>663002</v>
      </c>
      <c r="F17" s="31">
        <v>242868</v>
      </c>
      <c r="G17" s="36">
        <f t="shared" si="0"/>
        <v>0.19240376365680278</v>
      </c>
      <c r="H17" s="31">
        <v>176394</v>
      </c>
      <c r="I17" s="36">
        <f t="shared" si="1"/>
        <v>0.13974203882964439</v>
      </c>
      <c r="J17" s="31">
        <v>157380</v>
      </c>
      <c r="K17" s="36">
        <f t="shared" si="2"/>
        <v>0.23737484954796517</v>
      </c>
      <c r="L17" s="31">
        <v>119295</v>
      </c>
      <c r="M17" s="36">
        <f t="shared" si="3"/>
        <v>0.17993158391679059</v>
      </c>
      <c r="N17" s="31">
        <f t="shared" si="4"/>
        <v>695937</v>
      </c>
      <c r="O17" s="36">
        <f t="shared" si="5"/>
        <v>1.0496755665895428</v>
      </c>
      <c r="P17" s="31">
        <v>160086</v>
      </c>
      <c r="Q17" s="31">
        <v>623841</v>
      </c>
      <c r="R17" s="31">
        <v>680622</v>
      </c>
      <c r="S17" s="31">
        <v>693056</v>
      </c>
      <c r="T17" s="36">
        <f t="shared" si="6"/>
        <v>1.018268583736641</v>
      </c>
      <c r="U17" s="36">
        <f t="shared" si="7"/>
        <v>-0.25480679134964956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594340</v>
      </c>
      <c r="E18" s="31">
        <v>1801070</v>
      </c>
      <c r="F18" s="31">
        <v>143579</v>
      </c>
      <c r="G18" s="36">
        <f t="shared" si="0"/>
        <v>0.24157721169700844</v>
      </c>
      <c r="H18" s="31">
        <v>174567</v>
      </c>
      <c r="I18" s="36">
        <f t="shared" si="1"/>
        <v>0.29371571827573445</v>
      </c>
      <c r="J18" s="31">
        <v>287178</v>
      </c>
      <c r="K18" s="36">
        <f t="shared" si="2"/>
        <v>0.15944855002859412</v>
      </c>
      <c r="L18" s="31">
        <v>606076</v>
      </c>
      <c r="M18" s="36">
        <f t="shared" si="3"/>
        <v>0.33650885307067463</v>
      </c>
      <c r="N18" s="31">
        <f t="shared" si="4"/>
        <v>1211400</v>
      </c>
      <c r="O18" s="36">
        <f t="shared" si="5"/>
        <v>0.67260017656171056</v>
      </c>
      <c r="P18" s="31">
        <v>171233</v>
      </c>
      <c r="Q18" s="31">
        <v>614742</v>
      </c>
      <c r="R18" s="31">
        <v>617752</v>
      </c>
      <c r="S18" s="31">
        <v>588484</v>
      </c>
      <c r="T18" s="36">
        <f t="shared" si="6"/>
        <v>0.95262176407360888</v>
      </c>
      <c r="U18" s="36">
        <f t="shared" si="7"/>
        <v>2.5394812915734701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98356776</v>
      </c>
      <c r="E19" s="32">
        <f>SUM(E11:E18)</f>
        <v>154953709</v>
      </c>
      <c r="F19" s="32">
        <f>SUM(F11:F18)</f>
        <v>12743176</v>
      </c>
      <c r="G19" s="37">
        <f t="shared" si="0"/>
        <v>0.12956073306022151</v>
      </c>
      <c r="H19" s="32">
        <f>SUM(H11:H18)</f>
        <v>16503059</v>
      </c>
      <c r="I19" s="37">
        <f t="shared" si="1"/>
        <v>0.16778771805208417</v>
      </c>
      <c r="J19" s="32">
        <f>SUM(J11:J18)</f>
        <v>22199946</v>
      </c>
      <c r="K19" s="37">
        <f t="shared" si="2"/>
        <v>0.14326824535706983</v>
      </c>
      <c r="L19" s="32">
        <f>SUM(L11:L18)</f>
        <v>28505478</v>
      </c>
      <c r="M19" s="37">
        <f t="shared" si="3"/>
        <v>0.18396125000144398</v>
      </c>
      <c r="N19" s="32">
        <f t="shared" si="4"/>
        <v>79951659</v>
      </c>
      <c r="O19" s="37">
        <f t="shared" si="5"/>
        <v>0.51597125048487869</v>
      </c>
      <c r="P19" s="32">
        <f>SUM(P11:P18)</f>
        <v>11427347</v>
      </c>
      <c r="Q19" s="32">
        <f>SUM(Q11:Q18)</f>
        <v>13782841</v>
      </c>
      <c r="R19" s="32">
        <f>SUM(R11:R18)</f>
        <v>136573378</v>
      </c>
      <c r="S19" s="32">
        <f>SUM(S11:S18)</f>
        <v>71410236</v>
      </c>
      <c r="T19" s="37">
        <f t="shared" si="6"/>
        <v>0.52287083358222275</v>
      </c>
      <c r="U19" s="37">
        <f t="shared" si="7"/>
        <v>1.4944965791272464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1490162</v>
      </c>
      <c r="E20" s="31">
        <v>1492771</v>
      </c>
      <c r="F20" s="31">
        <v>0</v>
      </c>
      <c r="G20" s="36">
        <f t="shared" si="0"/>
        <v>0</v>
      </c>
      <c r="H20" s="31">
        <v>0</v>
      </c>
      <c r="I20" s="36">
        <f t="shared" si="1"/>
        <v>0</v>
      </c>
      <c r="J20" s="31">
        <v>80762</v>
      </c>
      <c r="K20" s="36">
        <f t="shared" si="2"/>
        <v>5.4102069239019245E-2</v>
      </c>
      <c r="L20" s="31">
        <v>80762</v>
      </c>
      <c r="M20" s="36">
        <f t="shared" si="3"/>
        <v>5.4102069239019245E-2</v>
      </c>
      <c r="N20" s="31">
        <f t="shared" si="4"/>
        <v>161524</v>
      </c>
      <c r="O20" s="36">
        <f t="shared" si="5"/>
        <v>0.10820413847803849</v>
      </c>
      <c r="P20" s="31">
        <v>0</v>
      </c>
      <c r="Q20" s="31">
        <v>1423976</v>
      </c>
      <c r="R20" s="31">
        <v>1423976</v>
      </c>
      <c r="S20" s="31">
        <v>80429</v>
      </c>
      <c r="T20" s="36">
        <f t="shared" si="6"/>
        <v>5.648199126951578E-2</v>
      </c>
      <c r="U20" s="36">
        <f t="shared" si="7"/>
        <v>0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1</v>
      </c>
      <c r="E22" s="31">
        <v>1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0</v>
      </c>
      <c r="E23" s="31">
        <v>76200</v>
      </c>
      <c r="F23" s="31">
        <v>61872</v>
      </c>
      <c r="G23" s="36">
        <f t="shared" si="0"/>
        <v>0</v>
      </c>
      <c r="H23" s="31">
        <v>12226</v>
      </c>
      <c r="I23" s="36">
        <f t="shared" si="1"/>
        <v>0</v>
      </c>
      <c r="J23" s="31">
        <v>0</v>
      </c>
      <c r="K23" s="36">
        <f t="shared" si="2"/>
        <v>0</v>
      </c>
      <c r="L23" s="31">
        <v>0</v>
      </c>
      <c r="M23" s="36">
        <f t="shared" si="3"/>
        <v>0</v>
      </c>
      <c r="N23" s="31">
        <f t="shared" si="4"/>
        <v>74098</v>
      </c>
      <c r="O23" s="36">
        <f t="shared" si="5"/>
        <v>0.97241469816272963</v>
      </c>
      <c r="P23" s="31">
        <v>60454</v>
      </c>
      <c r="Q23" s="31">
        <v>0</v>
      </c>
      <c r="R23" s="31">
        <v>152000</v>
      </c>
      <c r="S23" s="31">
        <v>122027</v>
      </c>
      <c r="T23" s="36">
        <f t="shared" si="6"/>
        <v>0.80280921052631582</v>
      </c>
      <c r="U23" s="36">
        <f t="shared" si="7"/>
        <v>-1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2503419</v>
      </c>
      <c r="E24" s="31">
        <v>2503419</v>
      </c>
      <c r="F24" s="31">
        <v>281871</v>
      </c>
      <c r="G24" s="36">
        <f t="shared" si="0"/>
        <v>0.11259441587684682</v>
      </c>
      <c r="H24" s="31">
        <v>909493</v>
      </c>
      <c r="I24" s="36">
        <f t="shared" si="1"/>
        <v>0.36330035044073727</v>
      </c>
      <c r="J24" s="31">
        <v>160071</v>
      </c>
      <c r="K24" s="36">
        <f t="shared" si="2"/>
        <v>6.3940954350829804E-2</v>
      </c>
      <c r="L24" s="31">
        <v>367911</v>
      </c>
      <c r="M24" s="36">
        <f t="shared" si="3"/>
        <v>0.14696341283660466</v>
      </c>
      <c r="N24" s="31">
        <f t="shared" si="4"/>
        <v>1719346</v>
      </c>
      <c r="O24" s="36">
        <f t="shared" si="5"/>
        <v>0.68679913350501853</v>
      </c>
      <c r="P24" s="31">
        <v>396087</v>
      </c>
      <c r="Q24" s="31">
        <v>1675542</v>
      </c>
      <c r="R24" s="31">
        <v>1683542</v>
      </c>
      <c r="S24" s="31">
        <v>1440447</v>
      </c>
      <c r="T24" s="36">
        <f t="shared" si="6"/>
        <v>0.85560502797079019</v>
      </c>
      <c r="U24" s="36">
        <f t="shared" si="7"/>
        <v>-7.113588681274563E-2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3976884</v>
      </c>
      <c r="E26" s="31">
        <v>15736818</v>
      </c>
      <c r="F26" s="31">
        <v>415491</v>
      </c>
      <c r="G26" s="36">
        <f t="shared" si="0"/>
        <v>0.10447651980797026</v>
      </c>
      <c r="H26" s="31">
        <v>455259</v>
      </c>
      <c r="I26" s="36">
        <f t="shared" si="1"/>
        <v>0.11447630858732616</v>
      </c>
      <c r="J26" s="31">
        <v>451073</v>
      </c>
      <c r="K26" s="36">
        <f t="shared" si="2"/>
        <v>2.866354557827383E-2</v>
      </c>
      <c r="L26" s="31">
        <v>0</v>
      </c>
      <c r="M26" s="36">
        <f t="shared" si="3"/>
        <v>0</v>
      </c>
      <c r="N26" s="31">
        <f t="shared" si="4"/>
        <v>1321823</v>
      </c>
      <c r="O26" s="36">
        <f t="shared" si="5"/>
        <v>8.3995570133682682E-2</v>
      </c>
      <c r="P26" s="31">
        <v>504747</v>
      </c>
      <c r="Q26" s="31">
        <v>1686518</v>
      </c>
      <c r="R26" s="31">
        <v>3305232</v>
      </c>
      <c r="S26" s="31">
        <v>1593923</v>
      </c>
      <c r="T26" s="36">
        <f t="shared" si="6"/>
        <v>0.48224239629774857</v>
      </c>
      <c r="U26" s="36">
        <f t="shared" si="7"/>
        <v>-1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7970466</v>
      </c>
      <c r="E27" s="32">
        <f>SUM(E20:E26)</f>
        <v>19809209</v>
      </c>
      <c r="F27" s="32">
        <f>SUM(F20:F26)</f>
        <v>759234</v>
      </c>
      <c r="G27" s="37">
        <f t="shared" si="0"/>
        <v>9.5255911009469202E-2</v>
      </c>
      <c r="H27" s="32">
        <f>SUM(H20:H26)</f>
        <v>1376978</v>
      </c>
      <c r="I27" s="37">
        <f t="shared" si="1"/>
        <v>0.17276003686610042</v>
      </c>
      <c r="J27" s="32">
        <f>SUM(J20:J26)</f>
        <v>691906</v>
      </c>
      <c r="K27" s="37">
        <f t="shared" si="2"/>
        <v>3.492850219309615E-2</v>
      </c>
      <c r="L27" s="32">
        <f>SUM(L20:L26)</f>
        <v>448673</v>
      </c>
      <c r="M27" s="37">
        <f t="shared" si="3"/>
        <v>2.264971811847712E-2</v>
      </c>
      <c r="N27" s="32">
        <f t="shared" si="4"/>
        <v>3276791</v>
      </c>
      <c r="O27" s="37">
        <f t="shared" si="5"/>
        <v>0.1654175590756804</v>
      </c>
      <c r="P27" s="32">
        <f>SUM(P20:P26)</f>
        <v>961288</v>
      </c>
      <c r="Q27" s="32">
        <f>SUM(Q20:Q26)</f>
        <v>4786036</v>
      </c>
      <c r="R27" s="32">
        <f>SUM(R20:R26)</f>
        <v>6564750</v>
      </c>
      <c r="S27" s="32">
        <f>SUM(S20:S26)</f>
        <v>3236826</v>
      </c>
      <c r="T27" s="37">
        <f t="shared" si="6"/>
        <v>0.49306157888723867</v>
      </c>
      <c r="U27" s="37">
        <f t="shared" si="7"/>
        <v>-0.53325850317490697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2882700</v>
      </c>
      <c r="E28" s="31">
        <v>2839153</v>
      </c>
      <c r="F28" s="31">
        <v>506772</v>
      </c>
      <c r="G28" s="36">
        <f t="shared" si="0"/>
        <v>0.17579768966593817</v>
      </c>
      <c r="H28" s="31">
        <v>656332</v>
      </c>
      <c r="I28" s="36">
        <f t="shared" si="1"/>
        <v>0.22767960592500086</v>
      </c>
      <c r="J28" s="31">
        <v>611881</v>
      </c>
      <c r="K28" s="36">
        <f t="shared" si="2"/>
        <v>0.21551533150908034</v>
      </c>
      <c r="L28" s="31">
        <v>588103</v>
      </c>
      <c r="M28" s="36">
        <f t="shared" si="3"/>
        <v>0.20714029853269619</v>
      </c>
      <c r="N28" s="31">
        <f t="shared" si="4"/>
        <v>2363088</v>
      </c>
      <c r="O28" s="36">
        <f t="shared" si="5"/>
        <v>0.83232147052307504</v>
      </c>
      <c r="P28" s="31">
        <v>678323</v>
      </c>
      <c r="Q28" s="31">
        <v>2998527</v>
      </c>
      <c r="R28" s="31">
        <v>3249153</v>
      </c>
      <c r="S28" s="31">
        <v>3117979</v>
      </c>
      <c r="T28" s="36">
        <f t="shared" si="6"/>
        <v>0.95962824773102406</v>
      </c>
      <c r="U28" s="36">
        <f t="shared" si="7"/>
        <v>-0.13300448311497615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0</v>
      </c>
      <c r="E29" s="31">
        <v>0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0</v>
      </c>
      <c r="O29" s="36">
        <f t="shared" si="5"/>
        <v>0</v>
      </c>
      <c r="P29" s="31">
        <v>0</v>
      </c>
      <c r="Q29" s="31">
        <v>0</v>
      </c>
      <c r="R29" s="31">
        <v>0</v>
      </c>
      <c r="S29" s="31">
        <v>0</v>
      </c>
      <c r="T29" s="36">
        <f t="shared" si="6"/>
        <v>0</v>
      </c>
      <c r="U29" s="36">
        <f t="shared" si="7"/>
        <v>0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5149812</v>
      </c>
      <c r="E30" s="31">
        <v>3638267</v>
      </c>
      <c r="F30" s="31">
        <v>509876</v>
      </c>
      <c r="G30" s="36">
        <f t="shared" si="0"/>
        <v>9.9008662840507577E-2</v>
      </c>
      <c r="H30" s="31">
        <v>515130</v>
      </c>
      <c r="I30" s="36">
        <f t="shared" si="1"/>
        <v>0.10002889425866419</v>
      </c>
      <c r="J30" s="31">
        <v>449512</v>
      </c>
      <c r="K30" s="36">
        <f t="shared" si="2"/>
        <v>0.12355113024964907</v>
      </c>
      <c r="L30" s="31">
        <v>457851</v>
      </c>
      <c r="M30" s="36">
        <f t="shared" si="3"/>
        <v>0.12584315554630818</v>
      </c>
      <c r="N30" s="31">
        <f t="shared" si="4"/>
        <v>1932369</v>
      </c>
      <c r="O30" s="36">
        <f t="shared" si="5"/>
        <v>0.53112347169682705</v>
      </c>
      <c r="P30" s="31">
        <v>484632</v>
      </c>
      <c r="Q30" s="31">
        <v>4904614</v>
      </c>
      <c r="R30" s="31">
        <v>4904614</v>
      </c>
      <c r="S30" s="31">
        <v>1527911</v>
      </c>
      <c r="T30" s="36">
        <f t="shared" si="6"/>
        <v>0.31152522910059793</v>
      </c>
      <c r="U30" s="36">
        <f t="shared" si="7"/>
        <v>-5.5260486307136092E-2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1856548</v>
      </c>
      <c r="E31" s="31">
        <v>1856548</v>
      </c>
      <c r="F31" s="31">
        <v>0</v>
      </c>
      <c r="G31" s="36">
        <f t="shared" si="0"/>
        <v>0</v>
      </c>
      <c r="H31" s="31">
        <v>46736</v>
      </c>
      <c r="I31" s="36">
        <f t="shared" si="1"/>
        <v>2.5173601759825224E-2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46736</v>
      </c>
      <c r="O31" s="36">
        <f t="shared" si="5"/>
        <v>2.5173601759825224E-2</v>
      </c>
      <c r="P31" s="31">
        <v>0</v>
      </c>
      <c r="Q31" s="31">
        <v>1966667</v>
      </c>
      <c r="R31" s="31">
        <v>1966667</v>
      </c>
      <c r="S31" s="31">
        <v>0</v>
      </c>
      <c r="T31" s="36">
        <f t="shared" si="6"/>
        <v>0</v>
      </c>
      <c r="U31" s="36">
        <f t="shared" si="7"/>
        <v>0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584414</v>
      </c>
      <c r="E32" s="31">
        <v>16004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551938</v>
      </c>
      <c r="R32" s="31">
        <v>551938</v>
      </c>
      <c r="S32" s="31">
        <v>172102</v>
      </c>
      <c r="T32" s="36">
        <f t="shared" si="6"/>
        <v>0.31181400809511212</v>
      </c>
      <c r="U32" s="36">
        <f t="shared" si="7"/>
        <v>0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0</v>
      </c>
      <c r="E34" s="31">
        <v>0</v>
      </c>
      <c r="F34" s="31">
        <v>0</v>
      </c>
      <c r="G34" s="36">
        <f t="shared" si="0"/>
        <v>0</v>
      </c>
      <c r="H34" s="31">
        <v>0</v>
      </c>
      <c r="I34" s="36">
        <f t="shared" si="1"/>
        <v>0</v>
      </c>
      <c r="J34" s="31">
        <v>0</v>
      </c>
      <c r="K34" s="36">
        <f t="shared" si="2"/>
        <v>0</v>
      </c>
      <c r="L34" s="31">
        <v>0</v>
      </c>
      <c r="M34" s="36">
        <f t="shared" si="3"/>
        <v>0</v>
      </c>
      <c r="N34" s="31">
        <f t="shared" si="4"/>
        <v>0</v>
      </c>
      <c r="O34" s="36">
        <f t="shared" si="5"/>
        <v>0</v>
      </c>
      <c r="P34" s="31">
        <v>0</v>
      </c>
      <c r="Q34" s="31">
        <v>0</v>
      </c>
      <c r="R34" s="31">
        <v>0</v>
      </c>
      <c r="S34" s="31">
        <v>0</v>
      </c>
      <c r="T34" s="36">
        <f t="shared" si="6"/>
        <v>0</v>
      </c>
      <c r="U34" s="36">
        <f t="shared" si="7"/>
        <v>0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10473474</v>
      </c>
      <c r="E35" s="32">
        <f>SUM(E28:E34)</f>
        <v>8349972</v>
      </c>
      <c r="F35" s="32">
        <f>SUM(F28:F34)</f>
        <v>1016648</v>
      </c>
      <c r="G35" s="37">
        <f t="shared" si="0"/>
        <v>9.7068842678179182E-2</v>
      </c>
      <c r="H35" s="32">
        <f>SUM(H28:H34)</f>
        <v>1218198</v>
      </c>
      <c r="I35" s="37">
        <f t="shared" si="1"/>
        <v>0.1163126962457729</v>
      </c>
      <c r="J35" s="32">
        <f>SUM(J28:J34)</f>
        <v>1061393</v>
      </c>
      <c r="K35" s="37">
        <f t="shared" si="2"/>
        <v>0.1271133603801306</v>
      </c>
      <c r="L35" s="32">
        <f>SUM(L28:L34)</f>
        <v>1045954</v>
      </c>
      <c r="M35" s="37">
        <f t="shared" si="3"/>
        <v>0.12526437214400241</v>
      </c>
      <c r="N35" s="32">
        <f t="shared" si="4"/>
        <v>4342193</v>
      </c>
      <c r="O35" s="37">
        <f t="shared" si="5"/>
        <v>0.52002485756838468</v>
      </c>
      <c r="P35" s="32">
        <f>SUM(P28:P34)</f>
        <v>1162955</v>
      </c>
      <c r="Q35" s="32">
        <f>SUM(Q28:Q34)</f>
        <v>10421746</v>
      </c>
      <c r="R35" s="32">
        <f>SUM(R28:R34)</f>
        <v>10672372</v>
      </c>
      <c r="S35" s="32">
        <f>SUM(S28:S34)</f>
        <v>4817992</v>
      </c>
      <c r="T35" s="37">
        <f t="shared" si="6"/>
        <v>0.45144528320414617</v>
      </c>
      <c r="U35" s="37">
        <f t="shared" si="7"/>
        <v>-0.10060664428116306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0</v>
      </c>
      <c r="E37" s="31">
        <v>0</v>
      </c>
      <c r="F37" s="31">
        <v>0</v>
      </c>
      <c r="G37" s="36">
        <f t="shared" si="0"/>
        <v>0</v>
      </c>
      <c r="H37" s="31">
        <v>0</v>
      </c>
      <c r="I37" s="36">
        <f t="shared" si="1"/>
        <v>0</v>
      </c>
      <c r="J37" s="31">
        <v>0</v>
      </c>
      <c r="K37" s="36">
        <f t="shared" si="2"/>
        <v>0</v>
      </c>
      <c r="L37" s="31">
        <v>0</v>
      </c>
      <c r="M37" s="36">
        <f t="shared" si="3"/>
        <v>0</v>
      </c>
      <c r="N37" s="31">
        <f t="shared" si="4"/>
        <v>0</v>
      </c>
      <c r="O37" s="36">
        <f t="shared" si="5"/>
        <v>0</v>
      </c>
      <c r="P37" s="31">
        <v>0</v>
      </c>
      <c r="Q37" s="31">
        <v>0</v>
      </c>
      <c r="R37" s="31">
        <v>0</v>
      </c>
      <c r="S37" s="31">
        <v>0</v>
      </c>
      <c r="T37" s="36">
        <f t="shared" si="6"/>
        <v>0</v>
      </c>
      <c r="U37" s="36">
        <f t="shared" si="7"/>
        <v>0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6150</v>
      </c>
      <c r="E38" s="31">
        <v>585080</v>
      </c>
      <c r="F38" s="31">
        <v>246456</v>
      </c>
      <c r="G38" s="36">
        <f t="shared" si="0"/>
        <v>40.074146341463411</v>
      </c>
      <c r="H38" s="31">
        <v>32197</v>
      </c>
      <c r="I38" s="36">
        <f t="shared" si="1"/>
        <v>5.2352845528455285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278653</v>
      </c>
      <c r="O38" s="36">
        <f t="shared" si="5"/>
        <v>0.47626478430300129</v>
      </c>
      <c r="P38" s="31">
        <v>8888</v>
      </c>
      <c r="Q38" s="31">
        <v>0</v>
      </c>
      <c r="R38" s="31">
        <v>5726</v>
      </c>
      <c r="S38" s="31">
        <v>661251</v>
      </c>
      <c r="T38" s="36">
        <f t="shared" si="6"/>
        <v>115.48218651763884</v>
      </c>
      <c r="U38" s="36">
        <f t="shared" si="7"/>
        <v>-1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6150</v>
      </c>
      <c r="E40" s="32">
        <f>SUM(E36:E39)</f>
        <v>585080</v>
      </c>
      <c r="F40" s="32">
        <f>SUM(F36:F39)</f>
        <v>246456</v>
      </c>
      <c r="G40" s="37">
        <f t="shared" si="0"/>
        <v>40.074146341463411</v>
      </c>
      <c r="H40" s="32">
        <f>SUM(H36:H39)</f>
        <v>32197</v>
      </c>
      <c r="I40" s="37">
        <f t="shared" si="1"/>
        <v>5.2352845528455285</v>
      </c>
      <c r="J40" s="32">
        <f>SUM(J36:J39)</f>
        <v>0</v>
      </c>
      <c r="K40" s="37">
        <f t="shared" si="2"/>
        <v>0</v>
      </c>
      <c r="L40" s="32">
        <f>SUM(L36:L39)</f>
        <v>0</v>
      </c>
      <c r="M40" s="37">
        <f t="shared" si="3"/>
        <v>0</v>
      </c>
      <c r="N40" s="32">
        <f t="shared" si="4"/>
        <v>278653</v>
      </c>
      <c r="O40" s="37">
        <f t="shared" si="5"/>
        <v>0.47626478430300129</v>
      </c>
      <c r="P40" s="32">
        <f>SUM(P36:P39)</f>
        <v>8888</v>
      </c>
      <c r="Q40" s="32">
        <f>SUM(Q36:Q39)</f>
        <v>0</v>
      </c>
      <c r="R40" s="32">
        <f>SUM(R36:R39)</f>
        <v>5726</v>
      </c>
      <c r="S40" s="32">
        <f>SUM(S36:S39)</f>
        <v>661251</v>
      </c>
      <c r="T40" s="37">
        <f t="shared" si="6"/>
        <v>115.48218651763884</v>
      </c>
      <c r="U40" s="37">
        <f t="shared" si="7"/>
        <v>-1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64403107</v>
      </c>
      <c r="E43" s="31">
        <v>60185027</v>
      </c>
      <c r="F43" s="31">
        <v>15129280</v>
      </c>
      <c r="G43" s="36">
        <f t="shared" si="0"/>
        <v>0.23491537450204072</v>
      </c>
      <c r="H43" s="31">
        <v>2444947</v>
      </c>
      <c r="I43" s="36">
        <f t="shared" si="1"/>
        <v>3.7963183981170351E-2</v>
      </c>
      <c r="J43" s="31">
        <v>3506469</v>
      </c>
      <c r="K43" s="36">
        <f t="shared" si="2"/>
        <v>5.8261484206030181E-2</v>
      </c>
      <c r="L43" s="31">
        <v>1889019</v>
      </c>
      <c r="M43" s="36">
        <f t="shared" si="3"/>
        <v>3.1386859725094085E-2</v>
      </c>
      <c r="N43" s="31">
        <f t="shared" si="4"/>
        <v>22969715</v>
      </c>
      <c r="O43" s="36">
        <f t="shared" si="5"/>
        <v>0.38165165232874282</v>
      </c>
      <c r="P43" s="31">
        <v>1069778</v>
      </c>
      <c r="Q43" s="31">
        <v>7098532</v>
      </c>
      <c r="R43" s="31">
        <v>8023880</v>
      </c>
      <c r="S43" s="31">
        <v>3987084</v>
      </c>
      <c r="T43" s="36">
        <f t="shared" si="6"/>
        <v>0.49690224679332196</v>
      </c>
      <c r="U43" s="36">
        <f t="shared" si="7"/>
        <v>0.76580468097119225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6236835</v>
      </c>
      <c r="E45" s="31">
        <v>6354827</v>
      </c>
      <c r="F45" s="31">
        <v>1249705</v>
      </c>
      <c r="G45" s="36">
        <f t="shared" si="0"/>
        <v>0.2003748696253789</v>
      </c>
      <c r="H45" s="31">
        <v>1318037</v>
      </c>
      <c r="I45" s="36">
        <f t="shared" si="1"/>
        <v>0.21133106776113206</v>
      </c>
      <c r="J45" s="31">
        <v>1251369</v>
      </c>
      <c r="K45" s="36">
        <f t="shared" si="2"/>
        <v>0.19691629685591755</v>
      </c>
      <c r="L45" s="31">
        <v>5429216</v>
      </c>
      <c r="M45" s="36">
        <f t="shared" si="3"/>
        <v>0.85434520876807507</v>
      </c>
      <c r="N45" s="31">
        <f t="shared" si="4"/>
        <v>9248327</v>
      </c>
      <c r="O45" s="36">
        <f t="shared" si="5"/>
        <v>1.4553231740218893</v>
      </c>
      <c r="P45" s="31">
        <v>1254006</v>
      </c>
      <c r="Q45" s="31">
        <v>4589057</v>
      </c>
      <c r="R45" s="31">
        <v>4509584</v>
      </c>
      <c r="S45" s="31">
        <v>4299281</v>
      </c>
      <c r="T45" s="36">
        <f t="shared" si="6"/>
        <v>0.95336532150193898</v>
      </c>
      <c r="U45" s="36">
        <f t="shared" si="7"/>
        <v>3.3294976260081688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20949611</v>
      </c>
      <c r="E46" s="31">
        <v>19499611</v>
      </c>
      <c r="F46" s="31">
        <v>2646639</v>
      </c>
      <c r="G46" s="36">
        <f t="shared" si="0"/>
        <v>0.12633356294777978</v>
      </c>
      <c r="H46" s="31">
        <v>2311750</v>
      </c>
      <c r="I46" s="36">
        <f t="shared" si="1"/>
        <v>0.11034811099833787</v>
      </c>
      <c r="J46" s="31">
        <v>2422358</v>
      </c>
      <c r="K46" s="36">
        <f t="shared" si="2"/>
        <v>0.12422596532823142</v>
      </c>
      <c r="L46" s="31">
        <v>2045117</v>
      </c>
      <c r="M46" s="36">
        <f t="shared" si="3"/>
        <v>0.10487988709108094</v>
      </c>
      <c r="N46" s="31">
        <f t="shared" si="4"/>
        <v>9425864</v>
      </c>
      <c r="O46" s="36">
        <f t="shared" si="5"/>
        <v>0.48338728398222919</v>
      </c>
      <c r="P46" s="31">
        <v>2570386</v>
      </c>
      <c r="Q46" s="31">
        <v>19886209</v>
      </c>
      <c r="R46" s="31">
        <v>20236209</v>
      </c>
      <c r="S46" s="31">
        <v>8181240</v>
      </c>
      <c r="T46" s="36">
        <f t="shared" si="6"/>
        <v>0.40428718639938932</v>
      </c>
      <c r="U46" s="36">
        <f t="shared" si="7"/>
        <v>-0.20435413202530672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91589553</v>
      </c>
      <c r="E47" s="32">
        <f>SUM(E41:E46)</f>
        <v>86039465</v>
      </c>
      <c r="F47" s="32">
        <f>SUM(F41:F46)</f>
        <v>19025624</v>
      </c>
      <c r="G47" s="37">
        <f t="shared" si="0"/>
        <v>0.20772701008814837</v>
      </c>
      <c r="H47" s="32">
        <f>SUM(H41:H46)</f>
        <v>6074734</v>
      </c>
      <c r="I47" s="37">
        <f t="shared" si="1"/>
        <v>6.6325621220140685E-2</v>
      </c>
      <c r="J47" s="32">
        <f>SUM(J41:J46)</f>
        <v>7180196</v>
      </c>
      <c r="K47" s="37">
        <f t="shared" si="2"/>
        <v>8.3452355265110023E-2</v>
      </c>
      <c r="L47" s="32">
        <f>SUM(L41:L46)</f>
        <v>9363352</v>
      </c>
      <c r="M47" s="37">
        <f t="shared" si="3"/>
        <v>0.1088262461883044</v>
      </c>
      <c r="N47" s="32">
        <f t="shared" si="4"/>
        <v>41643906</v>
      </c>
      <c r="O47" s="37">
        <f t="shared" si="5"/>
        <v>0.48400935547425822</v>
      </c>
      <c r="P47" s="32">
        <f>SUM(P41:P46)</f>
        <v>4894170</v>
      </c>
      <c r="Q47" s="32">
        <f>SUM(Q41:Q46)</f>
        <v>31573798</v>
      </c>
      <c r="R47" s="32">
        <f>SUM(R41:R46)</f>
        <v>32769673</v>
      </c>
      <c r="S47" s="32">
        <f>SUM(S41:S46)</f>
        <v>16467605</v>
      </c>
      <c r="T47" s="37">
        <f t="shared" si="6"/>
        <v>0.50252576520980241</v>
      </c>
      <c r="U47" s="37">
        <f t="shared" si="7"/>
        <v>0.91316443850540541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1060548</v>
      </c>
      <c r="E50" s="31">
        <v>1091548</v>
      </c>
      <c r="F50" s="31">
        <v>249567</v>
      </c>
      <c r="G50" s="36">
        <f t="shared" si="0"/>
        <v>0.2353189106009346</v>
      </c>
      <c r="H50" s="31">
        <v>249516</v>
      </c>
      <c r="I50" s="36">
        <f t="shared" si="1"/>
        <v>0.23527082225415541</v>
      </c>
      <c r="J50" s="31">
        <v>251576</v>
      </c>
      <c r="K50" s="36">
        <f t="shared" si="2"/>
        <v>0.23047635101708766</v>
      </c>
      <c r="L50" s="31">
        <v>264705</v>
      </c>
      <c r="M50" s="36">
        <f t="shared" si="3"/>
        <v>0.24250422335985225</v>
      </c>
      <c r="N50" s="31">
        <f t="shared" si="4"/>
        <v>1015364</v>
      </c>
      <c r="O50" s="36">
        <f t="shared" si="5"/>
        <v>0.93020554295367675</v>
      </c>
      <c r="P50" s="31">
        <v>277349</v>
      </c>
      <c r="Q50" s="31">
        <v>1190460</v>
      </c>
      <c r="R50" s="31">
        <v>1035468</v>
      </c>
      <c r="S50" s="31">
        <v>966885</v>
      </c>
      <c r="T50" s="36">
        <f t="shared" si="6"/>
        <v>0.93376618108913068</v>
      </c>
      <c r="U50" s="36">
        <f t="shared" si="7"/>
        <v>-4.5588770826648028E-2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185223</v>
      </c>
      <c r="E51" s="31">
        <v>0</v>
      </c>
      <c r="F51" s="31">
        <v>0</v>
      </c>
      <c r="G51" s="36">
        <f t="shared" si="0"/>
        <v>0</v>
      </c>
      <c r="H51" s="31">
        <v>0</v>
      </c>
      <c r="I51" s="36">
        <f t="shared" si="1"/>
        <v>0</v>
      </c>
      <c r="J51" s="31">
        <v>0</v>
      </c>
      <c r="K51" s="36">
        <f t="shared" si="2"/>
        <v>0</v>
      </c>
      <c r="L51" s="31">
        <v>0</v>
      </c>
      <c r="M51" s="36">
        <f t="shared" si="3"/>
        <v>0</v>
      </c>
      <c r="N51" s="31">
        <f t="shared" si="4"/>
        <v>0</v>
      </c>
      <c r="O51" s="36">
        <f t="shared" si="5"/>
        <v>0</v>
      </c>
      <c r="P51" s="31">
        <v>0</v>
      </c>
      <c r="Q51" s="31">
        <v>0</v>
      </c>
      <c r="R51" s="31">
        <v>0</v>
      </c>
      <c r="S51" s="31">
        <v>0</v>
      </c>
      <c r="T51" s="36">
        <f t="shared" si="6"/>
        <v>0</v>
      </c>
      <c r="U51" s="36">
        <f t="shared" si="7"/>
        <v>0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0</v>
      </c>
      <c r="E52" s="31">
        <v>0</v>
      </c>
      <c r="F52" s="31">
        <v>0</v>
      </c>
      <c r="G52" s="36">
        <f t="shared" si="0"/>
        <v>0</v>
      </c>
      <c r="H52" s="31">
        <v>0</v>
      </c>
      <c r="I52" s="36">
        <f t="shared" si="1"/>
        <v>0</v>
      </c>
      <c r="J52" s="31">
        <v>0</v>
      </c>
      <c r="K52" s="36">
        <f t="shared" si="2"/>
        <v>0</v>
      </c>
      <c r="L52" s="31">
        <v>0</v>
      </c>
      <c r="M52" s="36">
        <f t="shared" si="3"/>
        <v>0</v>
      </c>
      <c r="N52" s="31">
        <f t="shared" si="4"/>
        <v>0</v>
      </c>
      <c r="O52" s="36">
        <f t="shared" si="5"/>
        <v>0</v>
      </c>
      <c r="P52" s="31">
        <v>0</v>
      </c>
      <c r="Q52" s="31">
        <v>0</v>
      </c>
      <c r="R52" s="31">
        <v>0</v>
      </c>
      <c r="S52" s="31">
        <v>0</v>
      </c>
      <c r="T52" s="36">
        <f t="shared" si="6"/>
        <v>0</v>
      </c>
      <c r="U52" s="36">
        <f t="shared" si="7"/>
        <v>0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1245771</v>
      </c>
      <c r="E53" s="32">
        <f>SUM(E48:E52)</f>
        <v>1091548</v>
      </c>
      <c r="F53" s="32">
        <f>SUM(F48:F52)</f>
        <v>249567</v>
      </c>
      <c r="G53" s="37">
        <f t="shared" si="0"/>
        <v>0.2003313610607407</v>
      </c>
      <c r="H53" s="32">
        <f>SUM(H48:H52)</f>
        <v>249516</v>
      </c>
      <c r="I53" s="37">
        <f t="shared" si="1"/>
        <v>0.20029042255759685</v>
      </c>
      <c r="J53" s="32">
        <f>SUM(J48:J52)</f>
        <v>251576</v>
      </c>
      <c r="K53" s="37">
        <f t="shared" si="2"/>
        <v>0.23047635101708766</v>
      </c>
      <c r="L53" s="32">
        <f>SUM(L48:L52)</f>
        <v>264705</v>
      </c>
      <c r="M53" s="37">
        <f t="shared" si="3"/>
        <v>0.24250422335985225</v>
      </c>
      <c r="N53" s="32">
        <f t="shared" si="4"/>
        <v>1015364</v>
      </c>
      <c r="O53" s="37">
        <f t="shared" si="5"/>
        <v>0.93020554295367675</v>
      </c>
      <c r="P53" s="32">
        <f>SUM(P48:P52)</f>
        <v>277349</v>
      </c>
      <c r="Q53" s="32">
        <f>SUM(Q48:Q52)</f>
        <v>1190460</v>
      </c>
      <c r="R53" s="32">
        <f>SUM(R48:R52)</f>
        <v>1035468</v>
      </c>
      <c r="S53" s="32">
        <f>SUM(S48:S52)</f>
        <v>966885</v>
      </c>
      <c r="T53" s="37">
        <f t="shared" si="6"/>
        <v>0.93376618108913068</v>
      </c>
      <c r="U53" s="37">
        <f t="shared" si="7"/>
        <v>-4.5588770826648028E-2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769475793</v>
      </c>
      <c r="E54" s="32">
        <f>SUM(E8:E9,E11:E18,E20:E26,E28:E34,E36:E39,E41:E46,E48:E52)</f>
        <v>891387504</v>
      </c>
      <c r="F54" s="32">
        <f>SUM(F8:F9,F11:F18,F20:F26,F28:F34,F36:F39,F41:F46,F48:F52)</f>
        <v>99384012</v>
      </c>
      <c r="G54" s="37">
        <f t="shared" si="0"/>
        <v>0.12915807476220373</v>
      </c>
      <c r="H54" s="32">
        <f>SUM(H8:H9,H11:H18,H20:H26,H28:H34,H36:H39,H41:H46,H48:H52)</f>
        <v>122136059</v>
      </c>
      <c r="I54" s="37">
        <f t="shared" si="1"/>
        <v>0.15872631746324475</v>
      </c>
      <c r="J54" s="32">
        <f>SUM(J8:J9,J11:J18,J20:J26,J28:J34,J36:J39,J41:J46,J48:J52)</f>
        <v>148526524</v>
      </c>
      <c r="K54" s="37">
        <f t="shared" si="2"/>
        <v>0.16662396918680611</v>
      </c>
      <c r="L54" s="32">
        <f>SUM(L8:L9,L11:L18,L20:L26,L28:L34,L36:L39,L41:L46,L48:L52)</f>
        <v>154211193</v>
      </c>
      <c r="M54" s="37">
        <f t="shared" si="3"/>
        <v>0.17300129551737581</v>
      </c>
      <c r="N54" s="32">
        <f t="shared" si="4"/>
        <v>524257788</v>
      </c>
      <c r="O54" s="37">
        <f t="shared" si="5"/>
        <v>0.58813679308656763</v>
      </c>
      <c r="P54" s="32">
        <f>SUM(P8:P9,P11:P18,P20:P26,P28:P34,P36:P39,P41:P46,P48:P52)</f>
        <v>123859933</v>
      </c>
      <c r="Q54" s="32">
        <f>SUM(Q8:Q9,Q11:Q18,Q20:Q26,Q28:Q34,Q36:Q39,Q41:Q46,Q48:Q52)</f>
        <v>576178142</v>
      </c>
      <c r="R54" s="32">
        <f>SUM(R8:R9,R11:R18,R20:R26,R28:R34,R36:R39,R41:R46,R48:R52)</f>
        <v>859252832</v>
      </c>
      <c r="S54" s="32">
        <f>SUM(S8:S9,S11:S18,S20:S26,S28:S34,S36:S39,S41:S46,S48:S52)</f>
        <v>466211537</v>
      </c>
      <c r="T54" s="37">
        <f t="shared" si="6"/>
        <v>0.54257782999078907</v>
      </c>
      <c r="U54" s="37">
        <f t="shared" si="7"/>
        <v>0.24504502194426347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100251187</v>
      </c>
      <c r="E57" s="31">
        <v>134923481</v>
      </c>
      <c r="F57" s="31">
        <v>23374203</v>
      </c>
      <c r="G57" s="36">
        <f t="shared" ref="G57:G85" si="8">IF(($D57      =0),0,($F57      /$D57      ))</f>
        <v>0.23315637150510746</v>
      </c>
      <c r="H57" s="31">
        <v>24682855</v>
      </c>
      <c r="I57" s="36">
        <f t="shared" ref="I57:I85" si="9">IF(($D57      =0),0,($H57      /$D57      ))</f>
        <v>0.24621010223051024</v>
      </c>
      <c r="J57" s="31">
        <v>31537943</v>
      </c>
      <c r="K57" s="36">
        <f t="shared" ref="K57:K85" si="10">IF(($E57      =0),0,($J57      /$E57      ))</f>
        <v>0.23374688205680078</v>
      </c>
      <c r="L57" s="31">
        <v>48509833</v>
      </c>
      <c r="M57" s="36">
        <f t="shared" ref="M57:M85" si="11">IF(($E57      =0),0,($L57      /$E57      ))</f>
        <v>0.35953588389851876</v>
      </c>
      <c r="N57" s="31">
        <f t="shared" ref="N57:N85" si="12">$F57      +$H57      +$J57      +$L57</f>
        <v>128104834</v>
      </c>
      <c r="O57" s="36">
        <f t="shared" ref="O57:O85" si="13">IF(($E57      =0),0,($N57      /$E57      ))</f>
        <v>0.94946285887776638</v>
      </c>
      <c r="P57" s="31">
        <v>24703590</v>
      </c>
      <c r="Q57" s="31">
        <v>113855601</v>
      </c>
      <c r="R57" s="31">
        <v>97775038</v>
      </c>
      <c r="S57" s="31">
        <v>95293360</v>
      </c>
      <c r="T57" s="36">
        <f t="shared" ref="T57:T85" si="14">IF(($R57      =0),0,($S57      /$R57      ))</f>
        <v>0.97461849107131004</v>
      </c>
      <c r="U57" s="36">
        <f t="shared" ref="U57:U85" si="15">IF(($P57      =0),0,(($L57      /$P57      )-1))</f>
        <v>0.96367544150465578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100251187</v>
      </c>
      <c r="E58" s="32">
        <f>E57</f>
        <v>134923481</v>
      </c>
      <c r="F58" s="32">
        <f>F57</f>
        <v>23374203</v>
      </c>
      <c r="G58" s="37">
        <f t="shared" si="8"/>
        <v>0.23315637150510746</v>
      </c>
      <c r="H58" s="32">
        <f>H57</f>
        <v>24682855</v>
      </c>
      <c r="I58" s="37">
        <f t="shared" si="9"/>
        <v>0.24621010223051024</v>
      </c>
      <c r="J58" s="32">
        <f>J57</f>
        <v>31537943</v>
      </c>
      <c r="K58" s="37">
        <f t="shared" si="10"/>
        <v>0.23374688205680078</v>
      </c>
      <c r="L58" s="32">
        <f>L57</f>
        <v>48509833</v>
      </c>
      <c r="M58" s="37">
        <f t="shared" si="11"/>
        <v>0.35953588389851876</v>
      </c>
      <c r="N58" s="32">
        <f t="shared" si="12"/>
        <v>128104834</v>
      </c>
      <c r="O58" s="37">
        <f t="shared" si="13"/>
        <v>0.94946285887776638</v>
      </c>
      <c r="P58" s="32">
        <f>P57</f>
        <v>24703590</v>
      </c>
      <c r="Q58" s="32">
        <f>Q57</f>
        <v>113855601</v>
      </c>
      <c r="R58" s="32">
        <f>R57</f>
        <v>97775038</v>
      </c>
      <c r="S58" s="32">
        <f>S57</f>
        <v>95293360</v>
      </c>
      <c r="T58" s="37">
        <f t="shared" si="14"/>
        <v>0.97461849107131004</v>
      </c>
      <c r="U58" s="37">
        <f t="shared" si="15"/>
        <v>0.96367544150465578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250000</v>
      </c>
      <c r="E59" s="31">
        <v>86957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0</v>
      </c>
      <c r="Q59" s="31">
        <v>500000</v>
      </c>
      <c r="R59" s="31">
        <v>50000</v>
      </c>
      <c r="S59" s="31">
        <v>0</v>
      </c>
      <c r="T59" s="36">
        <f t="shared" si="14"/>
        <v>0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1296792</v>
      </c>
      <c r="E61" s="31">
        <v>1296792</v>
      </c>
      <c r="F61" s="31">
        <v>116181</v>
      </c>
      <c r="G61" s="36">
        <f t="shared" si="8"/>
        <v>8.959108322691689E-2</v>
      </c>
      <c r="H61" s="31">
        <v>106376</v>
      </c>
      <c r="I61" s="36">
        <f t="shared" si="9"/>
        <v>8.2030117397392951E-2</v>
      </c>
      <c r="J61" s="31">
        <v>0</v>
      </c>
      <c r="K61" s="36">
        <f t="shared" si="10"/>
        <v>0</v>
      </c>
      <c r="L61" s="31">
        <v>96488</v>
      </c>
      <c r="M61" s="36">
        <f t="shared" si="11"/>
        <v>7.4405147471606856E-2</v>
      </c>
      <c r="N61" s="31">
        <f t="shared" si="12"/>
        <v>319045</v>
      </c>
      <c r="O61" s="36">
        <f t="shared" si="13"/>
        <v>0.2460263480959167</v>
      </c>
      <c r="P61" s="31">
        <v>108301</v>
      </c>
      <c r="Q61" s="31">
        <v>1251827</v>
      </c>
      <c r="R61" s="31">
        <v>1240563</v>
      </c>
      <c r="S61" s="31">
        <v>1050737</v>
      </c>
      <c r="T61" s="36">
        <f t="shared" si="14"/>
        <v>0.8469839903334212</v>
      </c>
      <c r="U61" s="36">
        <f t="shared" si="15"/>
        <v>-0.10907563180395374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1546792</v>
      </c>
      <c r="E63" s="32">
        <f>SUM(E59:E62)</f>
        <v>1383749</v>
      </c>
      <c r="F63" s="32">
        <f>SUM(F59:F62)</f>
        <v>116181</v>
      </c>
      <c r="G63" s="37">
        <f t="shared" si="8"/>
        <v>7.5110939285954414E-2</v>
      </c>
      <c r="H63" s="32">
        <f>SUM(H59:H62)</f>
        <v>106376</v>
      </c>
      <c r="I63" s="37">
        <f t="shared" si="9"/>
        <v>6.877201330237033E-2</v>
      </c>
      <c r="J63" s="32">
        <f>SUM(J59:J62)</f>
        <v>0</v>
      </c>
      <c r="K63" s="37">
        <f t="shared" si="10"/>
        <v>0</v>
      </c>
      <c r="L63" s="32">
        <f>SUM(L59:L62)</f>
        <v>96488</v>
      </c>
      <c r="M63" s="37">
        <f t="shared" si="11"/>
        <v>6.9729409018543104E-2</v>
      </c>
      <c r="N63" s="32">
        <f t="shared" si="12"/>
        <v>319045</v>
      </c>
      <c r="O63" s="37">
        <f t="shared" si="13"/>
        <v>0.23056565894537231</v>
      </c>
      <c r="P63" s="32">
        <f>SUM(P59:P62)</f>
        <v>108301</v>
      </c>
      <c r="Q63" s="32">
        <f>SUM(Q59:Q62)</f>
        <v>1751827</v>
      </c>
      <c r="R63" s="32">
        <f>SUM(R59:R62)</f>
        <v>1290563</v>
      </c>
      <c r="S63" s="32">
        <f>SUM(S59:S62)</f>
        <v>1050737</v>
      </c>
      <c r="T63" s="37">
        <f t="shared" si="14"/>
        <v>0.81416947487259439</v>
      </c>
      <c r="U63" s="37">
        <f t="shared" si="15"/>
        <v>-0.10907563180395374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837482</v>
      </c>
      <c r="E64" s="31">
        <v>837482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72108</v>
      </c>
      <c r="M64" s="36">
        <f t="shared" si="11"/>
        <v>8.6100955005600124E-2</v>
      </c>
      <c r="N64" s="31">
        <f t="shared" si="12"/>
        <v>72108</v>
      </c>
      <c r="O64" s="36">
        <f t="shared" si="13"/>
        <v>8.6100955005600124E-2</v>
      </c>
      <c r="P64" s="31">
        <v>0</v>
      </c>
      <c r="Q64" s="31">
        <v>457261</v>
      </c>
      <c r="R64" s="31">
        <v>457261</v>
      </c>
      <c r="S64" s="31">
        <v>0</v>
      </c>
      <c r="T64" s="36">
        <f t="shared" si="14"/>
        <v>0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0</v>
      </c>
      <c r="E65" s="31">
        <v>0</v>
      </c>
      <c r="F65" s="31">
        <v>0</v>
      </c>
      <c r="G65" s="36">
        <f t="shared" si="8"/>
        <v>0</v>
      </c>
      <c r="H65" s="31">
        <v>0</v>
      </c>
      <c r="I65" s="36">
        <f t="shared" si="9"/>
        <v>0</v>
      </c>
      <c r="J65" s="31">
        <v>0</v>
      </c>
      <c r="K65" s="36">
        <f t="shared" si="10"/>
        <v>0</v>
      </c>
      <c r="L65" s="31">
        <v>0</v>
      </c>
      <c r="M65" s="36">
        <f t="shared" si="11"/>
        <v>0</v>
      </c>
      <c r="N65" s="31">
        <f t="shared" si="12"/>
        <v>0</v>
      </c>
      <c r="O65" s="36">
        <f t="shared" si="13"/>
        <v>0</v>
      </c>
      <c r="P65" s="31">
        <v>0</v>
      </c>
      <c r="Q65" s="31">
        <v>0</v>
      </c>
      <c r="R65" s="31">
        <v>0</v>
      </c>
      <c r="S65" s="31">
        <v>0</v>
      </c>
      <c r="T65" s="36">
        <f t="shared" si="14"/>
        <v>0</v>
      </c>
      <c r="U65" s="36">
        <f t="shared" si="15"/>
        <v>0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0</v>
      </c>
      <c r="E66" s="31">
        <v>0</v>
      </c>
      <c r="F66" s="31">
        <v>0</v>
      </c>
      <c r="G66" s="36">
        <f t="shared" si="8"/>
        <v>0</v>
      </c>
      <c r="H66" s="31">
        <v>0</v>
      </c>
      <c r="I66" s="36">
        <f t="shared" si="9"/>
        <v>0</v>
      </c>
      <c r="J66" s="31">
        <v>0</v>
      </c>
      <c r="K66" s="36">
        <f t="shared" si="10"/>
        <v>0</v>
      </c>
      <c r="L66" s="31">
        <v>0</v>
      </c>
      <c r="M66" s="36">
        <f t="shared" si="11"/>
        <v>0</v>
      </c>
      <c r="N66" s="31">
        <f t="shared" si="12"/>
        <v>0</v>
      </c>
      <c r="O66" s="36">
        <f t="shared" si="13"/>
        <v>0</v>
      </c>
      <c r="P66" s="31">
        <v>0</v>
      </c>
      <c r="Q66" s="31">
        <v>0</v>
      </c>
      <c r="R66" s="31">
        <v>0</v>
      </c>
      <c r="S66" s="31">
        <v>0</v>
      </c>
      <c r="T66" s="36">
        <f t="shared" si="14"/>
        <v>0</v>
      </c>
      <c r="U66" s="36">
        <f t="shared" si="15"/>
        <v>0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24318784</v>
      </c>
      <c r="E67" s="31">
        <v>24318784</v>
      </c>
      <c r="F67" s="31">
        <v>5327094</v>
      </c>
      <c r="G67" s="36">
        <f t="shared" si="8"/>
        <v>0.21905264671128294</v>
      </c>
      <c r="H67" s="31">
        <v>4903519</v>
      </c>
      <c r="I67" s="36">
        <f t="shared" si="9"/>
        <v>0.20163504063361062</v>
      </c>
      <c r="J67" s="31">
        <v>5076755</v>
      </c>
      <c r="K67" s="36">
        <f t="shared" si="10"/>
        <v>0.20875858760043264</v>
      </c>
      <c r="L67" s="31">
        <v>7192650</v>
      </c>
      <c r="M67" s="36">
        <f t="shared" si="11"/>
        <v>0.29576519944418272</v>
      </c>
      <c r="N67" s="31">
        <f t="shared" si="12"/>
        <v>22500018</v>
      </c>
      <c r="O67" s="36">
        <f t="shared" si="13"/>
        <v>0.9252114743895089</v>
      </c>
      <c r="P67" s="31">
        <v>4874551</v>
      </c>
      <c r="Q67" s="31">
        <v>26464506</v>
      </c>
      <c r="R67" s="31">
        <v>26434787</v>
      </c>
      <c r="S67" s="31">
        <v>18699193</v>
      </c>
      <c r="T67" s="36">
        <f t="shared" si="14"/>
        <v>0.70737067032164846</v>
      </c>
      <c r="U67" s="36">
        <f t="shared" si="15"/>
        <v>0.47555128667235191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5102116</v>
      </c>
      <c r="E68" s="31">
        <v>5113653</v>
      </c>
      <c r="F68" s="31">
        <v>1435953</v>
      </c>
      <c r="G68" s="36">
        <f t="shared" si="8"/>
        <v>0.28144264066124719</v>
      </c>
      <c r="H68" s="31">
        <v>822848</v>
      </c>
      <c r="I68" s="36">
        <f t="shared" si="9"/>
        <v>0.1612758314393479</v>
      </c>
      <c r="J68" s="31">
        <v>1310784</v>
      </c>
      <c r="K68" s="36">
        <f t="shared" si="10"/>
        <v>0.25633025940555609</v>
      </c>
      <c r="L68" s="31">
        <v>393578</v>
      </c>
      <c r="M68" s="36">
        <f t="shared" si="11"/>
        <v>7.6966114048020076E-2</v>
      </c>
      <c r="N68" s="31">
        <f t="shared" si="12"/>
        <v>3963163</v>
      </c>
      <c r="O68" s="36">
        <f t="shared" si="13"/>
        <v>0.77501602083676779</v>
      </c>
      <c r="P68" s="31">
        <v>348350</v>
      </c>
      <c r="Q68" s="31">
        <v>4047676</v>
      </c>
      <c r="R68" s="31">
        <v>5418039</v>
      </c>
      <c r="S68" s="31">
        <v>2938369</v>
      </c>
      <c r="T68" s="36">
        <f t="shared" si="14"/>
        <v>0.54233072150274297</v>
      </c>
      <c r="U68" s="36">
        <f t="shared" si="15"/>
        <v>0.129834936127458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30258382</v>
      </c>
      <c r="E70" s="32">
        <f>SUM(E64:E69)</f>
        <v>30269919</v>
      </c>
      <c r="F70" s="32">
        <f>SUM(F64:F69)</f>
        <v>6763047</v>
      </c>
      <c r="G70" s="37">
        <f t="shared" si="8"/>
        <v>0.22350986910007284</v>
      </c>
      <c r="H70" s="32">
        <f>SUM(H64:H69)</f>
        <v>5726367</v>
      </c>
      <c r="I70" s="37">
        <f t="shared" si="9"/>
        <v>0.18924894926635535</v>
      </c>
      <c r="J70" s="32">
        <f>SUM(J64:J69)</f>
        <v>6387539</v>
      </c>
      <c r="K70" s="37">
        <f t="shared" si="10"/>
        <v>0.21101936215950892</v>
      </c>
      <c r="L70" s="32">
        <f>SUM(L64:L69)</f>
        <v>7658336</v>
      </c>
      <c r="M70" s="37">
        <f t="shared" si="11"/>
        <v>0.25300153594728814</v>
      </c>
      <c r="N70" s="32">
        <f t="shared" si="12"/>
        <v>26535289</v>
      </c>
      <c r="O70" s="37">
        <f t="shared" si="13"/>
        <v>0.87662239862617408</v>
      </c>
      <c r="P70" s="32">
        <f>SUM(P64:P69)</f>
        <v>5222901</v>
      </c>
      <c r="Q70" s="32">
        <f>SUM(Q64:Q69)</f>
        <v>30969443</v>
      </c>
      <c r="R70" s="32">
        <f>SUM(R64:R69)</f>
        <v>32310087</v>
      </c>
      <c r="S70" s="32">
        <f>SUM(S64:S69)</f>
        <v>21637562</v>
      </c>
      <c r="T70" s="37">
        <f t="shared" si="14"/>
        <v>0.66968442393856753</v>
      </c>
      <c r="U70" s="37">
        <f t="shared" si="15"/>
        <v>0.46629928463128056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13700316</v>
      </c>
      <c r="E71" s="31">
        <v>18943812</v>
      </c>
      <c r="F71" s="31">
        <v>3629266</v>
      </c>
      <c r="G71" s="36">
        <f t="shared" si="8"/>
        <v>0.26490381681707198</v>
      </c>
      <c r="H71" s="31">
        <v>2665431</v>
      </c>
      <c r="I71" s="36">
        <f t="shared" si="9"/>
        <v>0.19455251981049196</v>
      </c>
      <c r="J71" s="31">
        <v>3765196</v>
      </c>
      <c r="K71" s="36">
        <f t="shared" si="10"/>
        <v>0.19875598427602639</v>
      </c>
      <c r="L71" s="31">
        <v>24135741</v>
      </c>
      <c r="M71" s="36">
        <f t="shared" si="11"/>
        <v>1.2740699179235944</v>
      </c>
      <c r="N71" s="31">
        <f t="shared" si="12"/>
        <v>34195634</v>
      </c>
      <c r="O71" s="36">
        <f t="shared" si="13"/>
        <v>1.8051083910672256</v>
      </c>
      <c r="P71" s="31">
        <v>4374171</v>
      </c>
      <c r="Q71" s="31">
        <v>17243064</v>
      </c>
      <c r="R71" s="31">
        <v>17302598</v>
      </c>
      <c r="S71" s="31">
        <v>17735367</v>
      </c>
      <c r="T71" s="36">
        <f t="shared" si="14"/>
        <v>1.0250117930266889</v>
      </c>
      <c r="U71" s="36">
        <f t="shared" si="15"/>
        <v>4.5177863416862305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5244496</v>
      </c>
      <c r="E72" s="31">
        <v>5244496</v>
      </c>
      <c r="F72" s="31">
        <v>1614359</v>
      </c>
      <c r="G72" s="36">
        <f t="shared" si="8"/>
        <v>0.30781966465414407</v>
      </c>
      <c r="H72" s="31">
        <v>914855</v>
      </c>
      <c r="I72" s="36">
        <f t="shared" si="9"/>
        <v>0.17444097583447485</v>
      </c>
      <c r="J72" s="31">
        <v>1931919</v>
      </c>
      <c r="K72" s="36">
        <f t="shared" si="10"/>
        <v>0.36837076432129989</v>
      </c>
      <c r="L72" s="31">
        <v>1387624</v>
      </c>
      <c r="M72" s="36">
        <f t="shared" si="11"/>
        <v>0.26458672101189512</v>
      </c>
      <c r="N72" s="31">
        <f t="shared" si="12"/>
        <v>5848757</v>
      </c>
      <c r="O72" s="36">
        <f t="shared" si="13"/>
        <v>1.1152181258218139</v>
      </c>
      <c r="P72" s="31">
        <v>1470558</v>
      </c>
      <c r="Q72" s="31">
        <v>7587760</v>
      </c>
      <c r="R72" s="31">
        <v>5972749</v>
      </c>
      <c r="S72" s="31">
        <v>5993193</v>
      </c>
      <c r="T72" s="36">
        <f t="shared" si="14"/>
        <v>1.0034228794814581</v>
      </c>
      <c r="U72" s="36">
        <f t="shared" si="15"/>
        <v>-5.6396279507506697E-2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4182605</v>
      </c>
      <c r="E73" s="31">
        <v>5980005</v>
      </c>
      <c r="F73" s="31">
        <v>1463438</v>
      </c>
      <c r="G73" s="36">
        <f t="shared" si="8"/>
        <v>0.34988673326790359</v>
      </c>
      <c r="H73" s="31">
        <v>1526558</v>
      </c>
      <c r="I73" s="36">
        <f t="shared" si="9"/>
        <v>0.36497780689307263</v>
      </c>
      <c r="J73" s="31">
        <v>1701416</v>
      </c>
      <c r="K73" s="36">
        <f t="shared" si="10"/>
        <v>0.28451748786163222</v>
      </c>
      <c r="L73" s="31">
        <v>1838773</v>
      </c>
      <c r="M73" s="36">
        <f t="shared" si="11"/>
        <v>0.30748686664977704</v>
      </c>
      <c r="N73" s="31">
        <f t="shared" si="12"/>
        <v>6530185</v>
      </c>
      <c r="O73" s="36">
        <f t="shared" si="13"/>
        <v>1.0920032675557965</v>
      </c>
      <c r="P73" s="31">
        <v>3399576</v>
      </c>
      <c r="Q73" s="31">
        <v>3987230</v>
      </c>
      <c r="R73" s="31">
        <v>3987230</v>
      </c>
      <c r="S73" s="31">
        <v>4570235</v>
      </c>
      <c r="T73" s="36">
        <f t="shared" si="14"/>
        <v>1.1462180511282269</v>
      </c>
      <c r="U73" s="36">
        <f t="shared" si="15"/>
        <v>-0.45911696046801131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7588399</v>
      </c>
      <c r="E74" s="31">
        <v>4882979</v>
      </c>
      <c r="F74" s="31">
        <v>979632</v>
      </c>
      <c r="G74" s="36">
        <f t="shared" si="8"/>
        <v>0.12909600562648327</v>
      </c>
      <c r="H74" s="31">
        <v>1142114</v>
      </c>
      <c r="I74" s="36">
        <f t="shared" si="9"/>
        <v>0.15050790028305047</v>
      </c>
      <c r="J74" s="31">
        <v>1144161</v>
      </c>
      <c r="K74" s="36">
        <f t="shared" si="10"/>
        <v>0.23431618280561928</v>
      </c>
      <c r="L74" s="31">
        <v>1152424</v>
      </c>
      <c r="M74" s="36">
        <f t="shared" si="11"/>
        <v>0.23600838750279288</v>
      </c>
      <c r="N74" s="31">
        <f t="shared" si="12"/>
        <v>4418331</v>
      </c>
      <c r="O74" s="36">
        <f t="shared" si="13"/>
        <v>0.90484333436617281</v>
      </c>
      <c r="P74" s="31">
        <v>1014838</v>
      </c>
      <c r="Q74" s="31">
        <v>6475987</v>
      </c>
      <c r="R74" s="31">
        <v>7028485</v>
      </c>
      <c r="S74" s="31">
        <v>4266787</v>
      </c>
      <c r="T74" s="36">
        <f t="shared" si="14"/>
        <v>0.60707065605176647</v>
      </c>
      <c r="U74" s="36">
        <f t="shared" si="15"/>
        <v>0.13557434782694378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0</v>
      </c>
      <c r="E75" s="31">
        <v>0</v>
      </c>
      <c r="F75" s="31">
        <v>0</v>
      </c>
      <c r="G75" s="36">
        <f t="shared" si="8"/>
        <v>0</v>
      </c>
      <c r="H75" s="31">
        <v>0</v>
      </c>
      <c r="I75" s="36">
        <f t="shared" si="9"/>
        <v>0</v>
      </c>
      <c r="J75" s="31">
        <v>0</v>
      </c>
      <c r="K75" s="36">
        <f t="shared" si="10"/>
        <v>0</v>
      </c>
      <c r="L75" s="31">
        <v>0</v>
      </c>
      <c r="M75" s="36">
        <f t="shared" si="11"/>
        <v>0</v>
      </c>
      <c r="N75" s="31">
        <f t="shared" si="12"/>
        <v>0</v>
      </c>
      <c r="O75" s="36">
        <f t="shared" si="13"/>
        <v>0</v>
      </c>
      <c r="P75" s="31">
        <v>0</v>
      </c>
      <c r="Q75" s="31">
        <v>0</v>
      </c>
      <c r="R75" s="31">
        <v>0</v>
      </c>
      <c r="S75" s="31">
        <v>0</v>
      </c>
      <c r="T75" s="36">
        <f t="shared" si="14"/>
        <v>0</v>
      </c>
      <c r="U75" s="36">
        <f t="shared" si="15"/>
        <v>0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5598276</v>
      </c>
      <c r="E76" s="31">
        <v>5443220</v>
      </c>
      <c r="F76" s="31">
        <v>651512</v>
      </c>
      <c r="G76" s="36">
        <f t="shared" si="8"/>
        <v>0.1163772561409977</v>
      </c>
      <c r="H76" s="31">
        <v>162861</v>
      </c>
      <c r="I76" s="36">
        <f t="shared" si="9"/>
        <v>2.9091277386109581E-2</v>
      </c>
      <c r="J76" s="31">
        <v>911499</v>
      </c>
      <c r="K76" s="36">
        <f t="shared" si="10"/>
        <v>0.16745584415107234</v>
      </c>
      <c r="L76" s="31">
        <v>179937</v>
      </c>
      <c r="M76" s="36">
        <f t="shared" si="11"/>
        <v>3.3057087532747158E-2</v>
      </c>
      <c r="N76" s="31">
        <f t="shared" si="12"/>
        <v>1905809</v>
      </c>
      <c r="O76" s="36">
        <f t="shared" si="13"/>
        <v>0.35012529348437138</v>
      </c>
      <c r="P76" s="31">
        <v>666459</v>
      </c>
      <c r="Q76" s="31">
        <v>3559845</v>
      </c>
      <c r="R76" s="31">
        <v>3559847</v>
      </c>
      <c r="S76" s="31">
        <v>2145435</v>
      </c>
      <c r="T76" s="36">
        <f t="shared" si="14"/>
        <v>0.60267618243143595</v>
      </c>
      <c r="U76" s="36">
        <f t="shared" si="15"/>
        <v>-0.73001039823905145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36314092</v>
      </c>
      <c r="E78" s="32">
        <f>SUM(E71:E77)</f>
        <v>40494512</v>
      </c>
      <c r="F78" s="32">
        <f>SUM(F71:F77)</f>
        <v>8338207</v>
      </c>
      <c r="G78" s="37">
        <f t="shared" si="8"/>
        <v>0.22961353405173948</v>
      </c>
      <c r="H78" s="32">
        <f>SUM(H71:H77)</f>
        <v>6411819</v>
      </c>
      <c r="I78" s="37">
        <f t="shared" si="9"/>
        <v>0.17656558781643225</v>
      </c>
      <c r="J78" s="32">
        <f>SUM(J71:J77)</f>
        <v>9454191</v>
      </c>
      <c r="K78" s="37">
        <f t="shared" si="10"/>
        <v>0.23346845123111992</v>
      </c>
      <c r="L78" s="32">
        <f>SUM(L71:L77)</f>
        <v>28694499</v>
      </c>
      <c r="M78" s="37">
        <f t="shared" si="11"/>
        <v>0.70860216811601529</v>
      </c>
      <c r="N78" s="32">
        <f t="shared" si="12"/>
        <v>52898716</v>
      </c>
      <c r="O78" s="37">
        <f t="shared" si="13"/>
        <v>1.306318149975483</v>
      </c>
      <c r="P78" s="32">
        <f>SUM(P71:P77)</f>
        <v>10925602</v>
      </c>
      <c r="Q78" s="32">
        <f>SUM(Q71:Q77)</f>
        <v>38853886</v>
      </c>
      <c r="R78" s="32">
        <f>SUM(R71:R77)</f>
        <v>37850909</v>
      </c>
      <c r="S78" s="32">
        <f>SUM(S71:S77)</f>
        <v>34711017</v>
      </c>
      <c r="T78" s="37">
        <f t="shared" si="14"/>
        <v>0.91704579670728648</v>
      </c>
      <c r="U78" s="37">
        <f t="shared" si="15"/>
        <v>1.6263540443812614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9211548</v>
      </c>
      <c r="E79" s="31">
        <v>9778232</v>
      </c>
      <c r="F79" s="31">
        <v>2197832</v>
      </c>
      <c r="G79" s="36">
        <f t="shared" si="8"/>
        <v>0.23859529364662704</v>
      </c>
      <c r="H79" s="31">
        <v>2059761</v>
      </c>
      <c r="I79" s="36">
        <f t="shared" si="9"/>
        <v>0.22360639058711956</v>
      </c>
      <c r="J79" s="31">
        <v>2176653</v>
      </c>
      <c r="K79" s="36">
        <f t="shared" si="10"/>
        <v>0.22260189776638559</v>
      </c>
      <c r="L79" s="31">
        <v>2233355</v>
      </c>
      <c r="M79" s="36">
        <f t="shared" si="11"/>
        <v>0.22840069656764125</v>
      </c>
      <c r="N79" s="31">
        <f t="shared" si="12"/>
        <v>8667601</v>
      </c>
      <c r="O79" s="36">
        <f t="shared" si="13"/>
        <v>0.88641801503584694</v>
      </c>
      <c r="P79" s="31">
        <v>2013017</v>
      </c>
      <c r="Q79" s="31">
        <v>8371582</v>
      </c>
      <c r="R79" s="31">
        <v>8659963</v>
      </c>
      <c r="S79" s="31">
        <v>7873030</v>
      </c>
      <c r="T79" s="36">
        <f t="shared" si="14"/>
        <v>0.90912975032341359</v>
      </c>
      <c r="U79" s="36">
        <f t="shared" si="15"/>
        <v>0.10945660170778493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881230</v>
      </c>
      <c r="E80" s="31">
        <v>2310837</v>
      </c>
      <c r="F80" s="31">
        <v>619723</v>
      </c>
      <c r="G80" s="36">
        <f t="shared" si="8"/>
        <v>0.70324773328189005</v>
      </c>
      <c r="H80" s="31">
        <v>495209</v>
      </c>
      <c r="I80" s="36">
        <f t="shared" si="9"/>
        <v>0.56195204430171464</v>
      </c>
      <c r="J80" s="31">
        <v>479811</v>
      </c>
      <c r="K80" s="36">
        <f t="shared" si="10"/>
        <v>0.20763515557349999</v>
      </c>
      <c r="L80" s="31">
        <v>444812</v>
      </c>
      <c r="M80" s="36">
        <f t="shared" si="11"/>
        <v>0.19248956114169888</v>
      </c>
      <c r="N80" s="31">
        <f t="shared" si="12"/>
        <v>2039555</v>
      </c>
      <c r="O80" s="36">
        <f t="shared" si="13"/>
        <v>0.88260444159410634</v>
      </c>
      <c r="P80" s="31">
        <v>513082</v>
      </c>
      <c r="Q80" s="31">
        <v>1867683</v>
      </c>
      <c r="R80" s="31">
        <v>2142683</v>
      </c>
      <c r="S80" s="31">
        <v>1767835</v>
      </c>
      <c r="T80" s="36">
        <f t="shared" si="14"/>
        <v>0.82505671627580934</v>
      </c>
      <c r="U80" s="36">
        <f t="shared" si="15"/>
        <v>-0.13305865339263512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80263640</v>
      </c>
      <c r="E81" s="31">
        <v>74619000</v>
      </c>
      <c r="F81" s="31">
        <v>18512296</v>
      </c>
      <c r="G81" s="36">
        <f t="shared" si="8"/>
        <v>0.23064361397016134</v>
      </c>
      <c r="H81" s="31">
        <v>18500306</v>
      </c>
      <c r="I81" s="36">
        <f t="shared" si="9"/>
        <v>0.23049423126087978</v>
      </c>
      <c r="J81" s="31">
        <v>18682993</v>
      </c>
      <c r="K81" s="36">
        <f t="shared" si="10"/>
        <v>0.25037849609348828</v>
      </c>
      <c r="L81" s="31">
        <v>18505647</v>
      </c>
      <c r="M81" s="36">
        <f t="shared" si="11"/>
        <v>0.2480018091906887</v>
      </c>
      <c r="N81" s="31">
        <f t="shared" si="12"/>
        <v>74201242</v>
      </c>
      <c r="O81" s="36">
        <f t="shared" si="13"/>
        <v>0.99440145271311597</v>
      </c>
      <c r="P81" s="31">
        <v>15113028</v>
      </c>
      <c r="Q81" s="31">
        <v>66455810</v>
      </c>
      <c r="R81" s="31">
        <v>66436790</v>
      </c>
      <c r="S81" s="31">
        <v>60617126</v>
      </c>
      <c r="T81" s="36">
        <f t="shared" si="14"/>
        <v>0.9124029923781688</v>
      </c>
      <c r="U81" s="36">
        <f t="shared" si="15"/>
        <v>0.22448307513226329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90356418</v>
      </c>
      <c r="E84" s="32">
        <f>SUM(E79:E83)</f>
        <v>86708069</v>
      </c>
      <c r="F84" s="32">
        <f>SUM(F79:F83)</f>
        <v>21329851</v>
      </c>
      <c r="G84" s="37">
        <f t="shared" si="8"/>
        <v>0.23606348582786893</v>
      </c>
      <c r="H84" s="32">
        <f>SUM(H79:H83)</f>
        <v>21055276</v>
      </c>
      <c r="I84" s="37">
        <f t="shared" si="9"/>
        <v>0.23302468674665699</v>
      </c>
      <c r="J84" s="32">
        <f>SUM(J79:J83)</f>
        <v>21339457</v>
      </c>
      <c r="K84" s="37">
        <f t="shared" si="10"/>
        <v>0.2461069338310371</v>
      </c>
      <c r="L84" s="32">
        <f>SUM(L79:L83)</f>
        <v>21183814</v>
      </c>
      <c r="M84" s="37">
        <f t="shared" si="11"/>
        <v>0.24431191057893356</v>
      </c>
      <c r="N84" s="32">
        <f t="shared" si="12"/>
        <v>84908398</v>
      </c>
      <c r="O84" s="37">
        <f t="shared" si="13"/>
        <v>0.97924448069533188</v>
      </c>
      <c r="P84" s="32">
        <f>SUM(P79:P83)</f>
        <v>17639127</v>
      </c>
      <c r="Q84" s="32">
        <f>SUM(Q79:Q83)</f>
        <v>76695075</v>
      </c>
      <c r="R84" s="32">
        <f>SUM(R79:R83)</f>
        <v>77239436</v>
      </c>
      <c r="S84" s="32">
        <f>SUM(S79:S83)</f>
        <v>70257991</v>
      </c>
      <c r="T84" s="37">
        <f t="shared" si="14"/>
        <v>0.90961294694073114</v>
      </c>
      <c r="U84" s="37">
        <f t="shared" si="15"/>
        <v>0.20095592032417486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258726871</v>
      </c>
      <c r="E85" s="32">
        <f>SUM(E57,E59:E62,E64:E69,E71:E77,E79:E83)</f>
        <v>293779730</v>
      </c>
      <c r="F85" s="32">
        <f>SUM(F57,F59:F62,F64:F69,F71:F77,F79:F83)</f>
        <v>59921489</v>
      </c>
      <c r="G85" s="37">
        <f t="shared" si="8"/>
        <v>0.2316013360668672</v>
      </c>
      <c r="H85" s="32">
        <f>SUM(H57,H59:H62,H64:H69,H71:H77,H79:H83)</f>
        <v>57982693</v>
      </c>
      <c r="I85" s="37">
        <f t="shared" si="9"/>
        <v>0.22410773483207316</v>
      </c>
      <c r="J85" s="32">
        <f>SUM(J57,J59:J62,J64:J69,J71:J77,J79:J83)</f>
        <v>68719130</v>
      </c>
      <c r="K85" s="37">
        <f t="shared" si="10"/>
        <v>0.23391378976350752</v>
      </c>
      <c r="L85" s="32">
        <f>SUM(L57,L59:L62,L64:L69,L71:L77,L79:L83)</f>
        <v>106142970</v>
      </c>
      <c r="M85" s="37">
        <f t="shared" si="11"/>
        <v>0.36130120345607236</v>
      </c>
      <c r="N85" s="32">
        <f t="shared" si="12"/>
        <v>292766282</v>
      </c>
      <c r="O85" s="37">
        <f t="shared" si="13"/>
        <v>0.99655031339296285</v>
      </c>
      <c r="P85" s="32">
        <f>SUM(P57,P59:P62,P64:P69,P71:P77,P79:P83)</f>
        <v>58599521</v>
      </c>
      <c r="Q85" s="32">
        <f>SUM(Q57,Q59:Q62,Q64:Q69,Q71:Q77,Q79:Q83)</f>
        <v>262125832</v>
      </c>
      <c r="R85" s="32">
        <f>SUM(R57,R59:R62,R64:R69,R71:R77,R79:R83)</f>
        <v>246466033</v>
      </c>
      <c r="S85" s="32">
        <f>SUM(S57,S59:S62,S64:S69,S71:S77,S79:S83)</f>
        <v>222950667</v>
      </c>
      <c r="T85" s="37">
        <f t="shared" si="14"/>
        <v>0.90458983043720265</v>
      </c>
      <c r="U85" s="37">
        <f t="shared" si="15"/>
        <v>0.81132828713736416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459488204</v>
      </c>
      <c r="E88" s="31">
        <v>476705653</v>
      </c>
      <c r="F88" s="31">
        <v>113435764</v>
      </c>
      <c r="G88" s="36">
        <f t="shared" ref="G88:G99" si="16">IF(($D88      =0),0,($F88      /$D88      ))</f>
        <v>0.24687415914598757</v>
      </c>
      <c r="H88" s="31">
        <v>130425576</v>
      </c>
      <c r="I88" s="36">
        <f t="shared" ref="I88:I99" si="17">IF(($D88      =0),0,($H88      /$D88      ))</f>
        <v>0.28384967201464872</v>
      </c>
      <c r="J88" s="31">
        <v>103325859</v>
      </c>
      <c r="K88" s="36">
        <f t="shared" ref="K88:K99" si="18">IF(($E88      =0),0,($J88      /$E88      ))</f>
        <v>0.21674980850290021</v>
      </c>
      <c r="L88" s="31">
        <v>142906449</v>
      </c>
      <c r="M88" s="36">
        <f t="shared" ref="M88:M99" si="19">IF(($E88      =0),0,($L88      /$E88      ))</f>
        <v>0.29977922036515059</v>
      </c>
      <c r="N88" s="31">
        <f t="shared" ref="N88:N99" si="20">$F88      +$H88      +$J88      +$L88</f>
        <v>490093648</v>
      </c>
      <c r="O88" s="36">
        <f t="shared" ref="O88:O99" si="21">IF(($E88      =0),0,($N88      /$E88      ))</f>
        <v>1.028084405787401</v>
      </c>
      <c r="P88" s="31">
        <v>154929884</v>
      </c>
      <c r="Q88" s="31">
        <v>431676817</v>
      </c>
      <c r="R88" s="31">
        <v>527919213</v>
      </c>
      <c r="S88" s="31">
        <v>473405418</v>
      </c>
      <c r="T88" s="36">
        <f t="shared" ref="T88:T99" si="22">IF(($R88      =0),0,($S88      /$R88      ))</f>
        <v>0.89673837652125765</v>
      </c>
      <c r="U88" s="36">
        <f t="shared" ref="U88:U99" si="23">IF(($P88      =0),0,(($L88      /$P88      )-1))</f>
        <v>-7.7605654180958439E-2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1965356776</v>
      </c>
      <c r="E89" s="31">
        <v>1994089000</v>
      </c>
      <c r="F89" s="31">
        <v>664284135</v>
      </c>
      <c r="G89" s="36">
        <f t="shared" si="16"/>
        <v>0.33799671546251608</v>
      </c>
      <c r="H89" s="31">
        <v>465227220</v>
      </c>
      <c r="I89" s="36">
        <f t="shared" si="17"/>
        <v>0.23671387591359139</v>
      </c>
      <c r="J89" s="31">
        <v>654876876</v>
      </c>
      <c r="K89" s="36">
        <f t="shared" si="18"/>
        <v>0.32840905095008299</v>
      </c>
      <c r="L89" s="31">
        <v>867064997</v>
      </c>
      <c r="M89" s="36">
        <f t="shared" si="19"/>
        <v>0.43481760192248192</v>
      </c>
      <c r="N89" s="31">
        <f t="shared" si="20"/>
        <v>2651453228</v>
      </c>
      <c r="O89" s="36">
        <f t="shared" si="21"/>
        <v>1.3296564135301885</v>
      </c>
      <c r="P89" s="31">
        <v>562923929</v>
      </c>
      <c r="Q89" s="31">
        <v>2048724132</v>
      </c>
      <c r="R89" s="31">
        <v>1898767393</v>
      </c>
      <c r="S89" s="31">
        <v>2102959574</v>
      </c>
      <c r="T89" s="36">
        <f t="shared" si="22"/>
        <v>1.1075393340715536</v>
      </c>
      <c r="U89" s="36">
        <f t="shared" si="23"/>
        <v>0.54028804307588785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932773662</v>
      </c>
      <c r="E90" s="31">
        <v>913104648</v>
      </c>
      <c r="F90" s="31">
        <v>168849734</v>
      </c>
      <c r="G90" s="36">
        <f t="shared" si="16"/>
        <v>0.18101897692733096</v>
      </c>
      <c r="H90" s="31">
        <v>235132782</v>
      </c>
      <c r="I90" s="36">
        <f t="shared" si="17"/>
        <v>0.25207913943007537</v>
      </c>
      <c r="J90" s="31">
        <v>186638094</v>
      </c>
      <c r="K90" s="36">
        <f t="shared" si="18"/>
        <v>0.20439945674222437</v>
      </c>
      <c r="L90" s="31">
        <v>257847795</v>
      </c>
      <c r="M90" s="36">
        <f t="shared" si="19"/>
        <v>0.2823858092988264</v>
      </c>
      <c r="N90" s="31">
        <f t="shared" si="20"/>
        <v>848468405</v>
      </c>
      <c r="O90" s="36">
        <f t="shared" si="21"/>
        <v>0.92921266676106107</v>
      </c>
      <c r="P90" s="31">
        <v>271128937</v>
      </c>
      <c r="Q90" s="31">
        <v>911786756</v>
      </c>
      <c r="R90" s="31">
        <v>904800545</v>
      </c>
      <c r="S90" s="31">
        <v>787931134</v>
      </c>
      <c r="T90" s="36">
        <f t="shared" si="22"/>
        <v>0.87083406210813019</v>
      </c>
      <c r="U90" s="36">
        <f t="shared" si="23"/>
        <v>-4.8984598054909956E-2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3357618642</v>
      </c>
      <c r="E91" s="32">
        <f>SUM(E88:E90)</f>
        <v>3383899301</v>
      </c>
      <c r="F91" s="32">
        <f>SUM(F88:F90)</f>
        <v>946569633</v>
      </c>
      <c r="G91" s="37">
        <f t="shared" si="16"/>
        <v>0.28191695779844911</v>
      </c>
      <c r="H91" s="32">
        <f>SUM(H88:H90)</f>
        <v>830785578</v>
      </c>
      <c r="I91" s="37">
        <f t="shared" si="17"/>
        <v>0.24743297752991211</v>
      </c>
      <c r="J91" s="32">
        <f>SUM(J88:J90)</f>
        <v>944840829</v>
      </c>
      <c r="K91" s="37">
        <f t="shared" si="18"/>
        <v>0.27921659155778761</v>
      </c>
      <c r="L91" s="32">
        <f>SUM(L88:L90)</f>
        <v>1267819241</v>
      </c>
      <c r="M91" s="37">
        <f t="shared" si="19"/>
        <v>0.37466222491471241</v>
      </c>
      <c r="N91" s="32">
        <f t="shared" si="20"/>
        <v>3990015281</v>
      </c>
      <c r="O91" s="37">
        <f t="shared" si="21"/>
        <v>1.1791176173064259</v>
      </c>
      <c r="P91" s="32">
        <f>SUM(P88:P90)</f>
        <v>988982750</v>
      </c>
      <c r="Q91" s="32">
        <f>SUM(Q88:Q90)</f>
        <v>3392187705</v>
      </c>
      <c r="R91" s="32">
        <f>SUM(R88:R90)</f>
        <v>3331487151</v>
      </c>
      <c r="S91" s="32">
        <f>SUM(S88:S90)</f>
        <v>3364296126</v>
      </c>
      <c r="T91" s="37">
        <f t="shared" si="22"/>
        <v>1.0098481469424703</v>
      </c>
      <c r="U91" s="37">
        <f t="shared" si="23"/>
        <v>0.28194272448129154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67150620</v>
      </c>
      <c r="E92" s="31">
        <v>66320040</v>
      </c>
      <c r="F92" s="31">
        <v>13286382</v>
      </c>
      <c r="G92" s="36">
        <f t="shared" si="16"/>
        <v>0.19785940919086079</v>
      </c>
      <c r="H92" s="31">
        <v>20818760</v>
      </c>
      <c r="I92" s="36">
        <f t="shared" si="17"/>
        <v>0.31003079346102835</v>
      </c>
      <c r="J92" s="31">
        <v>14149914</v>
      </c>
      <c r="K92" s="36">
        <f t="shared" si="18"/>
        <v>0.21335804381300133</v>
      </c>
      <c r="L92" s="31">
        <v>16178424</v>
      </c>
      <c r="M92" s="36">
        <f t="shared" si="19"/>
        <v>0.24394472620945343</v>
      </c>
      <c r="N92" s="31">
        <f t="shared" si="20"/>
        <v>64433480</v>
      </c>
      <c r="O92" s="36">
        <f t="shared" si="21"/>
        <v>0.97155369628848232</v>
      </c>
      <c r="P92" s="31">
        <v>13764272</v>
      </c>
      <c r="Q92" s="31">
        <v>47975943</v>
      </c>
      <c r="R92" s="31">
        <v>64625188</v>
      </c>
      <c r="S92" s="31">
        <v>53805633</v>
      </c>
      <c r="T92" s="36">
        <f t="shared" si="22"/>
        <v>0.83257990676947813</v>
      </c>
      <c r="U92" s="36">
        <f t="shared" si="23"/>
        <v>0.1753926397269685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0</v>
      </c>
      <c r="E93" s="31">
        <v>0</v>
      </c>
      <c r="F93" s="31">
        <v>0</v>
      </c>
      <c r="G93" s="36">
        <f t="shared" si="16"/>
        <v>0</v>
      </c>
      <c r="H93" s="31">
        <v>0</v>
      </c>
      <c r="I93" s="36">
        <f t="shared" si="17"/>
        <v>0</v>
      </c>
      <c r="J93" s="31">
        <v>0</v>
      </c>
      <c r="K93" s="36">
        <f t="shared" si="18"/>
        <v>0</v>
      </c>
      <c r="L93" s="31">
        <v>0</v>
      </c>
      <c r="M93" s="36">
        <f t="shared" si="19"/>
        <v>0</v>
      </c>
      <c r="N93" s="31">
        <f t="shared" si="20"/>
        <v>0</v>
      </c>
      <c r="O93" s="36">
        <f t="shared" si="21"/>
        <v>0</v>
      </c>
      <c r="P93" s="31">
        <v>0</v>
      </c>
      <c r="Q93" s="31">
        <v>0</v>
      </c>
      <c r="R93" s="31">
        <v>0</v>
      </c>
      <c r="S93" s="31">
        <v>0</v>
      </c>
      <c r="T93" s="36">
        <f t="shared" si="22"/>
        <v>0</v>
      </c>
      <c r="U93" s="36">
        <f t="shared" si="23"/>
        <v>0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9592587</v>
      </c>
      <c r="E94" s="31">
        <v>8574282</v>
      </c>
      <c r="F94" s="31">
        <v>1569403</v>
      </c>
      <c r="G94" s="36">
        <f t="shared" si="16"/>
        <v>0.16360581353080247</v>
      </c>
      <c r="H94" s="31">
        <v>1719510</v>
      </c>
      <c r="I94" s="36">
        <f t="shared" si="17"/>
        <v>0.17925404273112144</v>
      </c>
      <c r="J94" s="31">
        <v>2132866</v>
      </c>
      <c r="K94" s="36">
        <f t="shared" si="18"/>
        <v>0.24875155727325041</v>
      </c>
      <c r="L94" s="31">
        <v>2341741</v>
      </c>
      <c r="M94" s="36">
        <f t="shared" si="19"/>
        <v>0.2731121976160803</v>
      </c>
      <c r="N94" s="31">
        <f t="shared" si="20"/>
        <v>7763520</v>
      </c>
      <c r="O94" s="36">
        <f t="shared" si="21"/>
        <v>0.9054425781657286</v>
      </c>
      <c r="P94" s="31">
        <v>1260078</v>
      </c>
      <c r="Q94" s="31">
        <v>9755080</v>
      </c>
      <c r="R94" s="31">
        <v>8777080</v>
      </c>
      <c r="S94" s="31">
        <v>5835996</v>
      </c>
      <c r="T94" s="36">
        <f t="shared" si="22"/>
        <v>0.66491316018539193</v>
      </c>
      <c r="U94" s="36">
        <f t="shared" si="23"/>
        <v>0.85840955877334579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1920782</v>
      </c>
      <c r="E95" s="31">
        <v>2147664</v>
      </c>
      <c r="F95" s="31">
        <v>437305</v>
      </c>
      <c r="G95" s="36">
        <f t="shared" si="16"/>
        <v>0.22767029262040148</v>
      </c>
      <c r="H95" s="31">
        <v>698799</v>
      </c>
      <c r="I95" s="36">
        <f t="shared" si="17"/>
        <v>0.36380963586705833</v>
      </c>
      <c r="J95" s="31">
        <v>373255</v>
      </c>
      <c r="K95" s="36">
        <f t="shared" si="18"/>
        <v>0.17379580791036214</v>
      </c>
      <c r="L95" s="31">
        <v>206743</v>
      </c>
      <c r="M95" s="36">
        <f t="shared" si="19"/>
        <v>9.6264126977031794E-2</v>
      </c>
      <c r="N95" s="31">
        <f t="shared" si="20"/>
        <v>1716102</v>
      </c>
      <c r="O95" s="36">
        <f t="shared" si="21"/>
        <v>0.79905515946628525</v>
      </c>
      <c r="P95" s="31">
        <v>433274</v>
      </c>
      <c r="Q95" s="31">
        <v>1842262</v>
      </c>
      <c r="R95" s="31">
        <v>1844079</v>
      </c>
      <c r="S95" s="31">
        <v>1837934</v>
      </c>
      <c r="T95" s="36">
        <f t="shared" si="22"/>
        <v>0.99666771325957293</v>
      </c>
      <c r="U95" s="36">
        <f t="shared" si="23"/>
        <v>-0.52283543439024727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78663989</v>
      </c>
      <c r="E96" s="32">
        <f>SUM(E92:E95)</f>
        <v>77041986</v>
      </c>
      <c r="F96" s="32">
        <f>SUM(F92:F95)</f>
        <v>15293090</v>
      </c>
      <c r="G96" s="37">
        <f t="shared" si="16"/>
        <v>0.19441030380495961</v>
      </c>
      <c r="H96" s="32">
        <f>SUM(H92:H95)</f>
        <v>23237069</v>
      </c>
      <c r="I96" s="37">
        <f t="shared" si="17"/>
        <v>0.29539652508595771</v>
      </c>
      <c r="J96" s="32">
        <f>SUM(J92:J95)</f>
        <v>16656035</v>
      </c>
      <c r="K96" s="37">
        <f t="shared" si="18"/>
        <v>0.21619425802444917</v>
      </c>
      <c r="L96" s="32">
        <f>SUM(L92:L95)</f>
        <v>18726908</v>
      </c>
      <c r="M96" s="37">
        <f t="shared" si="19"/>
        <v>0.24307405574928975</v>
      </c>
      <c r="N96" s="32">
        <f t="shared" si="20"/>
        <v>73913102</v>
      </c>
      <c r="O96" s="37">
        <f t="shared" si="21"/>
        <v>0.95938728786145255</v>
      </c>
      <c r="P96" s="32">
        <f>SUM(P92:P95)</f>
        <v>15457624</v>
      </c>
      <c r="Q96" s="32">
        <f>SUM(Q92:Q95)</f>
        <v>59573285</v>
      </c>
      <c r="R96" s="32">
        <f>SUM(R92:R95)</f>
        <v>75246347</v>
      </c>
      <c r="S96" s="32">
        <f>SUM(S92:S95)</f>
        <v>61479563</v>
      </c>
      <c r="T96" s="37">
        <f t="shared" si="22"/>
        <v>0.81704382273866394</v>
      </c>
      <c r="U96" s="37">
        <f t="shared" si="23"/>
        <v>0.21149977512714768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40836174</v>
      </c>
      <c r="E97" s="31">
        <v>25318819</v>
      </c>
      <c r="F97" s="31">
        <v>3221776</v>
      </c>
      <c r="G97" s="36">
        <f t="shared" si="16"/>
        <v>7.8895148208546664E-2</v>
      </c>
      <c r="H97" s="31">
        <v>7956697</v>
      </c>
      <c r="I97" s="36">
        <f t="shared" si="17"/>
        <v>0.19484433091111816</v>
      </c>
      <c r="J97" s="31">
        <v>5657942</v>
      </c>
      <c r="K97" s="36">
        <f t="shared" si="18"/>
        <v>0.22346784816463991</v>
      </c>
      <c r="L97" s="31">
        <v>10311591</v>
      </c>
      <c r="M97" s="36">
        <f t="shared" si="19"/>
        <v>0.40726982565813991</v>
      </c>
      <c r="N97" s="31">
        <f t="shared" si="20"/>
        <v>27148006</v>
      </c>
      <c r="O97" s="36">
        <f t="shared" si="21"/>
        <v>1.0722461422864944</v>
      </c>
      <c r="P97" s="31">
        <v>4767592</v>
      </c>
      <c r="Q97" s="31">
        <v>41758526</v>
      </c>
      <c r="R97" s="31">
        <v>19977012</v>
      </c>
      <c r="S97" s="31">
        <v>16318354</v>
      </c>
      <c r="T97" s="36">
        <f t="shared" si="22"/>
        <v>0.81685659497025886</v>
      </c>
      <c r="U97" s="36">
        <f t="shared" si="23"/>
        <v>1.1628509738249413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5816666</v>
      </c>
      <c r="E98" s="31">
        <v>12789110</v>
      </c>
      <c r="F98" s="31">
        <v>1978047</v>
      </c>
      <c r="G98" s="36">
        <f t="shared" si="16"/>
        <v>0.34006542579546428</v>
      </c>
      <c r="H98" s="31">
        <v>1355879</v>
      </c>
      <c r="I98" s="36">
        <f t="shared" si="17"/>
        <v>0.23310243359340213</v>
      </c>
      <c r="J98" s="31">
        <v>4052957</v>
      </c>
      <c r="K98" s="36">
        <f t="shared" si="18"/>
        <v>0.31690688405995415</v>
      </c>
      <c r="L98" s="31">
        <v>1531448</v>
      </c>
      <c r="M98" s="36">
        <f t="shared" si="19"/>
        <v>0.11974625286669674</v>
      </c>
      <c r="N98" s="31">
        <f t="shared" si="20"/>
        <v>8918331</v>
      </c>
      <c r="O98" s="36">
        <f t="shared" si="21"/>
        <v>0.69733789137789881</v>
      </c>
      <c r="P98" s="31">
        <v>2847621</v>
      </c>
      <c r="Q98" s="31">
        <v>5866916</v>
      </c>
      <c r="R98" s="31">
        <v>5816666</v>
      </c>
      <c r="S98" s="31">
        <v>5633039</v>
      </c>
      <c r="T98" s="36">
        <f t="shared" si="22"/>
        <v>0.96843088463391225</v>
      </c>
      <c r="U98" s="36">
        <f t="shared" si="23"/>
        <v>-0.4622009038421897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2425827</v>
      </c>
      <c r="E99" s="31">
        <v>2425827</v>
      </c>
      <c r="F99" s="31">
        <v>686708</v>
      </c>
      <c r="G99" s="36">
        <f t="shared" si="16"/>
        <v>0.28308201697812746</v>
      </c>
      <c r="H99" s="31">
        <v>573355</v>
      </c>
      <c r="I99" s="36">
        <f t="shared" si="17"/>
        <v>0.23635444736990724</v>
      </c>
      <c r="J99" s="31">
        <v>698259</v>
      </c>
      <c r="K99" s="36">
        <f t="shared" si="18"/>
        <v>0.28784369206872545</v>
      </c>
      <c r="L99" s="31">
        <v>734275</v>
      </c>
      <c r="M99" s="36">
        <f t="shared" si="19"/>
        <v>0.30269058758105999</v>
      </c>
      <c r="N99" s="31">
        <f t="shared" si="20"/>
        <v>2692597</v>
      </c>
      <c r="O99" s="36">
        <f t="shared" si="21"/>
        <v>1.1099707439978201</v>
      </c>
      <c r="P99" s="31">
        <v>307236</v>
      </c>
      <c r="Q99" s="31">
        <v>3480122</v>
      </c>
      <c r="R99" s="31">
        <v>3480122</v>
      </c>
      <c r="S99" s="31">
        <v>1283568</v>
      </c>
      <c r="T99" s="36">
        <f t="shared" si="22"/>
        <v>0.36882844911758839</v>
      </c>
      <c r="U99" s="36">
        <f t="shared" si="23"/>
        <v>1.3899380280956657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     +$L100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=0),0,(($L100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49078667</v>
      </c>
      <c r="E101" s="32">
        <f>SUM(E97:E100)</f>
        <v>40533756</v>
      </c>
      <c r="F101" s="32">
        <f>SUM(F97:F100)</f>
        <v>5886531</v>
      </c>
      <c r="G101" s="37">
        <f>IF(($D101     =0),0,($F101     /$D101     ))</f>
        <v>0.11994072699651766</v>
      </c>
      <c r="H101" s="32">
        <f>SUM(H97:H100)</f>
        <v>9885931</v>
      </c>
      <c r="I101" s="37">
        <f>IF(($D101     =0),0,($H101     /$D101     ))</f>
        <v>0.20143030779544197</v>
      </c>
      <c r="J101" s="32">
        <f>SUM(J97:J100)</f>
        <v>10409158</v>
      </c>
      <c r="K101" s="37">
        <f>IF(($E101     =0),0,($J101     /$E101     ))</f>
        <v>0.25680220702961748</v>
      </c>
      <c r="L101" s="32">
        <f>SUM(L97:L100)</f>
        <v>12577314</v>
      </c>
      <c r="M101" s="37">
        <f>IF(($E101     =0),0,($L101     /$E101     ))</f>
        <v>0.310292340043691</v>
      </c>
      <c r="N101" s="32">
        <f>$F101     +$H101     +$J101     +$L101</f>
        <v>38758934</v>
      </c>
      <c r="O101" s="37">
        <f>IF(($E101     =0),0,($N101     /$E101     ))</f>
        <v>0.95621372961341156</v>
      </c>
      <c r="P101" s="32">
        <f>SUM(P97:P100)</f>
        <v>7922449</v>
      </c>
      <c r="Q101" s="32">
        <f>SUM(Q97:Q100)</f>
        <v>51105564</v>
      </c>
      <c r="R101" s="32">
        <f>SUM(R97:R100)</f>
        <v>29273800</v>
      </c>
      <c r="S101" s="32">
        <f>SUM(S97:S100)</f>
        <v>23234961</v>
      </c>
      <c r="T101" s="37">
        <f>IF(($R101     =0),0,($S101     /$R101     ))</f>
        <v>0.79371181739302721</v>
      </c>
      <c r="U101" s="37">
        <f>IF(($P101     =0),0,(($L101     /$P101     )-1))</f>
        <v>0.58755379807430752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3485361298</v>
      </c>
      <c r="E102" s="32">
        <f>SUM(E88:E90,E92:E95,E97:E100)</f>
        <v>3501475043</v>
      </c>
      <c r="F102" s="32">
        <f>SUM(F88:F90,F92:F95,F97:F100)</f>
        <v>967749254</v>
      </c>
      <c r="G102" s="37">
        <f>IF(($D102     =0),0,($F102     /$D102     ))</f>
        <v>0.27766110060248911</v>
      </c>
      <c r="H102" s="32">
        <f>SUM(H88:H90,H92:H95,H97:H100)</f>
        <v>863908578</v>
      </c>
      <c r="I102" s="37">
        <f>IF(($D102     =0),0,($H102     /$D102     ))</f>
        <v>0.24786772564891205</v>
      </c>
      <c r="J102" s="32">
        <f>SUM(J88:J90,J92:J95,J97:J100)</f>
        <v>971906022</v>
      </c>
      <c r="K102" s="37">
        <f>IF(($E102     =0),0,($J102     /$E102     ))</f>
        <v>0.27757045532653252</v>
      </c>
      <c r="L102" s="32">
        <f>SUM(L88:L90,L92:L95,L97:L100)</f>
        <v>1299123463</v>
      </c>
      <c r="M102" s="37">
        <f>IF(($E102     =0),0,($L102     /$E102     ))</f>
        <v>0.3710217685535564</v>
      </c>
      <c r="N102" s="32">
        <f>$F102     +$H102     +$J102     +$L102</f>
        <v>4102687317</v>
      </c>
      <c r="O102" s="37">
        <f>IF(($E102     =0),0,($N102     /$E102     ))</f>
        <v>1.1717025729490542</v>
      </c>
      <c r="P102" s="32">
        <f>SUM(P88:P90,P92:P95,P97:P100)</f>
        <v>1012362823</v>
      </c>
      <c r="Q102" s="32">
        <f>SUM(Q88:Q90,Q92:Q95,Q97:Q100)</f>
        <v>3502866554</v>
      </c>
      <c r="R102" s="32">
        <f>SUM(R88:R90,R92:R95,R97:R100)</f>
        <v>3436007298</v>
      </c>
      <c r="S102" s="32">
        <f>SUM(S88:S90,S92:S95,S97:S100)</f>
        <v>3449010650</v>
      </c>
      <c r="T102" s="37">
        <f>IF(($R102     =0),0,($S102     /$R102     ))</f>
        <v>1.0037844366650701</v>
      </c>
      <c r="U102" s="37">
        <f>IF(($P102     =0),0,(($L102     /$P102     )-1))</f>
        <v>0.2832587620614353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634779230</v>
      </c>
      <c r="E105" s="31">
        <v>672773230</v>
      </c>
      <c r="F105" s="31">
        <v>104743494</v>
      </c>
      <c r="G105" s="36">
        <f t="shared" ref="G105:G136" si="24">IF(($D105     =0),0,($F105     /$D105     ))</f>
        <v>0.16500775238030393</v>
      </c>
      <c r="H105" s="31">
        <v>133961089</v>
      </c>
      <c r="I105" s="36">
        <f t="shared" ref="I105:I136" si="25">IF(($D105     =0),0,($H105     /$D105     ))</f>
        <v>0.21103571551955158</v>
      </c>
      <c r="J105" s="31">
        <v>116751162</v>
      </c>
      <c r="K105" s="36">
        <f t="shared" ref="K105:K136" si="26">IF(($E105     =0),0,($J105     /$E105     ))</f>
        <v>0.1735371694263162</v>
      </c>
      <c r="L105" s="31">
        <v>142526712</v>
      </c>
      <c r="M105" s="36">
        <f t="shared" ref="M105:M136" si="27">IF(($E105     =0),0,($L105     /$E105     ))</f>
        <v>0.21184955887736495</v>
      </c>
      <c r="N105" s="31">
        <f t="shared" ref="N105:N136" si="28">$F105     +$H105     +$J105     +$L105</f>
        <v>497982457</v>
      </c>
      <c r="O105" s="36">
        <f t="shared" ref="O105:O136" si="29">IF(($E105     =0),0,($N105     /$E105     ))</f>
        <v>0.74019362661026211</v>
      </c>
      <c r="P105" s="31">
        <v>182621849</v>
      </c>
      <c r="Q105" s="31">
        <v>661740840</v>
      </c>
      <c r="R105" s="31">
        <v>762758931</v>
      </c>
      <c r="S105" s="31">
        <v>599639301</v>
      </c>
      <c r="T105" s="36">
        <f t="shared" ref="T105:T136" si="30">IF(($R105     =0),0,($S105     /$R105     ))</f>
        <v>0.78614523754425891</v>
      </c>
      <c r="U105" s="36">
        <f t="shared" ref="U105:U136" si="31">IF(($P105     =0),0,(($L105     /$P105     )-1))</f>
        <v>-0.21955279294100238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634779230</v>
      </c>
      <c r="E106" s="32">
        <f>E105</f>
        <v>672773230</v>
      </c>
      <c r="F106" s="32">
        <f>F105</f>
        <v>104743494</v>
      </c>
      <c r="G106" s="37">
        <f t="shared" si="24"/>
        <v>0.16500775238030393</v>
      </c>
      <c r="H106" s="32">
        <f>H105</f>
        <v>133961089</v>
      </c>
      <c r="I106" s="37">
        <f t="shared" si="25"/>
        <v>0.21103571551955158</v>
      </c>
      <c r="J106" s="32">
        <f>J105</f>
        <v>116751162</v>
      </c>
      <c r="K106" s="37">
        <f t="shared" si="26"/>
        <v>0.1735371694263162</v>
      </c>
      <c r="L106" s="32">
        <f>L105</f>
        <v>142526712</v>
      </c>
      <c r="M106" s="37">
        <f t="shared" si="27"/>
        <v>0.21184955887736495</v>
      </c>
      <c r="N106" s="32">
        <f t="shared" si="28"/>
        <v>497982457</v>
      </c>
      <c r="O106" s="37">
        <f t="shared" si="29"/>
        <v>0.74019362661026211</v>
      </c>
      <c r="P106" s="32">
        <f>P105</f>
        <v>182621849</v>
      </c>
      <c r="Q106" s="32">
        <f>Q105</f>
        <v>661740840</v>
      </c>
      <c r="R106" s="32">
        <f>R105</f>
        <v>762758931</v>
      </c>
      <c r="S106" s="32">
        <f>S105</f>
        <v>599639301</v>
      </c>
      <c r="T106" s="37">
        <f t="shared" si="30"/>
        <v>0.78614523754425891</v>
      </c>
      <c r="U106" s="37">
        <f t="shared" si="31"/>
        <v>-0.21955279294100238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4525879</v>
      </c>
      <c r="E107" s="31">
        <v>4590137</v>
      </c>
      <c r="F107" s="31">
        <v>197007</v>
      </c>
      <c r="G107" s="36">
        <f t="shared" si="24"/>
        <v>4.352900287435877E-2</v>
      </c>
      <c r="H107" s="31">
        <v>1187196</v>
      </c>
      <c r="I107" s="36">
        <f t="shared" si="25"/>
        <v>0.2623128015574433</v>
      </c>
      <c r="J107" s="31">
        <v>488121</v>
      </c>
      <c r="K107" s="36">
        <f t="shared" si="26"/>
        <v>0.10634127042395466</v>
      </c>
      <c r="L107" s="31">
        <v>531102</v>
      </c>
      <c r="M107" s="36">
        <f t="shared" si="27"/>
        <v>0.11570504322637865</v>
      </c>
      <c r="N107" s="31">
        <f t="shared" si="28"/>
        <v>2403426</v>
      </c>
      <c r="O107" s="36">
        <f t="shared" si="29"/>
        <v>0.52360659387726338</v>
      </c>
      <c r="P107" s="31">
        <v>835919</v>
      </c>
      <c r="Q107" s="31">
        <v>3063824</v>
      </c>
      <c r="R107" s="31">
        <v>3725716</v>
      </c>
      <c r="S107" s="31">
        <v>3126533</v>
      </c>
      <c r="T107" s="36">
        <f t="shared" si="30"/>
        <v>0.83917641602312143</v>
      </c>
      <c r="U107" s="36">
        <f t="shared" si="31"/>
        <v>-0.36464896718461959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999109</v>
      </c>
      <c r="E108" s="31">
        <v>991465</v>
      </c>
      <c r="F108" s="31">
        <v>236468</v>
      </c>
      <c r="G108" s="36">
        <f t="shared" si="24"/>
        <v>0.23667888088286662</v>
      </c>
      <c r="H108" s="31">
        <v>342137</v>
      </c>
      <c r="I108" s="36">
        <f t="shared" si="25"/>
        <v>0.34244211592528945</v>
      </c>
      <c r="J108" s="31">
        <v>230771</v>
      </c>
      <c r="K108" s="36">
        <f t="shared" si="26"/>
        <v>0.23275758599647994</v>
      </c>
      <c r="L108" s="31">
        <v>243857</v>
      </c>
      <c r="M108" s="36">
        <f t="shared" si="27"/>
        <v>0.24595623647834267</v>
      </c>
      <c r="N108" s="31">
        <f t="shared" si="28"/>
        <v>1053233</v>
      </c>
      <c r="O108" s="36">
        <f t="shared" si="29"/>
        <v>1.0622997281800164</v>
      </c>
      <c r="P108" s="31">
        <v>151495</v>
      </c>
      <c r="Q108" s="31">
        <v>911550</v>
      </c>
      <c r="R108" s="31">
        <v>911550</v>
      </c>
      <c r="S108" s="31">
        <v>884205</v>
      </c>
      <c r="T108" s="36">
        <f t="shared" si="30"/>
        <v>0.97000164554879054</v>
      </c>
      <c r="U108" s="36">
        <f t="shared" si="31"/>
        <v>0.60967028614805763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534108</v>
      </c>
      <c r="E109" s="31">
        <v>534108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560544</v>
      </c>
      <c r="R109" s="31">
        <v>497544</v>
      </c>
      <c r="S109" s="31">
        <v>6398</v>
      </c>
      <c r="T109" s="36">
        <f t="shared" si="30"/>
        <v>1.2859164214622224E-2</v>
      </c>
      <c r="U109" s="36">
        <f t="shared" si="31"/>
        <v>0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13395235</v>
      </c>
      <c r="E110" s="31">
        <v>15593642</v>
      </c>
      <c r="F110" s="31">
        <v>3500254</v>
      </c>
      <c r="G110" s="36">
        <f t="shared" si="24"/>
        <v>0.26130590467431142</v>
      </c>
      <c r="H110" s="31">
        <v>3327680</v>
      </c>
      <c r="I110" s="36">
        <f t="shared" si="25"/>
        <v>0.2484226667169333</v>
      </c>
      <c r="J110" s="31">
        <v>4533756</v>
      </c>
      <c r="K110" s="36">
        <f t="shared" si="26"/>
        <v>0.2907438813844771</v>
      </c>
      <c r="L110" s="31">
        <v>3616969</v>
      </c>
      <c r="M110" s="36">
        <f t="shared" si="27"/>
        <v>0.2319515222935091</v>
      </c>
      <c r="N110" s="31">
        <f t="shared" si="28"/>
        <v>14978659</v>
      </c>
      <c r="O110" s="36">
        <f t="shared" si="29"/>
        <v>0.96056193928268974</v>
      </c>
      <c r="P110" s="31">
        <v>29862769</v>
      </c>
      <c r="Q110" s="31">
        <v>18074500</v>
      </c>
      <c r="R110" s="31">
        <v>46464496</v>
      </c>
      <c r="S110" s="31">
        <v>47182555</v>
      </c>
      <c r="T110" s="36">
        <f t="shared" si="30"/>
        <v>1.0154539285221129</v>
      </c>
      <c r="U110" s="36">
        <f t="shared" si="31"/>
        <v>-0.87888032084365653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19454331</v>
      </c>
      <c r="E112" s="32">
        <f>SUM(E107:E111)</f>
        <v>21709352</v>
      </c>
      <c r="F112" s="32">
        <f>SUM(F107:F111)</f>
        <v>3933729</v>
      </c>
      <c r="G112" s="37">
        <f t="shared" si="24"/>
        <v>0.2022032523246366</v>
      </c>
      <c r="H112" s="32">
        <f>SUM(H107:H111)</f>
        <v>4857013</v>
      </c>
      <c r="I112" s="37">
        <f t="shared" si="25"/>
        <v>0.24966229884749055</v>
      </c>
      <c r="J112" s="32">
        <f>SUM(J107:J111)</f>
        <v>5252648</v>
      </c>
      <c r="K112" s="37">
        <f t="shared" si="26"/>
        <v>0.24195323748032646</v>
      </c>
      <c r="L112" s="32">
        <f>SUM(L107:L111)</f>
        <v>4391928</v>
      </c>
      <c r="M112" s="37">
        <f t="shared" si="27"/>
        <v>0.20230580811440158</v>
      </c>
      <c r="N112" s="32">
        <f t="shared" si="28"/>
        <v>18435318</v>
      </c>
      <c r="O112" s="37">
        <f t="shared" si="29"/>
        <v>0.84918785231360194</v>
      </c>
      <c r="P112" s="32">
        <f>SUM(P107:P111)</f>
        <v>30850183</v>
      </c>
      <c r="Q112" s="32">
        <f>SUM(Q107:Q111)</f>
        <v>22610418</v>
      </c>
      <c r="R112" s="32">
        <f>SUM(R107:R111)</f>
        <v>51599306</v>
      </c>
      <c r="S112" s="32">
        <f>SUM(S107:S111)</f>
        <v>51199691</v>
      </c>
      <c r="T112" s="37">
        <f t="shared" si="30"/>
        <v>0.99225541909420256</v>
      </c>
      <c r="U112" s="37">
        <f t="shared" si="31"/>
        <v>-0.85763688986869213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12000</v>
      </c>
      <c r="E113" s="31">
        <v>12000</v>
      </c>
      <c r="F113" s="31">
        <v>0</v>
      </c>
      <c r="G113" s="36">
        <f t="shared" si="24"/>
        <v>0</v>
      </c>
      <c r="H113" s="31">
        <v>1780</v>
      </c>
      <c r="I113" s="36">
        <f t="shared" si="25"/>
        <v>0.14833333333333334</v>
      </c>
      <c r="J113" s="31">
        <v>10151</v>
      </c>
      <c r="K113" s="36">
        <f t="shared" si="26"/>
        <v>0.84591666666666665</v>
      </c>
      <c r="L113" s="31">
        <v>0</v>
      </c>
      <c r="M113" s="36">
        <f t="shared" si="27"/>
        <v>0</v>
      </c>
      <c r="N113" s="31">
        <f t="shared" si="28"/>
        <v>11931</v>
      </c>
      <c r="O113" s="36">
        <f t="shared" si="29"/>
        <v>0.99424999999999997</v>
      </c>
      <c r="P113" s="31">
        <v>4677</v>
      </c>
      <c r="Q113" s="31">
        <v>312000</v>
      </c>
      <c r="R113" s="31">
        <v>212000</v>
      </c>
      <c r="S113" s="31">
        <v>205882</v>
      </c>
      <c r="T113" s="36">
        <f t="shared" si="30"/>
        <v>0.97114150943396227</v>
      </c>
      <c r="U113" s="36">
        <f t="shared" si="31"/>
        <v>-1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2365166</v>
      </c>
      <c r="E114" s="31">
        <v>1508858</v>
      </c>
      <c r="F114" s="31">
        <v>200443</v>
      </c>
      <c r="G114" s="36">
        <f t="shared" si="24"/>
        <v>8.4747962722278261E-2</v>
      </c>
      <c r="H114" s="31">
        <v>204234</v>
      </c>
      <c r="I114" s="36">
        <f t="shared" si="25"/>
        <v>8.6350810048850687E-2</v>
      </c>
      <c r="J114" s="31">
        <v>201164</v>
      </c>
      <c r="K114" s="36">
        <f t="shared" si="26"/>
        <v>0.13332202235067847</v>
      </c>
      <c r="L114" s="31">
        <v>731148</v>
      </c>
      <c r="M114" s="36">
        <f t="shared" si="27"/>
        <v>0.48457044996944709</v>
      </c>
      <c r="N114" s="31">
        <f t="shared" si="28"/>
        <v>1336989</v>
      </c>
      <c r="O114" s="36">
        <f t="shared" si="29"/>
        <v>0.88609332355993742</v>
      </c>
      <c r="P114" s="31">
        <v>372405</v>
      </c>
      <c r="Q114" s="31">
        <v>1743957</v>
      </c>
      <c r="R114" s="31">
        <v>2080305</v>
      </c>
      <c r="S114" s="31">
        <v>1589413</v>
      </c>
      <c r="T114" s="36">
        <f t="shared" si="30"/>
        <v>0.76402883231064678</v>
      </c>
      <c r="U114" s="36">
        <f t="shared" si="31"/>
        <v>0.963314133805937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0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477624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75079442</v>
      </c>
      <c r="E117" s="31">
        <v>102330105</v>
      </c>
      <c r="F117" s="31">
        <v>11626508</v>
      </c>
      <c r="G117" s="36">
        <f t="shared" si="24"/>
        <v>0.15485607897831738</v>
      </c>
      <c r="H117" s="31">
        <v>18948932</v>
      </c>
      <c r="I117" s="36">
        <f t="shared" si="25"/>
        <v>0.2523850936452085</v>
      </c>
      <c r="J117" s="31">
        <v>8677845</v>
      </c>
      <c r="K117" s="36">
        <f t="shared" si="26"/>
        <v>8.4802463556545749E-2</v>
      </c>
      <c r="L117" s="31">
        <v>14347122</v>
      </c>
      <c r="M117" s="36">
        <f t="shared" si="27"/>
        <v>0.14020431230867983</v>
      </c>
      <c r="N117" s="31">
        <f t="shared" si="28"/>
        <v>53600407</v>
      </c>
      <c r="O117" s="36">
        <f t="shared" si="29"/>
        <v>0.52379900323565587</v>
      </c>
      <c r="P117" s="31">
        <v>15333208</v>
      </c>
      <c r="Q117" s="31">
        <v>37157546</v>
      </c>
      <c r="R117" s="31">
        <v>85757788</v>
      </c>
      <c r="S117" s="31">
        <v>58635113</v>
      </c>
      <c r="T117" s="36">
        <f t="shared" si="30"/>
        <v>0.68372930747700722</v>
      </c>
      <c r="U117" s="36">
        <f t="shared" si="31"/>
        <v>-6.4310482190028329E-2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495540</v>
      </c>
      <c r="E119" s="31">
        <v>495540</v>
      </c>
      <c r="F119" s="31">
        <v>123132</v>
      </c>
      <c r="G119" s="36">
        <f t="shared" si="24"/>
        <v>0.24848044557452476</v>
      </c>
      <c r="H119" s="31">
        <v>158355</v>
      </c>
      <c r="I119" s="36">
        <f t="shared" si="25"/>
        <v>0.31956047947693428</v>
      </c>
      <c r="J119" s="31">
        <v>117671</v>
      </c>
      <c r="K119" s="36">
        <f t="shared" si="26"/>
        <v>0.23746014448884045</v>
      </c>
      <c r="L119" s="31">
        <v>119135</v>
      </c>
      <c r="M119" s="36">
        <f t="shared" si="27"/>
        <v>0.24041449731605924</v>
      </c>
      <c r="N119" s="31">
        <f t="shared" si="28"/>
        <v>518293</v>
      </c>
      <c r="O119" s="36">
        <f t="shared" si="29"/>
        <v>1.0459155668563587</v>
      </c>
      <c r="P119" s="31">
        <v>110040</v>
      </c>
      <c r="Q119" s="31">
        <v>412596</v>
      </c>
      <c r="R119" s="31">
        <v>412596</v>
      </c>
      <c r="S119" s="31">
        <v>469170</v>
      </c>
      <c r="T119" s="36">
        <f t="shared" si="30"/>
        <v>1.137117180001745</v>
      </c>
      <c r="U119" s="36">
        <f t="shared" si="31"/>
        <v>8.2651762995274547E-2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77952148</v>
      </c>
      <c r="E121" s="32">
        <f>SUM(E113:E120)</f>
        <v>104346503</v>
      </c>
      <c r="F121" s="32">
        <f>SUM(F113:F120)</f>
        <v>11950083</v>
      </c>
      <c r="G121" s="37">
        <f t="shared" si="24"/>
        <v>0.15330024003956888</v>
      </c>
      <c r="H121" s="32">
        <f>SUM(H113:H120)</f>
        <v>19313301</v>
      </c>
      <c r="I121" s="37">
        <f t="shared" si="25"/>
        <v>0.2477584196910135</v>
      </c>
      <c r="J121" s="32">
        <f>SUM(J113:J120)</f>
        <v>9006831</v>
      </c>
      <c r="K121" s="37">
        <f t="shared" si="26"/>
        <v>8.6316558207992847E-2</v>
      </c>
      <c r="L121" s="32">
        <f>SUM(L113:L120)</f>
        <v>15197405</v>
      </c>
      <c r="M121" s="37">
        <f t="shared" si="27"/>
        <v>0.14564364461739557</v>
      </c>
      <c r="N121" s="32">
        <f t="shared" si="28"/>
        <v>55467620</v>
      </c>
      <c r="O121" s="37">
        <f t="shared" si="29"/>
        <v>0.53157143177093347</v>
      </c>
      <c r="P121" s="32">
        <f>SUM(P113:P120)</f>
        <v>15820330</v>
      </c>
      <c r="Q121" s="32">
        <f>SUM(Q113:Q120)</f>
        <v>40103723</v>
      </c>
      <c r="R121" s="32">
        <f>SUM(R113:R120)</f>
        <v>88462689</v>
      </c>
      <c r="S121" s="32">
        <f>SUM(S113:S120)</f>
        <v>60899578</v>
      </c>
      <c r="T121" s="37">
        <f t="shared" si="30"/>
        <v>0.68842105850976332</v>
      </c>
      <c r="U121" s="37">
        <f t="shared" si="31"/>
        <v>-3.9374968790158005E-2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3999749</v>
      </c>
      <c r="E122" s="31">
        <v>4158173</v>
      </c>
      <c r="F122" s="31">
        <v>930073</v>
      </c>
      <c r="G122" s="36">
        <f t="shared" si="24"/>
        <v>0.23253284143580011</v>
      </c>
      <c r="H122" s="31">
        <v>1271130</v>
      </c>
      <c r="I122" s="36">
        <f t="shared" si="25"/>
        <v>0.31780244210324199</v>
      </c>
      <c r="J122" s="31">
        <v>1047711</v>
      </c>
      <c r="K122" s="36">
        <f t="shared" si="26"/>
        <v>0.25196426411310929</v>
      </c>
      <c r="L122" s="31">
        <v>1017787</v>
      </c>
      <c r="M122" s="36">
        <f t="shared" si="27"/>
        <v>0.24476783433493507</v>
      </c>
      <c r="N122" s="31">
        <f t="shared" si="28"/>
        <v>4266701</v>
      </c>
      <c r="O122" s="36">
        <f t="shared" si="29"/>
        <v>1.026099924173429</v>
      </c>
      <c r="P122" s="31">
        <v>1360892</v>
      </c>
      <c r="Q122" s="31">
        <v>3842140</v>
      </c>
      <c r="R122" s="31">
        <v>3827689</v>
      </c>
      <c r="S122" s="31">
        <v>4311592</v>
      </c>
      <c r="T122" s="36">
        <f t="shared" si="30"/>
        <v>1.1264217129448082</v>
      </c>
      <c r="U122" s="36">
        <f t="shared" si="31"/>
        <v>-0.2521177286661983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2401746</v>
      </c>
      <c r="E123" s="31">
        <v>2401746</v>
      </c>
      <c r="F123" s="31">
        <v>648345</v>
      </c>
      <c r="G123" s="36">
        <f t="shared" si="24"/>
        <v>0.26994736329320418</v>
      </c>
      <c r="H123" s="31">
        <v>991973</v>
      </c>
      <c r="I123" s="36">
        <f t="shared" si="25"/>
        <v>0.41302161011197686</v>
      </c>
      <c r="J123" s="31">
        <v>100474</v>
      </c>
      <c r="K123" s="36">
        <f t="shared" si="26"/>
        <v>4.1833732626181119E-2</v>
      </c>
      <c r="L123" s="31">
        <v>513489</v>
      </c>
      <c r="M123" s="36">
        <f t="shared" si="27"/>
        <v>0.21379821180091482</v>
      </c>
      <c r="N123" s="31">
        <f t="shared" si="28"/>
        <v>2254281</v>
      </c>
      <c r="O123" s="36">
        <f t="shared" si="29"/>
        <v>0.93860091783227706</v>
      </c>
      <c r="P123" s="31">
        <v>479593</v>
      </c>
      <c r="Q123" s="31">
        <v>1606476</v>
      </c>
      <c r="R123" s="31">
        <v>2287380</v>
      </c>
      <c r="S123" s="31">
        <v>2182169</v>
      </c>
      <c r="T123" s="36">
        <f t="shared" si="30"/>
        <v>0.95400370729830641</v>
      </c>
      <c r="U123" s="36">
        <f t="shared" si="31"/>
        <v>7.0676594529111236E-2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6687188</v>
      </c>
      <c r="E124" s="31">
        <v>10559051</v>
      </c>
      <c r="F124" s="31">
        <v>1870505</v>
      </c>
      <c r="G124" s="36">
        <f t="shared" si="24"/>
        <v>0.27971473211161402</v>
      </c>
      <c r="H124" s="31">
        <v>1862658</v>
      </c>
      <c r="I124" s="36">
        <f t="shared" si="25"/>
        <v>0.27854129418822982</v>
      </c>
      <c r="J124" s="31">
        <v>2524897</v>
      </c>
      <c r="K124" s="36">
        <f t="shared" si="26"/>
        <v>0.23912158393779895</v>
      </c>
      <c r="L124" s="31">
        <v>4363831</v>
      </c>
      <c r="M124" s="36">
        <f t="shared" si="27"/>
        <v>0.41327871226306229</v>
      </c>
      <c r="N124" s="31">
        <f t="shared" si="28"/>
        <v>10621891</v>
      </c>
      <c r="O124" s="36">
        <f t="shared" si="29"/>
        <v>1.0059512924030767</v>
      </c>
      <c r="P124" s="31">
        <v>1569110</v>
      </c>
      <c r="Q124" s="31">
        <v>9804048</v>
      </c>
      <c r="R124" s="31">
        <v>7011087</v>
      </c>
      <c r="S124" s="31">
        <v>6235326</v>
      </c>
      <c r="T124" s="36">
        <f t="shared" si="30"/>
        <v>0.88935225022881614</v>
      </c>
      <c r="U124" s="36">
        <f t="shared" si="31"/>
        <v>1.78108673069447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13088683</v>
      </c>
      <c r="E126" s="32">
        <f>SUM(E122:E125)</f>
        <v>17118970</v>
      </c>
      <c r="F126" s="32">
        <f>SUM(F122:F125)</f>
        <v>3448923</v>
      </c>
      <c r="G126" s="37">
        <f t="shared" si="24"/>
        <v>0.2635042043573062</v>
      </c>
      <c r="H126" s="32">
        <f>SUM(H122:H125)</f>
        <v>4125761</v>
      </c>
      <c r="I126" s="37">
        <f t="shared" si="25"/>
        <v>0.31521590063721461</v>
      </c>
      <c r="J126" s="32">
        <f>SUM(J122:J125)</f>
        <v>3673082</v>
      </c>
      <c r="K126" s="37">
        <f t="shared" si="26"/>
        <v>0.21456209106038507</v>
      </c>
      <c r="L126" s="32">
        <f>SUM(L122:L125)</f>
        <v>5895107</v>
      </c>
      <c r="M126" s="37">
        <f t="shared" si="27"/>
        <v>0.34436108013507821</v>
      </c>
      <c r="N126" s="32">
        <f t="shared" si="28"/>
        <v>17142873</v>
      </c>
      <c r="O126" s="37">
        <f t="shared" si="29"/>
        <v>1.0013962872766293</v>
      </c>
      <c r="P126" s="32">
        <f>SUM(P122:P125)</f>
        <v>3409595</v>
      </c>
      <c r="Q126" s="32">
        <f>SUM(Q122:Q125)</f>
        <v>15252664</v>
      </c>
      <c r="R126" s="32">
        <f>SUM(R122:R125)</f>
        <v>13126156</v>
      </c>
      <c r="S126" s="32">
        <f>SUM(S122:S125)</f>
        <v>12729087</v>
      </c>
      <c r="T126" s="37">
        <f t="shared" si="30"/>
        <v>0.96974978813294621</v>
      </c>
      <c r="U126" s="37">
        <f t="shared" si="31"/>
        <v>0.72897572878890315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458880</v>
      </c>
      <c r="E127" s="31">
        <v>750641</v>
      </c>
      <c r="F127" s="31">
        <v>-27473</v>
      </c>
      <c r="G127" s="36">
        <f t="shared" si="24"/>
        <v>-5.9869682705718269E-2</v>
      </c>
      <c r="H127" s="31">
        <v>-13707</v>
      </c>
      <c r="I127" s="36">
        <f t="shared" si="25"/>
        <v>-2.9870554393305441E-2</v>
      </c>
      <c r="J127" s="31">
        <v>49859</v>
      </c>
      <c r="K127" s="36">
        <f t="shared" si="26"/>
        <v>6.6421898084437173E-2</v>
      </c>
      <c r="L127" s="31">
        <v>-18812</v>
      </c>
      <c r="M127" s="36">
        <f t="shared" si="27"/>
        <v>-2.5061247653671993E-2</v>
      </c>
      <c r="N127" s="31">
        <f t="shared" si="28"/>
        <v>-10133</v>
      </c>
      <c r="O127" s="36">
        <f t="shared" si="29"/>
        <v>-1.3499129410730296E-2</v>
      </c>
      <c r="P127" s="31">
        <v>185249</v>
      </c>
      <c r="Q127" s="31">
        <v>807055</v>
      </c>
      <c r="R127" s="31">
        <v>660056</v>
      </c>
      <c r="S127" s="31">
        <v>117681</v>
      </c>
      <c r="T127" s="36">
        <f t="shared" si="30"/>
        <v>0.17828941786757488</v>
      </c>
      <c r="U127" s="36">
        <f t="shared" si="31"/>
        <v>-1.1015498059368742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2468000</v>
      </c>
      <c r="E129" s="31">
        <v>904788</v>
      </c>
      <c r="F129" s="31">
        <v>43188</v>
      </c>
      <c r="G129" s="36">
        <f t="shared" si="24"/>
        <v>1.7499189627228524E-2</v>
      </c>
      <c r="H129" s="31">
        <v>155883</v>
      </c>
      <c r="I129" s="36">
        <f t="shared" si="25"/>
        <v>6.3161669367909234E-2</v>
      </c>
      <c r="J129" s="31">
        <v>134066</v>
      </c>
      <c r="K129" s="36">
        <f t="shared" si="26"/>
        <v>0.1481739368780311</v>
      </c>
      <c r="L129" s="31">
        <v>137882</v>
      </c>
      <c r="M129" s="36">
        <f t="shared" si="27"/>
        <v>0.15239149944517388</v>
      </c>
      <c r="N129" s="31">
        <f t="shared" si="28"/>
        <v>471019</v>
      </c>
      <c r="O129" s="36">
        <f t="shared" si="29"/>
        <v>0.52058493260299654</v>
      </c>
      <c r="P129" s="31">
        <v>1517182</v>
      </c>
      <c r="Q129" s="31">
        <v>399984</v>
      </c>
      <c r="R129" s="31">
        <v>399984</v>
      </c>
      <c r="S129" s="31">
        <v>4218341</v>
      </c>
      <c r="T129" s="36">
        <f t="shared" si="30"/>
        <v>10.54627435097404</v>
      </c>
      <c r="U129" s="36">
        <f t="shared" si="31"/>
        <v>-0.90911967054710641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100000</v>
      </c>
      <c r="E130" s="31">
        <v>130000</v>
      </c>
      <c r="F130" s="31">
        <v>19418</v>
      </c>
      <c r="G130" s="36">
        <f t="shared" si="24"/>
        <v>0.19417999999999999</v>
      </c>
      <c r="H130" s="31">
        <v>41906</v>
      </c>
      <c r="I130" s="36">
        <f t="shared" si="25"/>
        <v>0.41905999999999999</v>
      </c>
      <c r="J130" s="31">
        <v>19617</v>
      </c>
      <c r="K130" s="36">
        <f t="shared" si="26"/>
        <v>0.15090000000000001</v>
      </c>
      <c r="L130" s="31">
        <v>0</v>
      </c>
      <c r="M130" s="36">
        <f t="shared" si="27"/>
        <v>0</v>
      </c>
      <c r="N130" s="31">
        <f t="shared" si="28"/>
        <v>80941</v>
      </c>
      <c r="O130" s="36">
        <f t="shared" si="29"/>
        <v>0.62262307692307695</v>
      </c>
      <c r="P130" s="31">
        <v>4280</v>
      </c>
      <c r="Q130" s="31">
        <v>100000</v>
      </c>
      <c r="R130" s="31">
        <v>100000</v>
      </c>
      <c r="S130" s="31">
        <v>32012</v>
      </c>
      <c r="T130" s="36">
        <f t="shared" si="30"/>
        <v>0.32012000000000002</v>
      </c>
      <c r="U130" s="36">
        <f t="shared" si="31"/>
        <v>-1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3026880</v>
      </c>
      <c r="E132" s="32">
        <f>SUM(E127:E131)</f>
        <v>1785429</v>
      </c>
      <c r="F132" s="32">
        <f>SUM(F127:F131)</f>
        <v>35133</v>
      </c>
      <c r="G132" s="37">
        <f t="shared" si="24"/>
        <v>1.1607001268633049E-2</v>
      </c>
      <c r="H132" s="32">
        <f>SUM(H127:H131)</f>
        <v>184082</v>
      </c>
      <c r="I132" s="37">
        <f t="shared" si="25"/>
        <v>6.0815757479649013E-2</v>
      </c>
      <c r="J132" s="32">
        <f>SUM(J127:J131)</f>
        <v>203542</v>
      </c>
      <c r="K132" s="37">
        <f t="shared" si="26"/>
        <v>0.1140017329168508</v>
      </c>
      <c r="L132" s="32">
        <f>SUM(L127:L131)</f>
        <v>119070</v>
      </c>
      <c r="M132" s="37">
        <f t="shared" si="27"/>
        <v>6.6689854371134338E-2</v>
      </c>
      <c r="N132" s="32">
        <f t="shared" si="28"/>
        <v>541827</v>
      </c>
      <c r="O132" s="37">
        <f t="shared" si="29"/>
        <v>0.30347160262323508</v>
      </c>
      <c r="P132" s="32">
        <f>SUM(P127:P131)</f>
        <v>1706711</v>
      </c>
      <c r="Q132" s="32">
        <f>SUM(Q127:Q131)</f>
        <v>1307039</v>
      </c>
      <c r="R132" s="32">
        <f>SUM(R127:R131)</f>
        <v>1160040</v>
      </c>
      <c r="S132" s="32">
        <f>SUM(S127:S131)</f>
        <v>4368034</v>
      </c>
      <c r="T132" s="37">
        <f t="shared" si="30"/>
        <v>3.7654167097686289</v>
      </c>
      <c r="U132" s="37">
        <f t="shared" si="31"/>
        <v>-0.93023423414977691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37157184</v>
      </c>
      <c r="E133" s="31">
        <v>47365671</v>
      </c>
      <c r="F133" s="31">
        <v>6665193</v>
      </c>
      <c r="G133" s="36">
        <f t="shared" si="24"/>
        <v>0.17937831349114078</v>
      </c>
      <c r="H133" s="31">
        <v>8856465</v>
      </c>
      <c r="I133" s="36">
        <f t="shared" si="25"/>
        <v>0.23835135084510173</v>
      </c>
      <c r="J133" s="31">
        <v>4442459</v>
      </c>
      <c r="K133" s="36">
        <f t="shared" si="26"/>
        <v>9.3790690730423731E-2</v>
      </c>
      <c r="L133" s="31">
        <v>7666067</v>
      </c>
      <c r="M133" s="36">
        <f t="shared" si="27"/>
        <v>0.16184858861178172</v>
      </c>
      <c r="N133" s="31">
        <f t="shared" si="28"/>
        <v>27630184</v>
      </c>
      <c r="O133" s="36">
        <f t="shared" si="29"/>
        <v>0.58333775108981356</v>
      </c>
      <c r="P133" s="31">
        <v>15298093</v>
      </c>
      <c r="Q133" s="31">
        <v>72571874</v>
      </c>
      <c r="R133" s="31">
        <v>73933168</v>
      </c>
      <c r="S133" s="31">
        <v>57506740</v>
      </c>
      <c r="T133" s="36">
        <f t="shared" si="30"/>
        <v>0.77782058520744035</v>
      </c>
      <c r="U133" s="36">
        <f t="shared" si="31"/>
        <v>-0.4988874103458516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0</v>
      </c>
      <c r="E134" s="31">
        <v>0</v>
      </c>
      <c r="F134" s="31">
        <v>0</v>
      </c>
      <c r="G134" s="36">
        <f t="shared" si="24"/>
        <v>0</v>
      </c>
      <c r="H134" s="31">
        <v>0</v>
      </c>
      <c r="I134" s="36">
        <f t="shared" si="25"/>
        <v>0</v>
      </c>
      <c r="J134" s="31">
        <v>0</v>
      </c>
      <c r="K134" s="36">
        <f t="shared" si="26"/>
        <v>0</v>
      </c>
      <c r="L134" s="31">
        <v>0</v>
      </c>
      <c r="M134" s="36">
        <f t="shared" si="27"/>
        <v>0</v>
      </c>
      <c r="N134" s="31">
        <f t="shared" si="28"/>
        <v>0</v>
      </c>
      <c r="O134" s="36">
        <f t="shared" si="29"/>
        <v>0</v>
      </c>
      <c r="P134" s="31">
        <v>0</v>
      </c>
      <c r="Q134" s="31">
        <v>0</v>
      </c>
      <c r="R134" s="31">
        <v>0</v>
      </c>
      <c r="S134" s="31">
        <v>0</v>
      </c>
      <c r="T134" s="36">
        <f t="shared" si="30"/>
        <v>0</v>
      </c>
      <c r="U134" s="36">
        <f t="shared" si="31"/>
        <v>0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0</v>
      </c>
      <c r="E136" s="31">
        <v>0</v>
      </c>
      <c r="F136" s="31">
        <v>0</v>
      </c>
      <c r="G136" s="36">
        <f t="shared" si="24"/>
        <v>0</v>
      </c>
      <c r="H136" s="31">
        <v>0</v>
      </c>
      <c r="I136" s="36">
        <f t="shared" si="25"/>
        <v>0</v>
      </c>
      <c r="J136" s="31">
        <v>0</v>
      </c>
      <c r="K136" s="36">
        <f t="shared" si="26"/>
        <v>0</v>
      </c>
      <c r="L136" s="31">
        <v>0</v>
      </c>
      <c r="M136" s="36">
        <f t="shared" si="27"/>
        <v>0</v>
      </c>
      <c r="N136" s="31">
        <f t="shared" si="28"/>
        <v>0</v>
      </c>
      <c r="O136" s="36">
        <f t="shared" si="29"/>
        <v>0</v>
      </c>
      <c r="P136" s="31">
        <v>0</v>
      </c>
      <c r="Q136" s="31">
        <v>0</v>
      </c>
      <c r="R136" s="31">
        <v>0</v>
      </c>
      <c r="S136" s="31">
        <v>0</v>
      </c>
      <c r="T136" s="36">
        <f t="shared" si="30"/>
        <v>0</v>
      </c>
      <c r="U136" s="36">
        <f t="shared" si="31"/>
        <v>0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37157184</v>
      </c>
      <c r="E137" s="32">
        <f>SUM(E133:E136)</f>
        <v>47365671</v>
      </c>
      <c r="F137" s="32">
        <f>SUM(F133:F136)</f>
        <v>6665193</v>
      </c>
      <c r="G137" s="37">
        <f t="shared" ref="G137:G170" si="32">IF(($D137     =0),0,($F137     /$D137     ))</f>
        <v>0.17937831349114078</v>
      </c>
      <c r="H137" s="32">
        <f>SUM(H133:H136)</f>
        <v>8856465</v>
      </c>
      <c r="I137" s="37">
        <f t="shared" ref="I137:I170" si="33">IF(($D137     =0),0,($H137     /$D137     ))</f>
        <v>0.23835135084510173</v>
      </c>
      <c r="J137" s="32">
        <f>SUM(J133:J136)</f>
        <v>4442459</v>
      </c>
      <c r="K137" s="37">
        <f t="shared" ref="K137:K170" si="34">IF(($E137     =0),0,($J137     /$E137     ))</f>
        <v>9.3790690730423731E-2</v>
      </c>
      <c r="L137" s="32">
        <f>SUM(L133:L136)</f>
        <v>7666067</v>
      </c>
      <c r="M137" s="37">
        <f t="shared" ref="M137:M170" si="35">IF(($E137     =0),0,($L137     /$E137     ))</f>
        <v>0.16184858861178172</v>
      </c>
      <c r="N137" s="32">
        <f t="shared" ref="N137:N170" si="36">$F137     +$H137     +$J137     +$L137</f>
        <v>27630184</v>
      </c>
      <c r="O137" s="37">
        <f t="shared" ref="O137:O170" si="37">IF(($E137     =0),0,($N137     /$E137     ))</f>
        <v>0.58333775108981356</v>
      </c>
      <c r="P137" s="32">
        <f>SUM(P133:P136)</f>
        <v>15298093</v>
      </c>
      <c r="Q137" s="32">
        <f>SUM(Q133:Q136)</f>
        <v>72571874</v>
      </c>
      <c r="R137" s="32">
        <f>SUM(R133:R136)</f>
        <v>73933168</v>
      </c>
      <c r="S137" s="32">
        <f>SUM(S133:S136)</f>
        <v>57506740</v>
      </c>
      <c r="T137" s="37">
        <f t="shared" ref="T137:T170" si="38">IF(($R137     =0),0,($S137     /$R137     ))</f>
        <v>0.77782058520744035</v>
      </c>
      <c r="U137" s="37">
        <f t="shared" ref="U137:U170" si="39">IF(($P137     =0),0,(($L137     /$P137     )-1))</f>
        <v>-0.4988874103458516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0</v>
      </c>
      <c r="G139" s="36">
        <f t="shared" si="32"/>
        <v>0</v>
      </c>
      <c r="H139" s="31">
        <v>0</v>
      </c>
      <c r="I139" s="36">
        <f t="shared" si="33"/>
        <v>0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0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2827570</v>
      </c>
      <c r="E140" s="31">
        <v>3014584</v>
      </c>
      <c r="F140" s="31">
        <v>959811</v>
      </c>
      <c r="G140" s="36">
        <f t="shared" si="32"/>
        <v>0.33944729927110556</v>
      </c>
      <c r="H140" s="31">
        <v>861015</v>
      </c>
      <c r="I140" s="36">
        <f t="shared" si="33"/>
        <v>0.30450705022333663</v>
      </c>
      <c r="J140" s="31">
        <v>869667</v>
      </c>
      <c r="K140" s="36">
        <f t="shared" si="34"/>
        <v>0.28848657061803551</v>
      </c>
      <c r="L140" s="31">
        <v>1040460</v>
      </c>
      <c r="M140" s="36">
        <f t="shared" si="35"/>
        <v>0.34514214896649092</v>
      </c>
      <c r="N140" s="31">
        <f t="shared" si="36"/>
        <v>3730953</v>
      </c>
      <c r="O140" s="36">
        <f t="shared" si="37"/>
        <v>1.2376344464111797</v>
      </c>
      <c r="P140" s="31">
        <v>1118717</v>
      </c>
      <c r="Q140" s="31">
        <v>2637202</v>
      </c>
      <c r="R140" s="31">
        <v>2631032</v>
      </c>
      <c r="S140" s="31">
        <v>2980365</v>
      </c>
      <c r="T140" s="36">
        <f t="shared" si="38"/>
        <v>1.1327741357763799</v>
      </c>
      <c r="U140" s="36">
        <f t="shared" si="39"/>
        <v>-6.9952454463461322E-2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691549</v>
      </c>
      <c r="E141" s="31">
        <v>691549</v>
      </c>
      <c r="F141" s="31">
        <v>210019</v>
      </c>
      <c r="G141" s="36">
        <f t="shared" si="32"/>
        <v>0.3036935922111087</v>
      </c>
      <c r="H141" s="31">
        <v>210443</v>
      </c>
      <c r="I141" s="36">
        <f t="shared" si="33"/>
        <v>0.30430670856295072</v>
      </c>
      <c r="J141" s="31">
        <v>234601</v>
      </c>
      <c r="K141" s="36">
        <f t="shared" si="34"/>
        <v>0.33923988032662905</v>
      </c>
      <c r="L141" s="31">
        <v>213042</v>
      </c>
      <c r="M141" s="36">
        <f t="shared" si="35"/>
        <v>0.30806493827624654</v>
      </c>
      <c r="N141" s="31">
        <f t="shared" si="36"/>
        <v>868105</v>
      </c>
      <c r="O141" s="36">
        <f t="shared" si="37"/>
        <v>1.2553051193769349</v>
      </c>
      <c r="P141" s="31">
        <v>84832</v>
      </c>
      <c r="Q141" s="31">
        <v>517473</v>
      </c>
      <c r="R141" s="31">
        <v>609746</v>
      </c>
      <c r="S141" s="31">
        <v>609242</v>
      </c>
      <c r="T141" s="36">
        <f t="shared" si="38"/>
        <v>0.99917342631193973</v>
      </c>
      <c r="U141" s="36">
        <f t="shared" si="39"/>
        <v>1.5113400603545832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440870</v>
      </c>
      <c r="E142" s="31">
        <v>26087</v>
      </c>
      <c r="F142" s="31">
        <v>14232</v>
      </c>
      <c r="G142" s="36">
        <f t="shared" si="32"/>
        <v>3.2281624968811665E-2</v>
      </c>
      <c r="H142" s="31">
        <v>4800</v>
      </c>
      <c r="I142" s="36">
        <f t="shared" si="33"/>
        <v>1.08875632272552E-2</v>
      </c>
      <c r="J142" s="31">
        <v>0</v>
      </c>
      <c r="K142" s="36">
        <f t="shared" si="34"/>
        <v>0</v>
      </c>
      <c r="L142" s="31">
        <v>0</v>
      </c>
      <c r="M142" s="36">
        <f t="shared" si="35"/>
        <v>0</v>
      </c>
      <c r="N142" s="31">
        <f t="shared" si="36"/>
        <v>19032</v>
      </c>
      <c r="O142" s="36">
        <f t="shared" si="37"/>
        <v>0.72955878406869323</v>
      </c>
      <c r="P142" s="31">
        <v>11534</v>
      </c>
      <c r="Q142" s="31">
        <v>756871</v>
      </c>
      <c r="R142" s="31">
        <v>506871</v>
      </c>
      <c r="S142" s="31">
        <v>71558</v>
      </c>
      <c r="T142" s="36">
        <f t="shared" si="38"/>
        <v>0.14117595995825369</v>
      </c>
      <c r="U142" s="36">
        <f t="shared" si="39"/>
        <v>-1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3959989</v>
      </c>
      <c r="E144" s="32">
        <f>SUM(E138:E143)</f>
        <v>3732220</v>
      </c>
      <c r="F144" s="32">
        <f>SUM(F138:F143)</f>
        <v>1184062</v>
      </c>
      <c r="G144" s="37">
        <f t="shared" si="32"/>
        <v>0.29900638612885033</v>
      </c>
      <c r="H144" s="32">
        <f>SUM(H138:H143)</f>
        <v>1076258</v>
      </c>
      <c r="I144" s="37">
        <f t="shared" si="33"/>
        <v>0.27178307818531822</v>
      </c>
      <c r="J144" s="32">
        <f>SUM(J138:J143)</f>
        <v>1104268</v>
      </c>
      <c r="K144" s="37">
        <f t="shared" si="34"/>
        <v>0.29587430537320952</v>
      </c>
      <c r="L144" s="32">
        <f>SUM(L138:L143)</f>
        <v>1253502</v>
      </c>
      <c r="M144" s="37">
        <f t="shared" si="35"/>
        <v>0.33585962242311546</v>
      </c>
      <c r="N144" s="32">
        <f t="shared" si="36"/>
        <v>4618090</v>
      </c>
      <c r="O144" s="37">
        <f t="shared" si="37"/>
        <v>1.2373573905075264</v>
      </c>
      <c r="P144" s="32">
        <f>SUM(P138:P143)</f>
        <v>1215083</v>
      </c>
      <c r="Q144" s="32">
        <f>SUM(Q138:Q143)</f>
        <v>3911546</v>
      </c>
      <c r="R144" s="32">
        <f>SUM(R138:R143)</f>
        <v>3747649</v>
      </c>
      <c r="S144" s="32">
        <f>SUM(S138:S143)</f>
        <v>3661165</v>
      </c>
      <c r="T144" s="37">
        <f t="shared" si="38"/>
        <v>0.97692313234243655</v>
      </c>
      <c r="U144" s="37">
        <f t="shared" si="39"/>
        <v>3.1618416190498877E-2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0</v>
      </c>
      <c r="E145" s="31">
        <v>0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0</v>
      </c>
      <c r="R145" s="31">
        <v>0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4554924</v>
      </c>
      <c r="E146" s="31">
        <v>5669287</v>
      </c>
      <c r="F146" s="31">
        <v>363683</v>
      </c>
      <c r="G146" s="36">
        <f t="shared" si="32"/>
        <v>7.9843922752607946E-2</v>
      </c>
      <c r="H146" s="31">
        <v>418028</v>
      </c>
      <c r="I146" s="36">
        <f t="shared" si="33"/>
        <v>9.1774967046651057E-2</v>
      </c>
      <c r="J146" s="31">
        <v>386607</v>
      </c>
      <c r="K146" s="36">
        <f t="shared" si="34"/>
        <v>6.8193231353431222E-2</v>
      </c>
      <c r="L146" s="31">
        <v>368875</v>
      </c>
      <c r="M146" s="36">
        <f t="shared" si="35"/>
        <v>6.5065501182071037E-2</v>
      </c>
      <c r="N146" s="31">
        <f t="shared" si="36"/>
        <v>1537193</v>
      </c>
      <c r="O146" s="36">
        <f t="shared" si="37"/>
        <v>0.27114397277823471</v>
      </c>
      <c r="P146" s="31">
        <v>347434</v>
      </c>
      <c r="Q146" s="31">
        <v>1208543</v>
      </c>
      <c r="R146" s="31">
        <v>1361492</v>
      </c>
      <c r="S146" s="31">
        <v>1373238</v>
      </c>
      <c r="T146" s="36">
        <f t="shared" si="38"/>
        <v>1.008627300050239</v>
      </c>
      <c r="U146" s="36">
        <f t="shared" si="39"/>
        <v>6.1712440348382636E-2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4554924</v>
      </c>
      <c r="E150" s="32">
        <f>SUM(E145:E149)</f>
        <v>5669287</v>
      </c>
      <c r="F150" s="32">
        <f>SUM(F145:F149)</f>
        <v>363683</v>
      </c>
      <c r="G150" s="37">
        <f t="shared" si="32"/>
        <v>7.9843922752607946E-2</v>
      </c>
      <c r="H150" s="32">
        <f>SUM(H145:H149)</f>
        <v>418028</v>
      </c>
      <c r="I150" s="37">
        <f t="shared" si="33"/>
        <v>9.1774967046651057E-2</v>
      </c>
      <c r="J150" s="32">
        <f>SUM(J145:J149)</f>
        <v>386607</v>
      </c>
      <c r="K150" s="37">
        <f t="shared" si="34"/>
        <v>6.8193231353431222E-2</v>
      </c>
      <c r="L150" s="32">
        <f>SUM(L145:L149)</f>
        <v>368875</v>
      </c>
      <c r="M150" s="37">
        <f t="shared" si="35"/>
        <v>6.5065501182071037E-2</v>
      </c>
      <c r="N150" s="32">
        <f t="shared" si="36"/>
        <v>1537193</v>
      </c>
      <c r="O150" s="37">
        <f t="shared" si="37"/>
        <v>0.27114397277823471</v>
      </c>
      <c r="P150" s="32">
        <f>SUM(P145:P149)</f>
        <v>347434</v>
      </c>
      <c r="Q150" s="32">
        <f>SUM(Q145:Q149)</f>
        <v>1208543</v>
      </c>
      <c r="R150" s="32">
        <f>SUM(R145:R149)</f>
        <v>1361492</v>
      </c>
      <c r="S150" s="32">
        <f>SUM(S145:S149)</f>
        <v>1373238</v>
      </c>
      <c r="T150" s="37">
        <f t="shared" si="38"/>
        <v>1.008627300050239</v>
      </c>
      <c r="U150" s="37">
        <f t="shared" si="39"/>
        <v>6.1712440348382636E-2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0</v>
      </c>
      <c r="E151" s="31">
        <v>0</v>
      </c>
      <c r="F151" s="31">
        <v>0</v>
      </c>
      <c r="G151" s="36">
        <f t="shared" si="32"/>
        <v>0</v>
      </c>
      <c r="H151" s="31">
        <v>0</v>
      </c>
      <c r="I151" s="36">
        <f t="shared" si="33"/>
        <v>0</v>
      </c>
      <c r="J151" s="31">
        <v>0</v>
      </c>
      <c r="K151" s="36">
        <f t="shared" si="34"/>
        <v>0</v>
      </c>
      <c r="L151" s="31">
        <v>0</v>
      </c>
      <c r="M151" s="36">
        <f t="shared" si="35"/>
        <v>0</v>
      </c>
      <c r="N151" s="31">
        <f t="shared" si="36"/>
        <v>0</v>
      </c>
      <c r="O151" s="36">
        <f t="shared" si="37"/>
        <v>0</v>
      </c>
      <c r="P151" s="31">
        <v>0</v>
      </c>
      <c r="Q151" s="31">
        <v>0</v>
      </c>
      <c r="R151" s="31">
        <v>0</v>
      </c>
      <c r="S151" s="31">
        <v>0</v>
      </c>
      <c r="T151" s="36">
        <f t="shared" si="38"/>
        <v>0</v>
      </c>
      <c r="U151" s="36">
        <f t="shared" si="39"/>
        <v>0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87762600</v>
      </c>
      <c r="E152" s="31">
        <v>89203670</v>
      </c>
      <c r="F152" s="31">
        <v>18115835</v>
      </c>
      <c r="G152" s="36">
        <f t="shared" si="32"/>
        <v>0.20641862251118359</v>
      </c>
      <c r="H152" s="31">
        <v>6026597</v>
      </c>
      <c r="I152" s="36">
        <f t="shared" si="33"/>
        <v>6.8669307882856703E-2</v>
      </c>
      <c r="J152" s="31">
        <v>5610199</v>
      </c>
      <c r="K152" s="36">
        <f t="shared" si="34"/>
        <v>6.2892020025633474E-2</v>
      </c>
      <c r="L152" s="31">
        <v>5724682</v>
      </c>
      <c r="M152" s="36">
        <f t="shared" si="35"/>
        <v>6.4175408926560984E-2</v>
      </c>
      <c r="N152" s="31">
        <f t="shared" si="36"/>
        <v>35477313</v>
      </c>
      <c r="O152" s="36">
        <f t="shared" si="37"/>
        <v>0.39771136097875792</v>
      </c>
      <c r="P152" s="31">
        <v>16980916</v>
      </c>
      <c r="Q152" s="31">
        <v>22675800</v>
      </c>
      <c r="R152" s="31">
        <v>106289600</v>
      </c>
      <c r="S152" s="31">
        <v>132705534</v>
      </c>
      <c r="T152" s="36">
        <f t="shared" si="38"/>
        <v>1.2485279274736192</v>
      </c>
      <c r="U152" s="36">
        <f t="shared" si="39"/>
        <v>-0.66287554805641813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2490290</v>
      </c>
      <c r="E153" s="31">
        <v>3457000</v>
      </c>
      <c r="F153" s="31">
        <v>436253</v>
      </c>
      <c r="G153" s="36">
        <f t="shared" si="32"/>
        <v>0.17518160535519958</v>
      </c>
      <c r="H153" s="31">
        <v>436311</v>
      </c>
      <c r="I153" s="36">
        <f t="shared" si="33"/>
        <v>0.17520489581534682</v>
      </c>
      <c r="J153" s="31">
        <v>642043</v>
      </c>
      <c r="K153" s="36">
        <f t="shared" si="34"/>
        <v>0.18572259184263812</v>
      </c>
      <c r="L153" s="31">
        <v>450166</v>
      </c>
      <c r="M153" s="36">
        <f t="shared" si="35"/>
        <v>0.13021868672259185</v>
      </c>
      <c r="N153" s="31">
        <f t="shared" si="36"/>
        <v>1964773</v>
      </c>
      <c r="O153" s="36">
        <f t="shared" si="37"/>
        <v>0.5683462539774371</v>
      </c>
      <c r="P153" s="31">
        <v>495097</v>
      </c>
      <c r="Q153" s="31">
        <v>2473670</v>
      </c>
      <c r="R153" s="31">
        <v>2611510</v>
      </c>
      <c r="S153" s="31">
        <v>2160910</v>
      </c>
      <c r="T153" s="36">
        <f t="shared" si="38"/>
        <v>0.82745614606109108</v>
      </c>
      <c r="U153" s="36">
        <f t="shared" si="39"/>
        <v>-9.0751913261441719E-2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0</v>
      </c>
      <c r="I154" s="36">
        <f t="shared" si="33"/>
        <v>0</v>
      </c>
      <c r="J154" s="31">
        <v>0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0</v>
      </c>
      <c r="O154" s="36">
        <f t="shared" si="37"/>
        <v>0</v>
      </c>
      <c r="P154" s="31">
        <v>0</v>
      </c>
      <c r="Q154" s="31">
        <v>0</v>
      </c>
      <c r="R154" s="31">
        <v>0</v>
      </c>
      <c r="S154" s="31">
        <v>0</v>
      </c>
      <c r="T154" s="36">
        <f t="shared" si="38"/>
        <v>0</v>
      </c>
      <c r="U154" s="36">
        <f t="shared" si="39"/>
        <v>0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130435</v>
      </c>
      <c r="E155" s="31">
        <v>0</v>
      </c>
      <c r="F155" s="31">
        <v>0</v>
      </c>
      <c r="G155" s="36">
        <f t="shared" si="32"/>
        <v>0</v>
      </c>
      <c r="H155" s="31">
        <v>0</v>
      </c>
      <c r="I155" s="36">
        <f t="shared" si="33"/>
        <v>0</v>
      </c>
      <c r="J155" s="31">
        <v>0</v>
      </c>
      <c r="K155" s="36">
        <f t="shared" si="34"/>
        <v>0</v>
      </c>
      <c r="L155" s="31">
        <v>0</v>
      </c>
      <c r="M155" s="36">
        <f t="shared" si="35"/>
        <v>0</v>
      </c>
      <c r="N155" s="31">
        <f t="shared" si="36"/>
        <v>0</v>
      </c>
      <c r="O155" s="36">
        <f t="shared" si="37"/>
        <v>0</v>
      </c>
      <c r="P155" s="31">
        <v>0</v>
      </c>
      <c r="Q155" s="31">
        <v>100000</v>
      </c>
      <c r="R155" s="31">
        <v>0</v>
      </c>
      <c r="S155" s="31">
        <v>0</v>
      </c>
      <c r="T155" s="36">
        <f t="shared" si="38"/>
        <v>0</v>
      </c>
      <c r="U155" s="36">
        <f t="shared" si="39"/>
        <v>0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90383325</v>
      </c>
      <c r="E157" s="32">
        <f>SUM(E151:E156)</f>
        <v>92660670</v>
      </c>
      <c r="F157" s="32">
        <f>SUM(F151:F156)</f>
        <v>18552088</v>
      </c>
      <c r="G157" s="37">
        <f t="shared" si="32"/>
        <v>0.20526007424488976</v>
      </c>
      <c r="H157" s="32">
        <f>SUM(H151:H156)</f>
        <v>6462908</v>
      </c>
      <c r="I157" s="37">
        <f t="shared" si="33"/>
        <v>7.1505534898168438E-2</v>
      </c>
      <c r="J157" s="32">
        <f>SUM(J151:J156)</f>
        <v>6252242</v>
      </c>
      <c r="K157" s="37">
        <f t="shared" si="34"/>
        <v>6.7474603842169495E-2</v>
      </c>
      <c r="L157" s="32">
        <f>SUM(L151:L156)</f>
        <v>6174848</v>
      </c>
      <c r="M157" s="37">
        <f t="shared" si="35"/>
        <v>6.66393627414954E-2</v>
      </c>
      <c r="N157" s="32">
        <f t="shared" si="36"/>
        <v>37442086</v>
      </c>
      <c r="O157" s="37">
        <f t="shared" si="37"/>
        <v>0.40407743652188138</v>
      </c>
      <c r="P157" s="32">
        <f>SUM(P151:P156)</f>
        <v>17476013</v>
      </c>
      <c r="Q157" s="32">
        <f>SUM(Q151:Q156)</f>
        <v>25249470</v>
      </c>
      <c r="R157" s="32">
        <f>SUM(R151:R156)</f>
        <v>108901110</v>
      </c>
      <c r="S157" s="32">
        <f>SUM(S151:S156)</f>
        <v>134866444</v>
      </c>
      <c r="T157" s="37">
        <f t="shared" si="38"/>
        <v>1.2384303888178918</v>
      </c>
      <c r="U157" s="37">
        <f t="shared" si="39"/>
        <v>-0.6466672346833342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30000</v>
      </c>
      <c r="E158" s="31">
        <v>269078</v>
      </c>
      <c r="F158" s="31">
        <v>15050</v>
      </c>
      <c r="G158" s="36">
        <f t="shared" si="32"/>
        <v>0.50166666666666671</v>
      </c>
      <c r="H158" s="31">
        <v>13950</v>
      </c>
      <c r="I158" s="36">
        <f t="shared" si="33"/>
        <v>0.46500000000000002</v>
      </c>
      <c r="J158" s="31">
        <v>8050</v>
      </c>
      <c r="K158" s="36">
        <f t="shared" si="34"/>
        <v>2.9916975746809474E-2</v>
      </c>
      <c r="L158" s="31">
        <v>54045</v>
      </c>
      <c r="M158" s="36">
        <f t="shared" si="35"/>
        <v>0.20085254089892149</v>
      </c>
      <c r="N158" s="31">
        <f t="shared" si="36"/>
        <v>91095</v>
      </c>
      <c r="O158" s="36">
        <f t="shared" si="37"/>
        <v>0.33854495722429928</v>
      </c>
      <c r="P158" s="31">
        <v>9000</v>
      </c>
      <c r="Q158" s="31">
        <v>20000</v>
      </c>
      <c r="R158" s="31">
        <v>40000</v>
      </c>
      <c r="S158" s="31">
        <v>28950</v>
      </c>
      <c r="T158" s="36">
        <f t="shared" si="38"/>
        <v>0.72375</v>
      </c>
      <c r="U158" s="36">
        <f t="shared" si="39"/>
        <v>5.0049999999999999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28578372</v>
      </c>
      <c r="E159" s="31">
        <v>23817514</v>
      </c>
      <c r="F159" s="31">
        <v>3957808</v>
      </c>
      <c r="G159" s="36">
        <f t="shared" si="32"/>
        <v>0.1384896242515144</v>
      </c>
      <c r="H159" s="31">
        <v>3874970</v>
      </c>
      <c r="I159" s="36">
        <f t="shared" si="33"/>
        <v>0.13559099867550187</v>
      </c>
      <c r="J159" s="31">
        <v>4202808</v>
      </c>
      <c r="K159" s="36">
        <f t="shared" si="34"/>
        <v>0.17645871857155201</v>
      </c>
      <c r="L159" s="31">
        <v>3482662</v>
      </c>
      <c r="M159" s="36">
        <f t="shared" si="35"/>
        <v>0.14622273340534198</v>
      </c>
      <c r="N159" s="31">
        <f t="shared" si="36"/>
        <v>15518248</v>
      </c>
      <c r="O159" s="36">
        <f t="shared" si="37"/>
        <v>0.65154776438884432</v>
      </c>
      <c r="P159" s="31">
        <v>4134204</v>
      </c>
      <c r="Q159" s="31">
        <v>77588087</v>
      </c>
      <c r="R159" s="31">
        <v>28755409</v>
      </c>
      <c r="S159" s="31">
        <v>18020630</v>
      </c>
      <c r="T159" s="36">
        <f t="shared" si="38"/>
        <v>0.62668661746386567</v>
      </c>
      <c r="U159" s="36">
        <f t="shared" si="39"/>
        <v>-0.15759793179049708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9240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28608372</v>
      </c>
      <c r="E163" s="32">
        <f>SUM(E158:E162)</f>
        <v>24086592</v>
      </c>
      <c r="F163" s="32">
        <f>SUM(F158:F162)</f>
        <v>3972858</v>
      </c>
      <c r="G163" s="37">
        <f t="shared" si="32"/>
        <v>0.13887046770784439</v>
      </c>
      <c r="H163" s="32">
        <f>SUM(H158:H162)</f>
        <v>3888920</v>
      </c>
      <c r="I163" s="37">
        <f t="shared" si="33"/>
        <v>0.13593643147537371</v>
      </c>
      <c r="J163" s="32">
        <f>SUM(J158:J162)</f>
        <v>4210858</v>
      </c>
      <c r="K163" s="37">
        <f t="shared" si="34"/>
        <v>0.17482166011696465</v>
      </c>
      <c r="L163" s="32">
        <f>SUM(L158:L162)</f>
        <v>3536707</v>
      </c>
      <c r="M163" s="37">
        <f t="shared" si="35"/>
        <v>0.14683301813722754</v>
      </c>
      <c r="N163" s="32">
        <f t="shared" si="36"/>
        <v>15609343</v>
      </c>
      <c r="O163" s="37">
        <f t="shared" si="37"/>
        <v>0.64805112321411018</v>
      </c>
      <c r="P163" s="32">
        <f>SUM(P158:P162)</f>
        <v>4143204</v>
      </c>
      <c r="Q163" s="32">
        <f>SUM(Q158:Q162)</f>
        <v>77617327</v>
      </c>
      <c r="R163" s="32">
        <f>SUM(R158:R162)</f>
        <v>28795409</v>
      </c>
      <c r="S163" s="32">
        <f>SUM(S158:S162)</f>
        <v>18049580</v>
      </c>
      <c r="T163" s="37">
        <f t="shared" si="38"/>
        <v>0.62682144921087946</v>
      </c>
      <c r="U163" s="37">
        <f t="shared" si="39"/>
        <v>-0.14638357174785499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2599223</v>
      </c>
      <c r="E165" s="31">
        <v>3246457</v>
      </c>
      <c r="F165" s="31">
        <v>2158195</v>
      </c>
      <c r="G165" s="36">
        <f t="shared" si="32"/>
        <v>0.83032313887650266</v>
      </c>
      <c r="H165" s="31">
        <v>2519992</v>
      </c>
      <c r="I165" s="36">
        <f t="shared" si="33"/>
        <v>0.96951742886239467</v>
      </c>
      <c r="J165" s="31">
        <v>2250491</v>
      </c>
      <c r="K165" s="36">
        <f t="shared" si="34"/>
        <v>0.69321447966198224</v>
      </c>
      <c r="L165" s="31">
        <v>2309112</v>
      </c>
      <c r="M165" s="36">
        <f t="shared" si="35"/>
        <v>0.71127139524718797</v>
      </c>
      <c r="N165" s="31">
        <f t="shared" si="36"/>
        <v>9237790</v>
      </c>
      <c r="O165" s="36">
        <f t="shared" si="37"/>
        <v>2.8454989547066232</v>
      </c>
      <c r="P165" s="31">
        <v>4640879</v>
      </c>
      <c r="Q165" s="31">
        <v>2332272</v>
      </c>
      <c r="R165" s="31">
        <v>2348272</v>
      </c>
      <c r="S165" s="31">
        <v>28052056</v>
      </c>
      <c r="T165" s="36">
        <f t="shared" si="38"/>
        <v>11.945829103272533</v>
      </c>
      <c r="U165" s="36">
        <f t="shared" si="39"/>
        <v>-0.50244080916567746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1038786</v>
      </c>
      <c r="E167" s="31">
        <v>6623266</v>
      </c>
      <c r="F167" s="31">
        <v>78480</v>
      </c>
      <c r="G167" s="36">
        <f t="shared" si="32"/>
        <v>7.5549728240465311E-2</v>
      </c>
      <c r="H167" s="31">
        <v>1171638</v>
      </c>
      <c r="I167" s="36">
        <f t="shared" si="33"/>
        <v>1.1278915965367264</v>
      </c>
      <c r="J167" s="31">
        <v>337672</v>
      </c>
      <c r="K167" s="36">
        <f t="shared" si="34"/>
        <v>5.0982702491489847E-2</v>
      </c>
      <c r="L167" s="31">
        <v>893806</v>
      </c>
      <c r="M167" s="36">
        <f t="shared" si="35"/>
        <v>0.13494943431231662</v>
      </c>
      <c r="N167" s="31">
        <f t="shared" si="36"/>
        <v>2481596</v>
      </c>
      <c r="O167" s="36">
        <f t="shared" si="37"/>
        <v>0.37467859512210439</v>
      </c>
      <c r="P167" s="31">
        <v>204442</v>
      </c>
      <c r="Q167" s="31">
        <v>970623</v>
      </c>
      <c r="R167" s="31">
        <v>620623</v>
      </c>
      <c r="S167" s="31">
        <v>378913</v>
      </c>
      <c r="T167" s="36">
        <f t="shared" si="38"/>
        <v>0.61053650928180236</v>
      </c>
      <c r="U167" s="36">
        <f t="shared" si="39"/>
        <v>3.3719294469825183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3638009</v>
      </c>
      <c r="E169" s="32">
        <f>SUM(E164:E168)</f>
        <v>9869723</v>
      </c>
      <c r="F169" s="32">
        <f>SUM(F164:F168)</f>
        <v>2236675</v>
      </c>
      <c r="G169" s="37">
        <f t="shared" si="32"/>
        <v>0.61480744000358434</v>
      </c>
      <c r="H169" s="32">
        <f>SUM(H164:H168)</f>
        <v>3691630</v>
      </c>
      <c r="I169" s="37">
        <f t="shared" si="33"/>
        <v>1.0147391059230475</v>
      </c>
      <c r="J169" s="32">
        <f>SUM(J164:J168)</f>
        <v>2588163</v>
      </c>
      <c r="K169" s="37">
        <f t="shared" si="34"/>
        <v>0.26223258747991207</v>
      </c>
      <c r="L169" s="32">
        <f>SUM(L164:L168)</f>
        <v>3202918</v>
      </c>
      <c r="M169" s="37">
        <f t="shared" si="35"/>
        <v>0.32451954325364551</v>
      </c>
      <c r="N169" s="32">
        <f t="shared" si="36"/>
        <v>11719386</v>
      </c>
      <c r="O169" s="37">
        <f t="shared" si="37"/>
        <v>1.1874077924983304</v>
      </c>
      <c r="P169" s="32">
        <f>SUM(P164:P168)</f>
        <v>4845321</v>
      </c>
      <c r="Q169" s="32">
        <f>SUM(Q164:Q168)</f>
        <v>3302895</v>
      </c>
      <c r="R169" s="32">
        <f>SUM(R164:R168)</f>
        <v>2968895</v>
      </c>
      <c r="S169" s="32">
        <f>SUM(S164:S168)</f>
        <v>28430969</v>
      </c>
      <c r="T169" s="37">
        <f t="shared" si="38"/>
        <v>9.5762797269691244</v>
      </c>
      <c r="U169" s="37">
        <f t="shared" si="39"/>
        <v>-0.33896680942294644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916603075</v>
      </c>
      <c r="E170" s="32">
        <f>SUM(E105,E107:E111,E113:E120,E122:E125,E127:E131,E133:E136,E138:E143,E145:E149,E151:E156,E158:E162,E164:E168)</f>
        <v>1001117647</v>
      </c>
      <c r="F170" s="32">
        <f>SUM(F105,F107:F111,F113:F120,F122:F125,F127:F131,F133:F136,F138:F143,F145:F149,F151:F156,F158:F162,F164:F168)</f>
        <v>157085921</v>
      </c>
      <c r="G170" s="37">
        <f t="shared" si="32"/>
        <v>0.17137834825614129</v>
      </c>
      <c r="H170" s="32">
        <f>SUM(H105,H107:H111,H113:H120,H122:H125,H127:H131,H133:H136,H138:H143,H145:H149,H151:H156,H158:H162,H164:H168)</f>
        <v>186835455</v>
      </c>
      <c r="I170" s="37">
        <f t="shared" si="33"/>
        <v>0.20383463692831272</v>
      </c>
      <c r="J170" s="32">
        <f>SUM(J105,J107:J111,J113:J120,J122:J125,J127:J131,J133:J136,J138:J143,J145:J149,J151:J156,J158:J162,J164:J168)</f>
        <v>153871862</v>
      </c>
      <c r="K170" s="37">
        <f t="shared" si="34"/>
        <v>0.15370007956717199</v>
      </c>
      <c r="L170" s="32">
        <f>SUM(L105,L107:L111,L113:L120,L122:L125,L127:L131,L133:L136,L138:L143,L145:L149,L151:L156,L158:L162,L164:L168)</f>
        <v>190333139</v>
      </c>
      <c r="M170" s="37">
        <f t="shared" si="35"/>
        <v>0.19012065122452088</v>
      </c>
      <c r="N170" s="32">
        <f t="shared" si="36"/>
        <v>688126377</v>
      </c>
      <c r="O170" s="37">
        <f t="shared" si="37"/>
        <v>0.68735815322212579</v>
      </c>
      <c r="P170" s="32">
        <f>SUM(P105,P107:P111,P113:P120,P122:P125,P127:P131,P133:P136,P138:P143,P145:P149,P151:P156,P158:P162,P164:P168)</f>
        <v>277733816</v>
      </c>
      <c r="Q170" s="32">
        <f>SUM(Q105,Q107:Q111,Q113:Q120,Q122:Q125,Q127:Q131,Q133:Q136,Q138:Q143,Q145:Q149,Q151:Q156,Q158:Q162,Q164:Q168)</f>
        <v>924876339</v>
      </c>
      <c r="R170" s="32">
        <f>SUM(R105,R107:R111,R113:R120,R122:R125,R127:R131,R133:R136,R138:R143,R145:R149,R151:R156,R158:R162,R164:R168)</f>
        <v>1136814845</v>
      </c>
      <c r="S170" s="32">
        <f>SUM(S105,S107:S111,S113:S120,S122:S125,S127:S131,S133:S136,S138:S143,S145:S149,S151:S156,S158:S162,S164:S168)</f>
        <v>972723827</v>
      </c>
      <c r="T170" s="37">
        <f t="shared" si="38"/>
        <v>0.85565721742488332</v>
      </c>
      <c r="U170" s="37">
        <f t="shared" si="39"/>
        <v>-0.31469224114934569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1694846</v>
      </c>
      <c r="E173" s="31">
        <v>1761097</v>
      </c>
      <c r="F173" s="31">
        <v>345527</v>
      </c>
      <c r="G173" s="36">
        <f t="shared" ref="G173:G205" si="40">IF(($D173     =0),0,($F173     /$D173     ))</f>
        <v>0.2038692600979676</v>
      </c>
      <c r="H173" s="31">
        <v>353555</v>
      </c>
      <c r="I173" s="36">
        <f t="shared" ref="I173:I205" si="41">IF(($D173     =0),0,($H173     /$D173     ))</f>
        <v>0.20860597364008293</v>
      </c>
      <c r="J173" s="31">
        <v>446451</v>
      </c>
      <c r="K173" s="36">
        <f t="shared" ref="K173:K205" si="42">IF(($E173     =0),0,($J173     /$E173     ))</f>
        <v>0.25350733094202077</v>
      </c>
      <c r="L173" s="31">
        <v>435636</v>
      </c>
      <c r="M173" s="36">
        <f t="shared" ref="M173:M205" si="43">IF(($E173     =0),0,($L173     /$E173     ))</f>
        <v>0.24736627227233934</v>
      </c>
      <c r="N173" s="31">
        <f t="shared" ref="N173:N205" si="44">$F173     +$H173     +$J173     +$L173</f>
        <v>1581169</v>
      </c>
      <c r="O173" s="36">
        <f t="shared" ref="O173:O205" si="45">IF(($E173     =0),0,($N173     /$E173     ))</f>
        <v>0.89783186275372684</v>
      </c>
      <c r="P173" s="31">
        <v>347731</v>
      </c>
      <c r="Q173" s="31">
        <v>1547126</v>
      </c>
      <c r="R173" s="31">
        <v>1553047</v>
      </c>
      <c r="S173" s="31">
        <v>1424154</v>
      </c>
      <c r="T173" s="36">
        <f t="shared" ref="T173:T205" si="46">IF(($R173     =0),0,($S173     /$R173     ))</f>
        <v>0.91700637520950745</v>
      </c>
      <c r="U173" s="36">
        <f t="shared" ref="U173:U205" si="47">IF(($P173     =0),0,(($L173     /$P173     )-1))</f>
        <v>0.25279598310188045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1431220</v>
      </c>
      <c r="E174" s="31">
        <v>726220</v>
      </c>
      <c r="F174" s="31">
        <v>110978</v>
      </c>
      <c r="G174" s="36">
        <f t="shared" si="40"/>
        <v>7.754083928396753E-2</v>
      </c>
      <c r="H174" s="31">
        <v>141376</v>
      </c>
      <c r="I174" s="36">
        <f t="shared" si="41"/>
        <v>9.8780061765486787E-2</v>
      </c>
      <c r="J174" s="31">
        <v>112030</v>
      </c>
      <c r="K174" s="36">
        <f t="shared" si="42"/>
        <v>0.15426454793313321</v>
      </c>
      <c r="L174" s="31">
        <v>113106</v>
      </c>
      <c r="M174" s="36">
        <f t="shared" si="43"/>
        <v>0.15574619261380848</v>
      </c>
      <c r="N174" s="31">
        <f t="shared" si="44"/>
        <v>477490</v>
      </c>
      <c r="O174" s="36">
        <f t="shared" si="45"/>
        <v>0.65750048194761923</v>
      </c>
      <c r="P174" s="31">
        <v>106713</v>
      </c>
      <c r="Q174" s="31">
        <v>1429364</v>
      </c>
      <c r="R174" s="31">
        <v>1364364</v>
      </c>
      <c r="S174" s="31">
        <v>945911</v>
      </c>
      <c r="T174" s="36">
        <f t="shared" si="46"/>
        <v>0.69329812278834679</v>
      </c>
      <c r="U174" s="36">
        <f t="shared" si="47"/>
        <v>5.9908352309465673E-2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15898110</v>
      </c>
      <c r="E175" s="31">
        <v>15898110</v>
      </c>
      <c r="F175" s="31">
        <v>3407074</v>
      </c>
      <c r="G175" s="36">
        <f t="shared" si="40"/>
        <v>0.21430685785920464</v>
      </c>
      <c r="H175" s="31">
        <v>4273078</v>
      </c>
      <c r="I175" s="36">
        <f t="shared" si="41"/>
        <v>0.26877899322623883</v>
      </c>
      <c r="J175" s="31">
        <v>3885070</v>
      </c>
      <c r="K175" s="36">
        <f t="shared" si="42"/>
        <v>0.24437307327726376</v>
      </c>
      <c r="L175" s="31">
        <v>4889741</v>
      </c>
      <c r="M175" s="36">
        <f t="shared" si="43"/>
        <v>0.30756744040643824</v>
      </c>
      <c r="N175" s="31">
        <f t="shared" si="44"/>
        <v>16454963</v>
      </c>
      <c r="O175" s="36">
        <f t="shared" si="45"/>
        <v>1.0350263647691456</v>
      </c>
      <c r="P175" s="31">
        <v>3396295</v>
      </c>
      <c r="Q175" s="31">
        <v>25568362</v>
      </c>
      <c r="R175" s="31">
        <v>25558362</v>
      </c>
      <c r="S175" s="31">
        <v>13076255</v>
      </c>
      <c r="T175" s="36">
        <f t="shared" si="46"/>
        <v>0.51162335833571804</v>
      </c>
      <c r="U175" s="36">
        <f t="shared" si="47"/>
        <v>0.43972799771515736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0</v>
      </c>
      <c r="E176" s="31">
        <v>0</v>
      </c>
      <c r="F176" s="31">
        <v>0</v>
      </c>
      <c r="G176" s="36">
        <f t="shared" si="40"/>
        <v>0</v>
      </c>
      <c r="H176" s="31">
        <v>0</v>
      </c>
      <c r="I176" s="36">
        <f t="shared" si="41"/>
        <v>0</v>
      </c>
      <c r="J176" s="31">
        <v>0</v>
      </c>
      <c r="K176" s="36">
        <f t="shared" si="42"/>
        <v>0</v>
      </c>
      <c r="L176" s="31">
        <v>0</v>
      </c>
      <c r="M176" s="36">
        <f t="shared" si="43"/>
        <v>0</v>
      </c>
      <c r="N176" s="31">
        <f t="shared" si="44"/>
        <v>0</v>
      </c>
      <c r="O176" s="36">
        <f t="shared" si="45"/>
        <v>0</v>
      </c>
      <c r="P176" s="31">
        <v>0</v>
      </c>
      <c r="Q176" s="31">
        <v>0</v>
      </c>
      <c r="R176" s="31">
        <v>0</v>
      </c>
      <c r="S176" s="31">
        <v>0</v>
      </c>
      <c r="T176" s="36">
        <f t="shared" si="46"/>
        <v>0</v>
      </c>
      <c r="U176" s="36">
        <f t="shared" si="47"/>
        <v>0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0</v>
      </c>
      <c r="E178" s="31">
        <v>0</v>
      </c>
      <c r="F178" s="31">
        <v>0</v>
      </c>
      <c r="G178" s="36">
        <f t="shared" si="40"/>
        <v>0</v>
      </c>
      <c r="H178" s="31">
        <v>0</v>
      </c>
      <c r="I178" s="36">
        <f t="shared" si="41"/>
        <v>0</v>
      </c>
      <c r="J178" s="31">
        <v>0</v>
      </c>
      <c r="K178" s="36">
        <f t="shared" si="42"/>
        <v>0</v>
      </c>
      <c r="L178" s="31">
        <v>0</v>
      </c>
      <c r="M178" s="36">
        <f t="shared" si="43"/>
        <v>0</v>
      </c>
      <c r="N178" s="31">
        <f t="shared" si="44"/>
        <v>0</v>
      </c>
      <c r="O178" s="36">
        <f t="shared" si="45"/>
        <v>0</v>
      </c>
      <c r="P178" s="31">
        <v>0</v>
      </c>
      <c r="Q178" s="31">
        <v>0</v>
      </c>
      <c r="R178" s="31">
        <v>0</v>
      </c>
      <c r="S178" s="31">
        <v>0</v>
      </c>
      <c r="T178" s="36">
        <f t="shared" si="46"/>
        <v>0</v>
      </c>
      <c r="U178" s="36">
        <f t="shared" si="47"/>
        <v>0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19024176</v>
      </c>
      <c r="E179" s="32">
        <f>SUM(E173:E178)</f>
        <v>18385427</v>
      </c>
      <c r="F179" s="32">
        <f>SUM(F173:F178)</f>
        <v>3863579</v>
      </c>
      <c r="G179" s="37">
        <f t="shared" si="40"/>
        <v>0.20308784990214557</v>
      </c>
      <c r="H179" s="32">
        <f>SUM(H173:H178)</f>
        <v>4768009</v>
      </c>
      <c r="I179" s="37">
        <f t="shared" si="41"/>
        <v>0.25062893656997287</v>
      </c>
      <c r="J179" s="32">
        <f>SUM(J173:J178)</f>
        <v>4443551</v>
      </c>
      <c r="K179" s="37">
        <f t="shared" si="42"/>
        <v>0.24168875707918017</v>
      </c>
      <c r="L179" s="32">
        <f>SUM(L173:L178)</f>
        <v>5438483</v>
      </c>
      <c r="M179" s="37">
        <f t="shared" si="43"/>
        <v>0.29580400825066505</v>
      </c>
      <c r="N179" s="32">
        <f t="shared" si="44"/>
        <v>18513622</v>
      </c>
      <c r="O179" s="37">
        <f t="shared" si="45"/>
        <v>1.0069726419734499</v>
      </c>
      <c r="P179" s="32">
        <f>SUM(P173:P178)</f>
        <v>3850739</v>
      </c>
      <c r="Q179" s="32">
        <f>SUM(Q173:Q178)</f>
        <v>28544852</v>
      </c>
      <c r="R179" s="32">
        <f>SUM(R173:R178)</f>
        <v>28475773</v>
      </c>
      <c r="S179" s="32">
        <f>SUM(S173:S178)</f>
        <v>15446320</v>
      </c>
      <c r="T179" s="37">
        <f t="shared" si="46"/>
        <v>0.5424372500792165</v>
      </c>
      <c r="U179" s="37">
        <f t="shared" si="47"/>
        <v>0.4123218945765994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2570418</v>
      </c>
      <c r="E180" s="31">
        <v>2577018</v>
      </c>
      <c r="F180" s="31">
        <v>5039</v>
      </c>
      <c r="G180" s="36">
        <f t="shared" si="40"/>
        <v>1.9603815410567465E-3</v>
      </c>
      <c r="H180" s="31">
        <v>597</v>
      </c>
      <c r="I180" s="36">
        <f t="shared" si="41"/>
        <v>2.3225794403867388E-4</v>
      </c>
      <c r="J180" s="31">
        <v>625</v>
      </c>
      <c r="K180" s="36">
        <f t="shared" si="42"/>
        <v>2.4252837970087908E-4</v>
      </c>
      <c r="L180" s="31">
        <v>33721</v>
      </c>
      <c r="M180" s="36">
        <f t="shared" si="43"/>
        <v>1.3085279187029349E-2</v>
      </c>
      <c r="N180" s="31">
        <f t="shared" si="44"/>
        <v>39982</v>
      </c>
      <c r="O180" s="36">
        <f t="shared" si="45"/>
        <v>1.5514831483520876E-2</v>
      </c>
      <c r="P180" s="31">
        <v>832087</v>
      </c>
      <c r="Q180" s="31">
        <v>2611759</v>
      </c>
      <c r="R180" s="31">
        <v>2611759</v>
      </c>
      <c r="S180" s="31">
        <v>2043094</v>
      </c>
      <c r="T180" s="36">
        <f t="shared" si="46"/>
        <v>0.7822674297283938</v>
      </c>
      <c r="U180" s="36">
        <f t="shared" si="47"/>
        <v>-0.95947418959796271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77139396</v>
      </c>
      <c r="E181" s="31">
        <v>68076193</v>
      </c>
      <c r="F181" s="31">
        <v>8445150</v>
      </c>
      <c r="G181" s="36">
        <f t="shared" si="40"/>
        <v>0.10947907862799444</v>
      </c>
      <c r="H181" s="31">
        <v>16670592</v>
      </c>
      <c r="I181" s="36">
        <f t="shared" si="41"/>
        <v>0.21610996280033098</v>
      </c>
      <c r="J181" s="31">
        <v>18481087</v>
      </c>
      <c r="K181" s="36">
        <f t="shared" si="42"/>
        <v>0.27147650574408588</v>
      </c>
      <c r="L181" s="31">
        <v>16918480</v>
      </c>
      <c r="M181" s="36">
        <f t="shared" si="43"/>
        <v>0.24852271042829907</v>
      </c>
      <c r="N181" s="31">
        <f t="shared" si="44"/>
        <v>60515309</v>
      </c>
      <c r="O181" s="36">
        <f t="shared" si="45"/>
        <v>0.88893497613769323</v>
      </c>
      <c r="P181" s="31">
        <v>24239720</v>
      </c>
      <c r="Q181" s="31">
        <v>95332695</v>
      </c>
      <c r="R181" s="31">
        <v>89694153</v>
      </c>
      <c r="S181" s="31">
        <v>76457691</v>
      </c>
      <c r="T181" s="36">
        <f t="shared" si="46"/>
        <v>0.85242670166025203</v>
      </c>
      <c r="U181" s="36">
        <f t="shared" si="47"/>
        <v>-0.30203484198662356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0</v>
      </c>
      <c r="E182" s="31">
        <v>0</v>
      </c>
      <c r="F182" s="31">
        <v>0</v>
      </c>
      <c r="G182" s="36">
        <f t="shared" si="40"/>
        <v>0</v>
      </c>
      <c r="H182" s="31">
        <v>0</v>
      </c>
      <c r="I182" s="36">
        <f t="shared" si="41"/>
        <v>0</v>
      </c>
      <c r="J182" s="31">
        <v>0</v>
      </c>
      <c r="K182" s="36">
        <f t="shared" si="42"/>
        <v>0</v>
      </c>
      <c r="L182" s="31">
        <v>0</v>
      </c>
      <c r="M182" s="36">
        <f t="shared" si="43"/>
        <v>0</v>
      </c>
      <c r="N182" s="31">
        <f t="shared" si="44"/>
        <v>0</v>
      </c>
      <c r="O182" s="36">
        <f t="shared" si="45"/>
        <v>0</v>
      </c>
      <c r="P182" s="31">
        <v>0</v>
      </c>
      <c r="Q182" s="31">
        <v>0</v>
      </c>
      <c r="R182" s="31">
        <v>0</v>
      </c>
      <c r="S182" s="31">
        <v>0</v>
      </c>
      <c r="T182" s="36">
        <f t="shared" si="46"/>
        <v>0</v>
      </c>
      <c r="U182" s="36">
        <f t="shared" si="47"/>
        <v>0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0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0</v>
      </c>
      <c r="Q183" s="31">
        <v>0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0</v>
      </c>
      <c r="E184" s="31">
        <v>0</v>
      </c>
      <c r="F184" s="31">
        <v>0</v>
      </c>
      <c r="G184" s="36">
        <f t="shared" si="40"/>
        <v>0</v>
      </c>
      <c r="H184" s="31">
        <v>0</v>
      </c>
      <c r="I184" s="36">
        <f t="shared" si="41"/>
        <v>0</v>
      </c>
      <c r="J184" s="31">
        <v>0</v>
      </c>
      <c r="K184" s="36">
        <f t="shared" si="42"/>
        <v>0</v>
      </c>
      <c r="L184" s="31">
        <v>0</v>
      </c>
      <c r="M184" s="36">
        <f t="shared" si="43"/>
        <v>0</v>
      </c>
      <c r="N184" s="31">
        <f t="shared" si="44"/>
        <v>0</v>
      </c>
      <c r="O184" s="36">
        <f t="shared" si="45"/>
        <v>0</v>
      </c>
      <c r="P184" s="31">
        <v>0</v>
      </c>
      <c r="Q184" s="31">
        <v>0</v>
      </c>
      <c r="R184" s="31">
        <v>0</v>
      </c>
      <c r="S184" s="31">
        <v>0</v>
      </c>
      <c r="T184" s="36">
        <f t="shared" si="46"/>
        <v>0</v>
      </c>
      <c r="U184" s="36">
        <f t="shared" si="47"/>
        <v>0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79709814</v>
      </c>
      <c r="E185" s="32">
        <f>SUM(E180:E184)</f>
        <v>70653211</v>
      </c>
      <c r="F185" s="32">
        <f>SUM(F180:F184)</f>
        <v>8450189</v>
      </c>
      <c r="G185" s="37">
        <f t="shared" si="40"/>
        <v>0.10601190212286783</v>
      </c>
      <c r="H185" s="32">
        <f>SUM(H180:H184)</f>
        <v>16671189</v>
      </c>
      <c r="I185" s="37">
        <f t="shared" si="41"/>
        <v>0.20914851212675017</v>
      </c>
      <c r="J185" s="32">
        <f>SUM(J180:J184)</f>
        <v>18481712</v>
      </c>
      <c r="K185" s="37">
        <f t="shared" si="42"/>
        <v>0.26158346858432235</v>
      </c>
      <c r="L185" s="32">
        <f>SUM(L180:L184)</f>
        <v>16952201</v>
      </c>
      <c r="M185" s="37">
        <f t="shared" si="43"/>
        <v>0.23993532296784076</v>
      </c>
      <c r="N185" s="32">
        <f t="shared" si="44"/>
        <v>60555291</v>
      </c>
      <c r="O185" s="37">
        <f t="shared" si="45"/>
        <v>0.85707769176973425</v>
      </c>
      <c r="P185" s="32">
        <f>SUM(P180:P184)</f>
        <v>25071807</v>
      </c>
      <c r="Q185" s="32">
        <f>SUM(Q180:Q184)</f>
        <v>97944454</v>
      </c>
      <c r="R185" s="32">
        <f>SUM(R180:R184)</f>
        <v>92305912</v>
      </c>
      <c r="S185" s="32">
        <f>SUM(S180:S184)</f>
        <v>78500785</v>
      </c>
      <c r="T185" s="37">
        <f t="shared" si="46"/>
        <v>0.85044157301647161</v>
      </c>
      <c r="U185" s="37">
        <f t="shared" si="47"/>
        <v>-0.32385404051650524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0</v>
      </c>
      <c r="E187" s="31">
        <v>0</v>
      </c>
      <c r="F187" s="31">
        <v>0</v>
      </c>
      <c r="G187" s="36">
        <f t="shared" si="40"/>
        <v>0</v>
      </c>
      <c r="H187" s="31">
        <v>0</v>
      </c>
      <c r="I187" s="36">
        <f t="shared" si="41"/>
        <v>0</v>
      </c>
      <c r="J187" s="31">
        <v>0</v>
      </c>
      <c r="K187" s="36">
        <f t="shared" si="42"/>
        <v>0</v>
      </c>
      <c r="L187" s="31">
        <v>0</v>
      </c>
      <c r="M187" s="36">
        <f t="shared" si="43"/>
        <v>0</v>
      </c>
      <c r="N187" s="31">
        <f t="shared" si="44"/>
        <v>0</v>
      </c>
      <c r="O187" s="36">
        <f t="shared" si="45"/>
        <v>0</v>
      </c>
      <c r="P187" s="31">
        <v>0</v>
      </c>
      <c r="Q187" s="31">
        <v>0</v>
      </c>
      <c r="R187" s="31">
        <v>0</v>
      </c>
      <c r="S187" s="31">
        <v>0</v>
      </c>
      <c r="T187" s="36">
        <f t="shared" si="46"/>
        <v>0</v>
      </c>
      <c r="U187" s="36">
        <f t="shared" si="47"/>
        <v>0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26788894</v>
      </c>
      <c r="E188" s="31">
        <v>83049524</v>
      </c>
      <c r="F188" s="31">
        <v>3405148</v>
      </c>
      <c r="G188" s="36">
        <f t="shared" si="40"/>
        <v>0.12711043613819967</v>
      </c>
      <c r="H188" s="31">
        <v>3407033</v>
      </c>
      <c r="I188" s="36">
        <f t="shared" si="41"/>
        <v>0.12718080111855309</v>
      </c>
      <c r="J188" s="31">
        <v>2621930</v>
      </c>
      <c r="K188" s="36">
        <f t="shared" si="42"/>
        <v>3.1570680645923992E-2</v>
      </c>
      <c r="L188" s="31">
        <v>3369507</v>
      </c>
      <c r="M188" s="36">
        <f t="shared" si="43"/>
        <v>4.0572261437645328E-2</v>
      </c>
      <c r="N188" s="31">
        <f t="shared" si="44"/>
        <v>12803618</v>
      </c>
      <c r="O188" s="36">
        <f t="shared" si="45"/>
        <v>0.1541684694062786</v>
      </c>
      <c r="P188" s="31">
        <v>830183</v>
      </c>
      <c r="Q188" s="31">
        <v>22207113</v>
      </c>
      <c r="R188" s="31">
        <v>21578497</v>
      </c>
      <c r="S188" s="31">
        <v>16748530</v>
      </c>
      <c r="T188" s="36">
        <f t="shared" si="46"/>
        <v>0.77616758942942132</v>
      </c>
      <c r="U188" s="36">
        <f t="shared" si="47"/>
        <v>3.0587521064632739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0</v>
      </c>
      <c r="E190" s="31">
        <v>0</v>
      </c>
      <c r="F190" s="31">
        <v>0</v>
      </c>
      <c r="G190" s="36">
        <f t="shared" si="40"/>
        <v>0</v>
      </c>
      <c r="H190" s="31">
        <v>0</v>
      </c>
      <c r="I190" s="36">
        <f t="shared" si="41"/>
        <v>0</v>
      </c>
      <c r="J190" s="31">
        <v>0</v>
      </c>
      <c r="K190" s="36">
        <f t="shared" si="42"/>
        <v>0</v>
      </c>
      <c r="L190" s="31">
        <v>0</v>
      </c>
      <c r="M190" s="36">
        <f t="shared" si="43"/>
        <v>0</v>
      </c>
      <c r="N190" s="31">
        <f t="shared" si="44"/>
        <v>0</v>
      </c>
      <c r="O190" s="36">
        <f t="shared" si="45"/>
        <v>0</v>
      </c>
      <c r="P190" s="31">
        <v>0</v>
      </c>
      <c r="Q190" s="31">
        <v>0</v>
      </c>
      <c r="R190" s="31">
        <v>0</v>
      </c>
      <c r="S190" s="31">
        <v>0</v>
      </c>
      <c r="T190" s="36">
        <f t="shared" si="46"/>
        <v>0</v>
      </c>
      <c r="U190" s="36">
        <f t="shared" si="47"/>
        <v>0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26788894</v>
      </c>
      <c r="E191" s="32">
        <f>SUM(E186:E190)</f>
        <v>83049524</v>
      </c>
      <c r="F191" s="32">
        <f>SUM(F186:F190)</f>
        <v>3405148</v>
      </c>
      <c r="G191" s="37">
        <f t="shared" si="40"/>
        <v>0.12711043613819967</v>
      </c>
      <c r="H191" s="32">
        <f>SUM(H186:H190)</f>
        <v>3407033</v>
      </c>
      <c r="I191" s="37">
        <f t="shared" si="41"/>
        <v>0.12718080111855309</v>
      </c>
      <c r="J191" s="32">
        <f>SUM(J186:J190)</f>
        <v>2621930</v>
      </c>
      <c r="K191" s="37">
        <f t="shared" si="42"/>
        <v>3.1570680645923992E-2</v>
      </c>
      <c r="L191" s="32">
        <f>SUM(L186:L190)</f>
        <v>3369507</v>
      </c>
      <c r="M191" s="37">
        <f t="shared" si="43"/>
        <v>4.0572261437645328E-2</v>
      </c>
      <c r="N191" s="32">
        <f t="shared" si="44"/>
        <v>12803618</v>
      </c>
      <c r="O191" s="37">
        <f t="shared" si="45"/>
        <v>0.1541684694062786</v>
      </c>
      <c r="P191" s="32">
        <f>SUM(P186:P190)</f>
        <v>830183</v>
      </c>
      <c r="Q191" s="32">
        <f>SUM(Q186:Q190)</f>
        <v>22207113</v>
      </c>
      <c r="R191" s="32">
        <f>SUM(R186:R190)</f>
        <v>21578497</v>
      </c>
      <c r="S191" s="32">
        <f>SUM(S186:S190)</f>
        <v>16748530</v>
      </c>
      <c r="T191" s="37">
        <f t="shared" si="46"/>
        <v>0.77616758942942132</v>
      </c>
      <c r="U191" s="37">
        <f t="shared" si="47"/>
        <v>3.0587521064632739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0</v>
      </c>
      <c r="E192" s="31">
        <v>0</v>
      </c>
      <c r="F192" s="31">
        <v>0</v>
      </c>
      <c r="G192" s="36">
        <f t="shared" si="40"/>
        <v>0</v>
      </c>
      <c r="H192" s="31">
        <v>0</v>
      </c>
      <c r="I192" s="36">
        <f t="shared" si="41"/>
        <v>0</v>
      </c>
      <c r="J192" s="31">
        <v>0</v>
      </c>
      <c r="K192" s="36">
        <f t="shared" si="42"/>
        <v>0</v>
      </c>
      <c r="L192" s="31">
        <v>0</v>
      </c>
      <c r="M192" s="36">
        <f t="shared" si="43"/>
        <v>0</v>
      </c>
      <c r="N192" s="31">
        <f t="shared" si="44"/>
        <v>0</v>
      </c>
      <c r="O192" s="36">
        <f t="shared" si="45"/>
        <v>0</v>
      </c>
      <c r="P192" s="31">
        <v>0</v>
      </c>
      <c r="Q192" s="31">
        <v>0</v>
      </c>
      <c r="R192" s="31">
        <v>0</v>
      </c>
      <c r="S192" s="31">
        <v>0</v>
      </c>
      <c r="T192" s="36">
        <f t="shared" si="46"/>
        <v>0</v>
      </c>
      <c r="U192" s="36">
        <f t="shared" si="47"/>
        <v>0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4457277</v>
      </c>
      <c r="E193" s="31">
        <v>4457277</v>
      </c>
      <c r="F193" s="31">
        <v>941199</v>
      </c>
      <c r="G193" s="36">
        <f t="shared" si="40"/>
        <v>0.21116008720122173</v>
      </c>
      <c r="H193" s="31">
        <v>1147107</v>
      </c>
      <c r="I193" s="36">
        <f t="shared" si="41"/>
        <v>0.25735600457409313</v>
      </c>
      <c r="J193" s="31">
        <v>948813</v>
      </c>
      <c r="K193" s="36">
        <f t="shared" si="42"/>
        <v>0.21286830502120466</v>
      </c>
      <c r="L193" s="31">
        <v>992345</v>
      </c>
      <c r="M193" s="36">
        <f t="shared" si="43"/>
        <v>0.22263480595888477</v>
      </c>
      <c r="N193" s="31">
        <f t="shared" si="44"/>
        <v>4029464</v>
      </c>
      <c r="O193" s="36">
        <f t="shared" si="45"/>
        <v>0.90401920275540426</v>
      </c>
      <c r="P193" s="31">
        <v>946040</v>
      </c>
      <c r="Q193" s="31">
        <v>4225642</v>
      </c>
      <c r="R193" s="31">
        <v>4214536</v>
      </c>
      <c r="S193" s="31">
        <v>3624289</v>
      </c>
      <c r="T193" s="36">
        <f t="shared" si="46"/>
        <v>0.85994970739364907</v>
      </c>
      <c r="U193" s="36">
        <f t="shared" si="47"/>
        <v>4.8946133355883381E-2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0</v>
      </c>
      <c r="E194" s="31">
        <v>0</v>
      </c>
      <c r="F194" s="31">
        <v>0</v>
      </c>
      <c r="G194" s="36">
        <f t="shared" si="40"/>
        <v>0</v>
      </c>
      <c r="H194" s="31">
        <v>0</v>
      </c>
      <c r="I194" s="36">
        <f t="shared" si="41"/>
        <v>0</v>
      </c>
      <c r="J194" s="31">
        <v>0</v>
      </c>
      <c r="K194" s="36">
        <f t="shared" si="42"/>
        <v>0</v>
      </c>
      <c r="L194" s="31">
        <v>0</v>
      </c>
      <c r="M194" s="36">
        <f t="shared" si="43"/>
        <v>0</v>
      </c>
      <c r="N194" s="31">
        <f t="shared" si="44"/>
        <v>0</v>
      </c>
      <c r="O194" s="36">
        <f t="shared" si="45"/>
        <v>0</v>
      </c>
      <c r="P194" s="31">
        <v>0</v>
      </c>
      <c r="Q194" s="31">
        <v>0</v>
      </c>
      <c r="R194" s="31">
        <v>0</v>
      </c>
      <c r="S194" s="31">
        <v>0</v>
      </c>
      <c r="T194" s="36">
        <f t="shared" si="46"/>
        <v>0</v>
      </c>
      <c r="U194" s="36">
        <f t="shared" si="47"/>
        <v>0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1350231</v>
      </c>
      <c r="E195" s="31">
        <v>2079678</v>
      </c>
      <c r="F195" s="31">
        <v>481367</v>
      </c>
      <c r="G195" s="36">
        <f t="shared" si="40"/>
        <v>0.35650714581430881</v>
      </c>
      <c r="H195" s="31">
        <v>398808</v>
      </c>
      <c r="I195" s="36">
        <f t="shared" si="41"/>
        <v>0.2953627934775605</v>
      </c>
      <c r="J195" s="31">
        <v>396333</v>
      </c>
      <c r="K195" s="36">
        <f t="shared" si="42"/>
        <v>0.19057421389272763</v>
      </c>
      <c r="L195" s="31">
        <v>386923</v>
      </c>
      <c r="M195" s="36">
        <f t="shared" si="43"/>
        <v>0.18604947496679775</v>
      </c>
      <c r="N195" s="31">
        <f t="shared" si="44"/>
        <v>1663431</v>
      </c>
      <c r="O195" s="36">
        <f t="shared" si="45"/>
        <v>0.7998502652814522</v>
      </c>
      <c r="P195" s="31">
        <v>214729</v>
      </c>
      <c r="Q195" s="31">
        <v>1221627</v>
      </c>
      <c r="R195" s="31">
        <v>1207897</v>
      </c>
      <c r="S195" s="31">
        <v>951766</v>
      </c>
      <c r="T195" s="36">
        <f t="shared" si="46"/>
        <v>0.7879529463190984</v>
      </c>
      <c r="U195" s="36">
        <f t="shared" si="47"/>
        <v>0.80191310908167979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0</v>
      </c>
      <c r="E196" s="31">
        <v>0</v>
      </c>
      <c r="F196" s="31">
        <v>0</v>
      </c>
      <c r="G196" s="36">
        <f t="shared" si="40"/>
        <v>0</v>
      </c>
      <c r="H196" s="31">
        <v>0</v>
      </c>
      <c r="I196" s="36">
        <f t="shared" si="41"/>
        <v>0</v>
      </c>
      <c r="J196" s="31">
        <v>0</v>
      </c>
      <c r="K196" s="36">
        <f t="shared" si="42"/>
        <v>0</v>
      </c>
      <c r="L196" s="31">
        <v>0</v>
      </c>
      <c r="M196" s="36">
        <f t="shared" si="43"/>
        <v>0</v>
      </c>
      <c r="N196" s="31">
        <f t="shared" si="44"/>
        <v>0</v>
      </c>
      <c r="O196" s="36">
        <f t="shared" si="45"/>
        <v>0</v>
      </c>
      <c r="P196" s="31">
        <v>0</v>
      </c>
      <c r="Q196" s="31">
        <v>0</v>
      </c>
      <c r="R196" s="31">
        <v>0</v>
      </c>
      <c r="S196" s="31">
        <v>0</v>
      </c>
      <c r="T196" s="36">
        <f t="shared" si="46"/>
        <v>0</v>
      </c>
      <c r="U196" s="36">
        <f t="shared" si="47"/>
        <v>0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5807508</v>
      </c>
      <c r="E198" s="32">
        <f>SUM(E192:E197)</f>
        <v>6536955</v>
      </c>
      <c r="F198" s="32">
        <f>SUM(F192:F197)</f>
        <v>1422566</v>
      </c>
      <c r="G198" s="37">
        <f t="shared" si="40"/>
        <v>0.24495291267786459</v>
      </c>
      <c r="H198" s="32">
        <f>SUM(H192:H197)</f>
        <v>1545915</v>
      </c>
      <c r="I198" s="37">
        <f t="shared" si="41"/>
        <v>0.26619248738012929</v>
      </c>
      <c r="J198" s="32">
        <f>SUM(J192:J197)</f>
        <v>1345146</v>
      </c>
      <c r="K198" s="37">
        <f t="shared" si="42"/>
        <v>0.20577562488957013</v>
      </c>
      <c r="L198" s="32">
        <f>SUM(L192:L197)</f>
        <v>1379268</v>
      </c>
      <c r="M198" s="37">
        <f t="shared" si="43"/>
        <v>0.21099548643060875</v>
      </c>
      <c r="N198" s="32">
        <f t="shared" si="44"/>
        <v>5692895</v>
      </c>
      <c r="O198" s="37">
        <f t="shared" si="45"/>
        <v>0.87087871952614027</v>
      </c>
      <c r="P198" s="32">
        <f>SUM(P192:P197)</f>
        <v>1160769</v>
      </c>
      <c r="Q198" s="32">
        <f>SUM(Q192:Q197)</f>
        <v>5447269</v>
      </c>
      <c r="R198" s="32">
        <f>SUM(R192:R197)</f>
        <v>5422433</v>
      </c>
      <c r="S198" s="32">
        <f>SUM(S192:S197)</f>
        <v>4576055</v>
      </c>
      <c r="T198" s="37">
        <f t="shared" si="46"/>
        <v>0.84391176433162018</v>
      </c>
      <c r="U198" s="37">
        <f t="shared" si="47"/>
        <v>0.18823641913248879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9705155</v>
      </c>
      <c r="E199" s="31">
        <v>6161833</v>
      </c>
      <c r="F199" s="31">
        <v>122629</v>
      </c>
      <c r="G199" s="36">
        <f t="shared" si="40"/>
        <v>1.2635449923262432E-2</v>
      </c>
      <c r="H199" s="31">
        <v>468994</v>
      </c>
      <c r="I199" s="36">
        <f t="shared" si="41"/>
        <v>4.832421532680313E-2</v>
      </c>
      <c r="J199" s="31">
        <v>393219</v>
      </c>
      <c r="K199" s="36">
        <f t="shared" si="42"/>
        <v>6.3815264061846538E-2</v>
      </c>
      <c r="L199" s="31">
        <v>3700253</v>
      </c>
      <c r="M199" s="36">
        <f t="shared" si="43"/>
        <v>0.60051173084372789</v>
      </c>
      <c r="N199" s="31">
        <f t="shared" si="44"/>
        <v>4685095</v>
      </c>
      <c r="O199" s="36">
        <f t="shared" si="45"/>
        <v>0.7603411192740861</v>
      </c>
      <c r="P199" s="31">
        <v>1352159</v>
      </c>
      <c r="Q199" s="31">
        <v>9238366</v>
      </c>
      <c r="R199" s="31">
        <v>6024233</v>
      </c>
      <c r="S199" s="31">
        <v>2718664</v>
      </c>
      <c r="T199" s="36">
        <f t="shared" si="46"/>
        <v>0.45128798969096978</v>
      </c>
      <c r="U199" s="36">
        <f t="shared" si="47"/>
        <v>1.7365516925154512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0</v>
      </c>
      <c r="E200" s="31">
        <v>0</v>
      </c>
      <c r="F200" s="31">
        <v>0</v>
      </c>
      <c r="G200" s="36">
        <f t="shared" si="40"/>
        <v>0</v>
      </c>
      <c r="H200" s="31">
        <v>0</v>
      </c>
      <c r="I200" s="36">
        <f t="shared" si="41"/>
        <v>0</v>
      </c>
      <c r="J200" s="31">
        <v>0</v>
      </c>
      <c r="K200" s="36">
        <f t="shared" si="42"/>
        <v>0</v>
      </c>
      <c r="L200" s="31">
        <v>0</v>
      </c>
      <c r="M200" s="36">
        <f t="shared" si="43"/>
        <v>0</v>
      </c>
      <c r="N200" s="31">
        <f t="shared" si="44"/>
        <v>0</v>
      </c>
      <c r="O200" s="36">
        <f t="shared" si="45"/>
        <v>0</v>
      </c>
      <c r="P200" s="31">
        <v>0</v>
      </c>
      <c r="Q200" s="31">
        <v>0</v>
      </c>
      <c r="R200" s="31">
        <v>0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3000000</v>
      </c>
      <c r="E201" s="31">
        <v>4000000</v>
      </c>
      <c r="F201" s="31">
        <v>998465</v>
      </c>
      <c r="G201" s="36">
        <f t="shared" si="40"/>
        <v>0.33282166666666668</v>
      </c>
      <c r="H201" s="31">
        <v>1014513</v>
      </c>
      <c r="I201" s="36">
        <f t="shared" si="41"/>
        <v>0.338171</v>
      </c>
      <c r="J201" s="31">
        <v>657330</v>
      </c>
      <c r="K201" s="36">
        <f t="shared" si="42"/>
        <v>0.16433249999999999</v>
      </c>
      <c r="L201" s="31">
        <v>1136188</v>
      </c>
      <c r="M201" s="36">
        <f t="shared" si="43"/>
        <v>0.28404699999999999</v>
      </c>
      <c r="N201" s="31">
        <f t="shared" si="44"/>
        <v>3806496</v>
      </c>
      <c r="O201" s="36">
        <f t="shared" si="45"/>
        <v>0.95162400000000003</v>
      </c>
      <c r="P201" s="31">
        <v>541076</v>
      </c>
      <c r="Q201" s="31">
        <v>2000000</v>
      </c>
      <c r="R201" s="31">
        <v>2000000</v>
      </c>
      <c r="S201" s="31">
        <v>3414339</v>
      </c>
      <c r="T201" s="36">
        <f t="shared" si="46"/>
        <v>1.7071695</v>
      </c>
      <c r="U201" s="36">
        <f t="shared" si="47"/>
        <v>1.0998676710850233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12705155</v>
      </c>
      <c r="E204" s="32">
        <f>SUM(E199:E203)</f>
        <v>10161833</v>
      </c>
      <c r="F204" s="32">
        <f>SUM(F199:F203)</f>
        <v>1121094</v>
      </c>
      <c r="G204" s="37">
        <f t="shared" si="40"/>
        <v>8.8239301291483649E-2</v>
      </c>
      <c r="H204" s="32">
        <f>SUM(H199:H203)</f>
        <v>1483507</v>
      </c>
      <c r="I204" s="37">
        <f t="shared" si="41"/>
        <v>0.11676417957907637</v>
      </c>
      <c r="J204" s="32">
        <f>SUM(J199:J203)</f>
        <v>1050549</v>
      </c>
      <c r="K204" s="37">
        <f t="shared" si="42"/>
        <v>0.10338184065807812</v>
      </c>
      <c r="L204" s="32">
        <f>SUM(L199:L203)</f>
        <v>4836441</v>
      </c>
      <c r="M204" s="37">
        <f t="shared" si="43"/>
        <v>0.47594179121030628</v>
      </c>
      <c r="N204" s="32">
        <f t="shared" si="44"/>
        <v>8491591</v>
      </c>
      <c r="O204" s="37">
        <f t="shared" si="45"/>
        <v>0.83563575587199668</v>
      </c>
      <c r="P204" s="32">
        <f>SUM(P199:P203)</f>
        <v>1893235</v>
      </c>
      <c r="Q204" s="32">
        <f>SUM(Q199:Q203)</f>
        <v>11238366</v>
      </c>
      <c r="R204" s="32">
        <f>SUM(R199:R203)</f>
        <v>8024233</v>
      </c>
      <c r="S204" s="32">
        <f>SUM(S199:S203)</f>
        <v>6133003</v>
      </c>
      <c r="T204" s="37">
        <f t="shared" si="46"/>
        <v>0.76431018391415106</v>
      </c>
      <c r="U204" s="37">
        <f t="shared" si="47"/>
        <v>1.5545909514666696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144035547</v>
      </c>
      <c r="E205" s="32">
        <f>SUM(E173:E178,E180:E184,E186:E190,E192:E197,E199:E203)</f>
        <v>188786950</v>
      </c>
      <c r="F205" s="32">
        <f>SUM(F173:F178,F180:F184,F186:F190,F192:F197,F199:F203)</f>
        <v>18262576</v>
      </c>
      <c r="G205" s="37">
        <f t="shared" si="40"/>
        <v>0.12679214527508267</v>
      </c>
      <c r="H205" s="32">
        <f>SUM(H173:H178,H180:H184,H186:H190,H192:H197,H199:H203)</f>
        <v>27875653</v>
      </c>
      <c r="I205" s="37">
        <f t="shared" si="41"/>
        <v>0.1935331491468561</v>
      </c>
      <c r="J205" s="32">
        <f>SUM(J173:J178,J180:J184,J186:J190,J192:J197,J199:J203)</f>
        <v>27942888</v>
      </c>
      <c r="K205" s="37">
        <f t="shared" si="42"/>
        <v>0.14801281550446152</v>
      </c>
      <c r="L205" s="32">
        <f>SUM(L173:L178,L180:L184,L186:L190,L192:L197,L199:L203)</f>
        <v>31975900</v>
      </c>
      <c r="M205" s="37">
        <f t="shared" si="43"/>
        <v>0.16937558448822868</v>
      </c>
      <c r="N205" s="32">
        <f t="shared" si="44"/>
        <v>106057017</v>
      </c>
      <c r="O205" s="37">
        <f t="shared" si="45"/>
        <v>0.56178150555427697</v>
      </c>
      <c r="P205" s="32">
        <f>SUM(P173:P178,P180:P184,P186:P190,P192:P197,P199:P203)</f>
        <v>32806733</v>
      </c>
      <c r="Q205" s="32">
        <f>SUM(Q173:Q178,Q180:Q184,Q186:Q190,Q192:Q197,Q199:Q203)</f>
        <v>165382054</v>
      </c>
      <c r="R205" s="32">
        <f>SUM(R173:R178,R180:R184,R186:R190,R192:R197,R199:R203)</f>
        <v>155806848</v>
      </c>
      <c r="S205" s="32">
        <f>SUM(S173:S178,S180:S184,S186:S190,S192:S197,S199:S203)</f>
        <v>121404693</v>
      </c>
      <c r="T205" s="37">
        <f t="shared" si="46"/>
        <v>0.77919998099184962</v>
      </c>
      <c r="U205" s="37">
        <f t="shared" si="47"/>
        <v>-2.5325075800751051E-2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0</v>
      </c>
      <c r="E208" s="31">
        <v>0</v>
      </c>
      <c r="F208" s="31">
        <v>0</v>
      </c>
      <c r="G208" s="36">
        <f t="shared" ref="G208:G231" si="48">IF(($D208     =0),0,($F208     /$D208     ))</f>
        <v>0</v>
      </c>
      <c r="H208" s="31">
        <v>0</v>
      </c>
      <c r="I208" s="36">
        <f t="shared" ref="I208:I231" si="49">IF(($D208     =0),0,($H208     /$D208     ))</f>
        <v>0</v>
      </c>
      <c r="J208" s="31">
        <v>0</v>
      </c>
      <c r="K208" s="36">
        <f t="shared" ref="K208:K231" si="50">IF(($E208     =0),0,($J208     /$E208     ))</f>
        <v>0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     +$L208</f>
        <v>0</v>
      </c>
      <c r="O208" s="36">
        <f t="shared" ref="O208:O231" si="53">IF(($E208     =0),0,($N208     /$E208     ))</f>
        <v>0</v>
      </c>
      <c r="P208" s="31">
        <v>0</v>
      </c>
      <c r="Q208" s="31">
        <v>0</v>
      </c>
      <c r="R208" s="31">
        <v>0</v>
      </c>
      <c r="S208" s="31">
        <v>0</v>
      </c>
      <c r="T208" s="36">
        <f t="shared" ref="T208:T231" si="54">IF(($R208     =0),0,($S208     /$R208     ))</f>
        <v>0</v>
      </c>
      <c r="U208" s="36">
        <f t="shared" ref="U208:U231" si="55">IF(($P208     =0),0,(($L208     /$P208     )-1))</f>
        <v>0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6712108</v>
      </c>
      <c r="E209" s="31">
        <v>4938519</v>
      </c>
      <c r="F209" s="31">
        <v>1087479</v>
      </c>
      <c r="G209" s="36">
        <f t="shared" si="48"/>
        <v>0.16201750627373696</v>
      </c>
      <c r="H209" s="31">
        <v>999552</v>
      </c>
      <c r="I209" s="36">
        <f t="shared" si="49"/>
        <v>0.14891774685389447</v>
      </c>
      <c r="J209" s="31">
        <v>1126254</v>
      </c>
      <c r="K209" s="36">
        <f t="shared" si="50"/>
        <v>0.22805501001413581</v>
      </c>
      <c r="L209" s="31">
        <v>1225463</v>
      </c>
      <c r="M209" s="36">
        <f t="shared" si="51"/>
        <v>0.24814382611467123</v>
      </c>
      <c r="N209" s="31">
        <f t="shared" si="52"/>
        <v>4438748</v>
      </c>
      <c r="O209" s="36">
        <f t="shared" si="53"/>
        <v>0.89880144229474468</v>
      </c>
      <c r="P209" s="31">
        <v>1143781</v>
      </c>
      <c r="Q209" s="31">
        <v>5775694</v>
      </c>
      <c r="R209" s="31">
        <v>6782528</v>
      </c>
      <c r="S209" s="31">
        <v>4825398</v>
      </c>
      <c r="T209" s="36">
        <f t="shared" si="54"/>
        <v>0.71144534899081879</v>
      </c>
      <c r="U209" s="36">
        <f t="shared" si="55"/>
        <v>7.1414020691023872E-2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0</v>
      </c>
      <c r="E210" s="31">
        <v>0</v>
      </c>
      <c r="F210" s="31">
        <v>0</v>
      </c>
      <c r="G210" s="36">
        <f t="shared" si="48"/>
        <v>0</v>
      </c>
      <c r="H210" s="31">
        <v>0</v>
      </c>
      <c r="I210" s="36">
        <f t="shared" si="49"/>
        <v>0</v>
      </c>
      <c r="J210" s="31">
        <v>0</v>
      </c>
      <c r="K210" s="36">
        <f t="shared" si="50"/>
        <v>0</v>
      </c>
      <c r="L210" s="31">
        <v>0</v>
      </c>
      <c r="M210" s="36">
        <f t="shared" si="51"/>
        <v>0</v>
      </c>
      <c r="N210" s="31">
        <f t="shared" si="52"/>
        <v>0</v>
      </c>
      <c r="O210" s="36">
        <f t="shared" si="53"/>
        <v>0</v>
      </c>
      <c r="P210" s="31">
        <v>0</v>
      </c>
      <c r="Q210" s="31">
        <v>0</v>
      </c>
      <c r="R210" s="31">
        <v>0</v>
      </c>
      <c r="S210" s="31">
        <v>0</v>
      </c>
      <c r="T210" s="36">
        <f t="shared" si="54"/>
        <v>0</v>
      </c>
      <c r="U210" s="36">
        <f t="shared" si="55"/>
        <v>0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0</v>
      </c>
      <c r="E211" s="31">
        <v>0</v>
      </c>
      <c r="F211" s="31">
        <v>0</v>
      </c>
      <c r="G211" s="36">
        <f t="shared" si="48"/>
        <v>0</v>
      </c>
      <c r="H211" s="31">
        <v>0</v>
      </c>
      <c r="I211" s="36">
        <f t="shared" si="49"/>
        <v>0</v>
      </c>
      <c r="J211" s="31">
        <v>0</v>
      </c>
      <c r="K211" s="36">
        <f t="shared" si="50"/>
        <v>0</v>
      </c>
      <c r="L211" s="31">
        <v>0</v>
      </c>
      <c r="M211" s="36">
        <f t="shared" si="51"/>
        <v>0</v>
      </c>
      <c r="N211" s="31">
        <f t="shared" si="52"/>
        <v>0</v>
      </c>
      <c r="O211" s="36">
        <f t="shared" si="53"/>
        <v>0</v>
      </c>
      <c r="P211" s="31">
        <v>0</v>
      </c>
      <c r="Q211" s="31">
        <v>0</v>
      </c>
      <c r="R211" s="31">
        <v>0</v>
      </c>
      <c r="S211" s="31">
        <v>0</v>
      </c>
      <c r="T211" s="36">
        <f t="shared" si="54"/>
        <v>0</v>
      </c>
      <c r="U211" s="36">
        <f t="shared" si="55"/>
        <v>0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5948697</v>
      </c>
      <c r="E212" s="31">
        <v>137860</v>
      </c>
      <c r="F212" s="31">
        <v>391</v>
      </c>
      <c r="G212" s="36">
        <f t="shared" si="48"/>
        <v>6.5728679742807538E-5</v>
      </c>
      <c r="H212" s="31">
        <v>0</v>
      </c>
      <c r="I212" s="36">
        <f t="shared" si="49"/>
        <v>0</v>
      </c>
      <c r="J212" s="31">
        <v>3313</v>
      </c>
      <c r="K212" s="36">
        <f t="shared" si="50"/>
        <v>2.4031626287538081E-2</v>
      </c>
      <c r="L212" s="31">
        <v>5650527</v>
      </c>
      <c r="M212" s="36">
        <f t="shared" si="51"/>
        <v>40.987429276077179</v>
      </c>
      <c r="N212" s="31">
        <f t="shared" si="52"/>
        <v>5654231</v>
      </c>
      <c r="O212" s="36">
        <f t="shared" si="53"/>
        <v>41.0142971130132</v>
      </c>
      <c r="P212" s="31">
        <v>816</v>
      </c>
      <c r="Q212" s="31">
        <v>5706024</v>
      </c>
      <c r="R212" s="31">
        <v>63278</v>
      </c>
      <c r="S212" s="31">
        <v>5021</v>
      </c>
      <c r="T212" s="36">
        <f t="shared" si="54"/>
        <v>7.9348272701412814E-2</v>
      </c>
      <c r="U212" s="36">
        <f t="shared" si="55"/>
        <v>6923.6654411764703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0</v>
      </c>
      <c r="E213" s="31">
        <v>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0</v>
      </c>
      <c r="K213" s="36">
        <f t="shared" si="50"/>
        <v>0</v>
      </c>
      <c r="L213" s="31">
        <v>0</v>
      </c>
      <c r="M213" s="36">
        <f t="shared" si="51"/>
        <v>0</v>
      </c>
      <c r="N213" s="31">
        <f t="shared" si="52"/>
        <v>0</v>
      </c>
      <c r="O213" s="36">
        <f t="shared" si="53"/>
        <v>0</v>
      </c>
      <c r="P213" s="31">
        <v>0</v>
      </c>
      <c r="Q213" s="31">
        <v>0</v>
      </c>
      <c r="R213" s="31">
        <v>0</v>
      </c>
      <c r="S213" s="31">
        <v>0</v>
      </c>
      <c r="T213" s="36">
        <f t="shared" si="54"/>
        <v>0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10691069</v>
      </c>
      <c r="E214" s="31">
        <v>10077435</v>
      </c>
      <c r="F214" s="31">
        <v>2179945</v>
      </c>
      <c r="G214" s="36">
        <f t="shared" si="48"/>
        <v>0.20390337018683538</v>
      </c>
      <c r="H214" s="31">
        <v>2527697</v>
      </c>
      <c r="I214" s="36">
        <f t="shared" si="49"/>
        <v>0.23643070678900305</v>
      </c>
      <c r="J214" s="31">
        <v>2172995</v>
      </c>
      <c r="K214" s="36">
        <f t="shared" si="50"/>
        <v>0.21562977086927379</v>
      </c>
      <c r="L214" s="31">
        <v>2269785</v>
      </c>
      <c r="M214" s="36">
        <f t="shared" si="51"/>
        <v>0.22523439744339704</v>
      </c>
      <c r="N214" s="31">
        <f t="shared" si="52"/>
        <v>9150422</v>
      </c>
      <c r="O214" s="36">
        <f t="shared" si="53"/>
        <v>0.9080110166922436</v>
      </c>
      <c r="P214" s="31">
        <v>1396218</v>
      </c>
      <c r="Q214" s="31">
        <v>12943122</v>
      </c>
      <c r="R214" s="31">
        <v>11609208</v>
      </c>
      <c r="S214" s="31">
        <v>7693553</v>
      </c>
      <c r="T214" s="36">
        <f t="shared" si="54"/>
        <v>0.6627112719489564</v>
      </c>
      <c r="U214" s="36">
        <f t="shared" si="55"/>
        <v>0.62566662226099368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23351874</v>
      </c>
      <c r="E216" s="32">
        <f>SUM(E208:E215)</f>
        <v>15153814</v>
      </c>
      <c r="F216" s="32">
        <f>SUM(F208:F215)</f>
        <v>3267815</v>
      </c>
      <c r="G216" s="37">
        <f t="shared" si="48"/>
        <v>0.13993801953539145</v>
      </c>
      <c r="H216" s="32">
        <f>SUM(H208:H215)</f>
        <v>3527249</v>
      </c>
      <c r="I216" s="37">
        <f t="shared" si="49"/>
        <v>0.15104779171042118</v>
      </c>
      <c r="J216" s="32">
        <f>SUM(J208:J215)</f>
        <v>3302562</v>
      </c>
      <c r="K216" s="37">
        <f t="shared" si="50"/>
        <v>0.21793602587441024</v>
      </c>
      <c r="L216" s="32">
        <f>SUM(L208:L215)</f>
        <v>9145775</v>
      </c>
      <c r="M216" s="37">
        <f t="shared" si="51"/>
        <v>0.60352958007799229</v>
      </c>
      <c r="N216" s="32">
        <f t="shared" si="52"/>
        <v>19243401</v>
      </c>
      <c r="O216" s="37">
        <f t="shared" si="53"/>
        <v>1.2698717959716279</v>
      </c>
      <c r="P216" s="32">
        <f>SUM(P208:P215)</f>
        <v>2540815</v>
      </c>
      <c r="Q216" s="32">
        <f>SUM(Q208:Q215)</f>
        <v>24424840</v>
      </c>
      <c r="R216" s="32">
        <f>SUM(R208:R215)</f>
        <v>18455014</v>
      </c>
      <c r="S216" s="32">
        <f>SUM(S208:S215)</f>
        <v>12523972</v>
      </c>
      <c r="T216" s="37">
        <f t="shared" si="54"/>
        <v>0.67862164721197182</v>
      </c>
      <c r="U216" s="37">
        <f t="shared" si="55"/>
        <v>2.5995438471514061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400000</v>
      </c>
      <c r="E217" s="31">
        <v>400000</v>
      </c>
      <c r="F217" s="31">
        <v>249776</v>
      </c>
      <c r="G217" s="36">
        <f t="shared" si="48"/>
        <v>0.62444</v>
      </c>
      <c r="H217" s="31">
        <v>442203</v>
      </c>
      <c r="I217" s="36">
        <f t="shared" si="49"/>
        <v>1.1055075000000001</v>
      </c>
      <c r="J217" s="31">
        <v>425739</v>
      </c>
      <c r="K217" s="36">
        <f t="shared" si="50"/>
        <v>1.0643475</v>
      </c>
      <c r="L217" s="31">
        <v>240254</v>
      </c>
      <c r="M217" s="36">
        <f t="shared" si="51"/>
        <v>0.60063500000000003</v>
      </c>
      <c r="N217" s="31">
        <f t="shared" si="52"/>
        <v>1357972</v>
      </c>
      <c r="O217" s="36">
        <f t="shared" si="53"/>
        <v>3.39493</v>
      </c>
      <c r="P217" s="31">
        <v>534873</v>
      </c>
      <c r="Q217" s="31">
        <v>0</v>
      </c>
      <c r="R217" s="31">
        <v>0</v>
      </c>
      <c r="S217" s="31">
        <v>1182457</v>
      </c>
      <c r="T217" s="36">
        <f t="shared" si="54"/>
        <v>0</v>
      </c>
      <c r="U217" s="36">
        <f t="shared" si="55"/>
        <v>-0.55082047514082788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16701739</v>
      </c>
      <c r="E218" s="31">
        <v>15831739</v>
      </c>
      <c r="F218" s="31">
        <v>3749909</v>
      </c>
      <c r="G218" s="36">
        <f t="shared" si="48"/>
        <v>0.22452206922883899</v>
      </c>
      <c r="H218" s="31">
        <v>4163486</v>
      </c>
      <c r="I218" s="36">
        <f t="shared" si="49"/>
        <v>0.2492845804859003</v>
      </c>
      <c r="J218" s="31">
        <v>3864965</v>
      </c>
      <c r="K218" s="36">
        <f t="shared" si="50"/>
        <v>0.2441276349995411</v>
      </c>
      <c r="L218" s="31">
        <v>4067258</v>
      </c>
      <c r="M218" s="36">
        <f t="shared" si="51"/>
        <v>0.25690532164533536</v>
      </c>
      <c r="N218" s="31">
        <f t="shared" si="52"/>
        <v>15845618</v>
      </c>
      <c r="O218" s="36">
        <f t="shared" si="53"/>
        <v>1.0008766566957679</v>
      </c>
      <c r="P218" s="31">
        <v>3704566</v>
      </c>
      <c r="Q218" s="31">
        <v>13820967</v>
      </c>
      <c r="R218" s="31">
        <v>14195157</v>
      </c>
      <c r="S218" s="31">
        <v>12410919</v>
      </c>
      <c r="T218" s="36">
        <f t="shared" si="54"/>
        <v>0.8743065680781128</v>
      </c>
      <c r="U218" s="36">
        <f t="shared" si="55"/>
        <v>9.7904045980014898E-2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34706983</v>
      </c>
      <c r="E219" s="31">
        <v>33432065</v>
      </c>
      <c r="F219" s="31">
        <v>7719442</v>
      </c>
      <c r="G219" s="36">
        <f t="shared" si="48"/>
        <v>0.22241754634794964</v>
      </c>
      <c r="H219" s="31">
        <v>7601246</v>
      </c>
      <c r="I219" s="36">
        <f t="shared" si="49"/>
        <v>0.21901200689210007</v>
      </c>
      <c r="J219" s="31">
        <v>7515961</v>
      </c>
      <c r="K219" s="36">
        <f t="shared" si="50"/>
        <v>0.2248129452966785</v>
      </c>
      <c r="L219" s="31">
        <v>8809543</v>
      </c>
      <c r="M219" s="36">
        <f t="shared" si="51"/>
        <v>0.26350579899865595</v>
      </c>
      <c r="N219" s="31">
        <f t="shared" si="52"/>
        <v>31646192</v>
      </c>
      <c r="O219" s="36">
        <f t="shared" si="53"/>
        <v>0.94658203135223629</v>
      </c>
      <c r="P219" s="31">
        <v>4898653</v>
      </c>
      <c r="Q219" s="31">
        <v>29656953</v>
      </c>
      <c r="R219" s="31">
        <v>29541052</v>
      </c>
      <c r="S219" s="31">
        <v>24529680</v>
      </c>
      <c r="T219" s="36">
        <f t="shared" si="54"/>
        <v>0.83035905424085776</v>
      </c>
      <c r="U219" s="36">
        <f t="shared" si="55"/>
        <v>0.79836028393927871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0</v>
      </c>
      <c r="E220" s="31">
        <v>0</v>
      </c>
      <c r="F220" s="31">
        <v>0</v>
      </c>
      <c r="G220" s="36">
        <f t="shared" si="48"/>
        <v>0</v>
      </c>
      <c r="H220" s="31">
        <v>0</v>
      </c>
      <c r="I220" s="36">
        <f t="shared" si="49"/>
        <v>0</v>
      </c>
      <c r="J220" s="31">
        <v>0</v>
      </c>
      <c r="K220" s="36">
        <f t="shared" si="50"/>
        <v>0</v>
      </c>
      <c r="L220" s="31">
        <v>0</v>
      </c>
      <c r="M220" s="36">
        <f t="shared" si="51"/>
        <v>0</v>
      </c>
      <c r="N220" s="31">
        <f t="shared" si="52"/>
        <v>0</v>
      </c>
      <c r="O220" s="36">
        <f t="shared" si="53"/>
        <v>0</v>
      </c>
      <c r="P220" s="31">
        <v>0</v>
      </c>
      <c r="Q220" s="31">
        <v>0</v>
      </c>
      <c r="R220" s="31">
        <v>0</v>
      </c>
      <c r="S220" s="31">
        <v>0</v>
      </c>
      <c r="T220" s="36">
        <f t="shared" si="54"/>
        <v>0</v>
      </c>
      <c r="U220" s="36">
        <f t="shared" si="55"/>
        <v>0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0</v>
      </c>
      <c r="E221" s="31">
        <v>0</v>
      </c>
      <c r="F221" s="31">
        <v>0</v>
      </c>
      <c r="G221" s="36">
        <f t="shared" si="48"/>
        <v>0</v>
      </c>
      <c r="H221" s="31">
        <v>0</v>
      </c>
      <c r="I221" s="36">
        <f t="shared" si="49"/>
        <v>0</v>
      </c>
      <c r="J221" s="31">
        <v>0</v>
      </c>
      <c r="K221" s="36">
        <f t="shared" si="50"/>
        <v>0</v>
      </c>
      <c r="L221" s="31">
        <v>0</v>
      </c>
      <c r="M221" s="36">
        <f t="shared" si="51"/>
        <v>0</v>
      </c>
      <c r="N221" s="31">
        <f t="shared" si="52"/>
        <v>0</v>
      </c>
      <c r="O221" s="36">
        <f t="shared" si="53"/>
        <v>0</v>
      </c>
      <c r="P221" s="31">
        <v>0</v>
      </c>
      <c r="Q221" s="31">
        <v>0</v>
      </c>
      <c r="R221" s="31">
        <v>0</v>
      </c>
      <c r="S221" s="31">
        <v>0</v>
      </c>
      <c r="T221" s="36">
        <f t="shared" si="54"/>
        <v>0</v>
      </c>
      <c r="U221" s="36">
        <f t="shared" si="55"/>
        <v>0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3000000</v>
      </c>
      <c r="E222" s="31">
        <v>3000000</v>
      </c>
      <c r="F222" s="31">
        <v>0</v>
      </c>
      <c r="G222" s="36">
        <f t="shared" si="48"/>
        <v>0</v>
      </c>
      <c r="H222" s="31">
        <v>2949830</v>
      </c>
      <c r="I222" s="36">
        <f t="shared" si="49"/>
        <v>0.98327666666666669</v>
      </c>
      <c r="J222" s="31">
        <v>8696</v>
      </c>
      <c r="K222" s="36">
        <f t="shared" si="50"/>
        <v>2.8986666666666666E-3</v>
      </c>
      <c r="L222" s="31">
        <v>0</v>
      </c>
      <c r="M222" s="36">
        <f t="shared" si="51"/>
        <v>0</v>
      </c>
      <c r="N222" s="31">
        <f t="shared" si="52"/>
        <v>2958526</v>
      </c>
      <c r="O222" s="36">
        <f t="shared" si="53"/>
        <v>0.98617533333333329</v>
      </c>
      <c r="P222" s="31">
        <v>338950</v>
      </c>
      <c r="Q222" s="31">
        <v>3000000</v>
      </c>
      <c r="R222" s="31">
        <v>1500000</v>
      </c>
      <c r="S222" s="31">
        <v>459876</v>
      </c>
      <c r="T222" s="36">
        <f t="shared" si="54"/>
        <v>0.30658400000000002</v>
      </c>
      <c r="U222" s="36">
        <f t="shared" si="55"/>
        <v>-1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54808722</v>
      </c>
      <c r="E224" s="32">
        <f>SUM(E217:E223)</f>
        <v>52663804</v>
      </c>
      <c r="F224" s="32">
        <f>SUM(F217:F223)</f>
        <v>11719127</v>
      </c>
      <c r="G224" s="37">
        <f t="shared" si="48"/>
        <v>0.21381865098040417</v>
      </c>
      <c r="H224" s="32">
        <f>SUM(H217:H223)</f>
        <v>15156765</v>
      </c>
      <c r="I224" s="37">
        <f t="shared" si="49"/>
        <v>0.27653928876502537</v>
      </c>
      <c r="J224" s="32">
        <f>SUM(J217:J223)</f>
        <v>11815361</v>
      </c>
      <c r="K224" s="37">
        <f t="shared" si="50"/>
        <v>0.22435449212897723</v>
      </c>
      <c r="L224" s="32">
        <f>SUM(L217:L223)</f>
        <v>13117055</v>
      </c>
      <c r="M224" s="37">
        <f t="shared" si="51"/>
        <v>0.24907154447103746</v>
      </c>
      <c r="N224" s="32">
        <f t="shared" si="52"/>
        <v>51808308</v>
      </c>
      <c r="O224" s="37">
        <f t="shared" si="53"/>
        <v>0.98375552210394823</v>
      </c>
      <c r="P224" s="32">
        <f>SUM(P217:P223)</f>
        <v>9477042</v>
      </c>
      <c r="Q224" s="32">
        <f>SUM(Q217:Q223)</f>
        <v>46477920</v>
      </c>
      <c r="R224" s="32">
        <f>SUM(R217:R223)</f>
        <v>45236209</v>
      </c>
      <c r="S224" s="32">
        <f>SUM(S217:S223)</f>
        <v>38582932</v>
      </c>
      <c r="T224" s="37">
        <f t="shared" si="54"/>
        <v>0.85292142849547803</v>
      </c>
      <c r="U224" s="37">
        <f t="shared" si="55"/>
        <v>0.38408746104533464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1500000</v>
      </c>
      <c r="E225" s="31">
        <v>1500000</v>
      </c>
      <c r="F225" s="31">
        <v>0</v>
      </c>
      <c r="G225" s="36">
        <f t="shared" si="48"/>
        <v>0</v>
      </c>
      <c r="H225" s="31">
        <v>1171654</v>
      </c>
      <c r="I225" s="36">
        <f t="shared" si="49"/>
        <v>0.78110266666666661</v>
      </c>
      <c r="J225" s="31">
        <v>1812783</v>
      </c>
      <c r="K225" s="36">
        <f t="shared" si="50"/>
        <v>1.2085220000000001</v>
      </c>
      <c r="L225" s="31">
        <v>619415</v>
      </c>
      <c r="M225" s="36">
        <f t="shared" si="51"/>
        <v>0.41294333333333333</v>
      </c>
      <c r="N225" s="31">
        <f t="shared" si="52"/>
        <v>3603852</v>
      </c>
      <c r="O225" s="36">
        <f t="shared" si="53"/>
        <v>2.402568</v>
      </c>
      <c r="P225" s="31">
        <v>383705</v>
      </c>
      <c r="Q225" s="31">
        <v>3000000</v>
      </c>
      <c r="R225" s="31">
        <v>1300000</v>
      </c>
      <c r="S225" s="31">
        <v>1286405</v>
      </c>
      <c r="T225" s="36">
        <f t="shared" si="54"/>
        <v>0.98954230769230767</v>
      </c>
      <c r="U225" s="36">
        <f t="shared" si="55"/>
        <v>0.61430004821412276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7930520</v>
      </c>
      <c r="E226" s="31">
        <v>2703422</v>
      </c>
      <c r="F226" s="31">
        <v>192566</v>
      </c>
      <c r="G226" s="36">
        <f t="shared" si="48"/>
        <v>2.4281636008735872E-2</v>
      </c>
      <c r="H226" s="31">
        <v>762698</v>
      </c>
      <c r="I226" s="36">
        <f t="shared" si="49"/>
        <v>9.6172508234012397E-2</v>
      </c>
      <c r="J226" s="31">
        <v>273837</v>
      </c>
      <c r="K226" s="36">
        <f t="shared" si="50"/>
        <v>0.10129273195231821</v>
      </c>
      <c r="L226" s="31">
        <v>276369</v>
      </c>
      <c r="M226" s="36">
        <f t="shared" si="51"/>
        <v>0.1022293226880598</v>
      </c>
      <c r="N226" s="31">
        <f t="shared" si="52"/>
        <v>1505470</v>
      </c>
      <c r="O226" s="36">
        <f t="shared" si="53"/>
        <v>0.55687569310303753</v>
      </c>
      <c r="P226" s="31">
        <v>0</v>
      </c>
      <c r="Q226" s="31">
        <v>0</v>
      </c>
      <c r="R226" s="31">
        <v>0</v>
      </c>
      <c r="S226" s="31">
        <v>0</v>
      </c>
      <c r="T226" s="36">
        <f t="shared" si="54"/>
        <v>0</v>
      </c>
      <c r="U226" s="36">
        <f t="shared" si="55"/>
        <v>0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7000000</v>
      </c>
      <c r="E227" s="31">
        <v>7000000</v>
      </c>
      <c r="F227" s="31">
        <v>378881</v>
      </c>
      <c r="G227" s="36">
        <f t="shared" si="48"/>
        <v>5.4125857142857142E-2</v>
      </c>
      <c r="H227" s="31">
        <v>1155817</v>
      </c>
      <c r="I227" s="36">
        <f t="shared" si="49"/>
        <v>0.16511671428571428</v>
      </c>
      <c r="J227" s="31">
        <v>2106589</v>
      </c>
      <c r="K227" s="36">
        <f t="shared" si="50"/>
        <v>0.30094128571428569</v>
      </c>
      <c r="L227" s="31">
        <v>1550983</v>
      </c>
      <c r="M227" s="36">
        <f t="shared" si="51"/>
        <v>0.22156899999999999</v>
      </c>
      <c r="N227" s="31">
        <f t="shared" si="52"/>
        <v>5192270</v>
      </c>
      <c r="O227" s="36">
        <f t="shared" si="53"/>
        <v>0.7417528571428571</v>
      </c>
      <c r="P227" s="31">
        <v>827650</v>
      </c>
      <c r="Q227" s="31">
        <v>8106346</v>
      </c>
      <c r="R227" s="31">
        <v>9173600</v>
      </c>
      <c r="S227" s="31">
        <v>4230074</v>
      </c>
      <c r="T227" s="36">
        <f t="shared" si="54"/>
        <v>0.46111384843463854</v>
      </c>
      <c r="U227" s="36">
        <f t="shared" si="55"/>
        <v>0.87396000724944112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11877189</v>
      </c>
      <c r="E228" s="31">
        <v>12458605</v>
      </c>
      <c r="F228" s="31">
        <v>3188578</v>
      </c>
      <c r="G228" s="36">
        <f t="shared" si="48"/>
        <v>0.26846234407821579</v>
      </c>
      <c r="H228" s="31">
        <v>3051882</v>
      </c>
      <c r="I228" s="36">
        <f t="shared" si="49"/>
        <v>0.2569532235278903</v>
      </c>
      <c r="J228" s="31">
        <v>3031919</v>
      </c>
      <c r="K228" s="36">
        <f t="shared" si="50"/>
        <v>0.24335942908535907</v>
      </c>
      <c r="L228" s="31">
        <v>3398300</v>
      </c>
      <c r="M228" s="36">
        <f t="shared" si="51"/>
        <v>0.27276729617802314</v>
      </c>
      <c r="N228" s="31">
        <f t="shared" si="52"/>
        <v>12670679</v>
      </c>
      <c r="O228" s="36">
        <f t="shared" si="53"/>
        <v>1.0170222910189384</v>
      </c>
      <c r="P228" s="31">
        <v>3072537</v>
      </c>
      <c r="Q228" s="31">
        <v>10995219</v>
      </c>
      <c r="R228" s="31">
        <v>11058376</v>
      </c>
      <c r="S228" s="31">
        <v>11597593</v>
      </c>
      <c r="T228" s="36">
        <f t="shared" si="54"/>
        <v>1.0487609573051233</v>
      </c>
      <c r="U228" s="36">
        <f t="shared" si="55"/>
        <v>0.10602410971780007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28307709</v>
      </c>
      <c r="E230" s="32">
        <f>SUM(E225:E229)</f>
        <v>23662027</v>
      </c>
      <c r="F230" s="32">
        <f>SUM(F225:F229)</f>
        <v>3760025</v>
      </c>
      <c r="G230" s="37">
        <f t="shared" si="48"/>
        <v>0.13282689178414261</v>
      </c>
      <c r="H230" s="32">
        <f>SUM(H225:H229)</f>
        <v>6142051</v>
      </c>
      <c r="I230" s="37">
        <f t="shared" si="49"/>
        <v>0.216974499773189</v>
      </c>
      <c r="J230" s="32">
        <f>SUM(J225:J229)</f>
        <v>7225128</v>
      </c>
      <c r="K230" s="37">
        <f t="shared" si="50"/>
        <v>0.30534695949759505</v>
      </c>
      <c r="L230" s="32">
        <f>SUM(L225:L229)</f>
        <v>5845067</v>
      </c>
      <c r="M230" s="37">
        <f t="shared" si="51"/>
        <v>0.24702308893485753</v>
      </c>
      <c r="N230" s="32">
        <f t="shared" si="52"/>
        <v>22972271</v>
      </c>
      <c r="O230" s="37">
        <f t="shared" si="53"/>
        <v>0.97084966558444041</v>
      </c>
      <c r="P230" s="32">
        <f>SUM(P225:P229)</f>
        <v>4283892</v>
      </c>
      <c r="Q230" s="32">
        <f>SUM(Q225:Q229)</f>
        <v>22101565</v>
      </c>
      <c r="R230" s="32">
        <f>SUM(R225:R229)</f>
        <v>21531976</v>
      </c>
      <c r="S230" s="32">
        <f>SUM(S225:S229)</f>
        <v>17114072</v>
      </c>
      <c r="T230" s="37">
        <f t="shared" si="54"/>
        <v>0.79482124631756979</v>
      </c>
      <c r="U230" s="37">
        <f t="shared" si="55"/>
        <v>0.36442912192931098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106468305</v>
      </c>
      <c r="E231" s="32">
        <f>SUM(E208:E215,E217:E223,E225:E229)</f>
        <v>91479645</v>
      </c>
      <c r="F231" s="32">
        <f>SUM(F208:F215,F217:F223,F225:F229)</f>
        <v>18746967</v>
      </c>
      <c r="G231" s="37">
        <f t="shared" si="48"/>
        <v>0.17608026163279297</v>
      </c>
      <c r="H231" s="32">
        <f>SUM(H208:H215,H217:H223,H225:H229)</f>
        <v>24826065</v>
      </c>
      <c r="I231" s="37">
        <f t="shared" si="49"/>
        <v>0.2331779866317962</v>
      </c>
      <c r="J231" s="32">
        <f>SUM(J208:J215,J217:J223,J225:J229)</f>
        <v>22343051</v>
      </c>
      <c r="K231" s="37">
        <f t="shared" si="50"/>
        <v>0.24424068326893922</v>
      </c>
      <c r="L231" s="32">
        <f>SUM(L208:L215,L217:L223,L225:L229)</f>
        <v>28107897</v>
      </c>
      <c r="M231" s="37">
        <f t="shared" si="51"/>
        <v>0.30725848356757396</v>
      </c>
      <c r="N231" s="32">
        <f t="shared" si="52"/>
        <v>94023980</v>
      </c>
      <c r="O231" s="37">
        <f t="shared" si="53"/>
        <v>1.0278131271716238</v>
      </c>
      <c r="P231" s="32">
        <f>SUM(P208:P215,P217:P223,P225:P229)</f>
        <v>16301749</v>
      </c>
      <c r="Q231" s="32">
        <f>SUM(Q208:Q215,Q217:Q223,Q225:Q229)</f>
        <v>93004325</v>
      </c>
      <c r="R231" s="32">
        <f>SUM(R208:R215,R217:R223,R225:R229)</f>
        <v>85223199</v>
      </c>
      <c r="S231" s="32">
        <f>SUM(S208:S215,S217:S223,S225:S229)</f>
        <v>68220976</v>
      </c>
      <c r="T231" s="37">
        <f t="shared" si="54"/>
        <v>0.80049771424327787</v>
      </c>
      <c r="U231" s="37">
        <f t="shared" si="55"/>
        <v>0.72422584840436444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0</v>
      </c>
      <c r="E234" s="31">
        <v>0</v>
      </c>
      <c r="F234" s="31">
        <v>0</v>
      </c>
      <c r="G234" s="36">
        <f t="shared" ref="G234:G260" si="56">IF(($D234     =0),0,($F234     /$D234     ))</f>
        <v>0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     +$L234</f>
        <v>0</v>
      </c>
      <c r="O234" s="36">
        <f t="shared" ref="O234:O260" si="61">IF(($E234     =0),0,($N234     /$E234     ))</f>
        <v>0</v>
      </c>
      <c r="P234" s="31">
        <v>0</v>
      </c>
      <c r="Q234" s="31">
        <v>0</v>
      </c>
      <c r="R234" s="31">
        <v>0</v>
      </c>
      <c r="S234" s="31">
        <v>0</v>
      </c>
      <c r="T234" s="36">
        <f t="shared" ref="T234:T260" si="62">IF(($R234     =0),0,($S234     /$R234     ))</f>
        <v>0</v>
      </c>
      <c r="U234" s="36">
        <f t="shared" ref="U234:U260" si="63">IF(($P234     =0),0,(($L234     /$P234     )-1))</f>
        <v>0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6690095</v>
      </c>
      <c r="E235" s="31">
        <v>7964472</v>
      </c>
      <c r="F235" s="31">
        <v>1683744</v>
      </c>
      <c r="G235" s="36">
        <f t="shared" si="56"/>
        <v>0.25167714359811033</v>
      </c>
      <c r="H235" s="31">
        <v>2094387</v>
      </c>
      <c r="I235" s="36">
        <f t="shared" si="57"/>
        <v>0.31305788632298942</v>
      </c>
      <c r="J235" s="31">
        <v>1844348</v>
      </c>
      <c r="K235" s="36">
        <f t="shared" si="58"/>
        <v>0.23157191085611201</v>
      </c>
      <c r="L235" s="31">
        <v>2158555</v>
      </c>
      <c r="M235" s="36">
        <f t="shared" si="59"/>
        <v>0.27102298809010816</v>
      </c>
      <c r="N235" s="31">
        <f t="shared" si="60"/>
        <v>7781034</v>
      </c>
      <c r="O235" s="36">
        <f t="shared" si="61"/>
        <v>0.97696796473137204</v>
      </c>
      <c r="P235" s="31">
        <v>1761635</v>
      </c>
      <c r="Q235" s="31">
        <v>5922632</v>
      </c>
      <c r="R235" s="31">
        <v>6063632</v>
      </c>
      <c r="S235" s="31">
        <v>6635914</v>
      </c>
      <c r="T235" s="36">
        <f t="shared" si="62"/>
        <v>1.0943794082490494</v>
      </c>
      <c r="U235" s="36">
        <f t="shared" si="63"/>
        <v>0.22531341622980916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29084759</v>
      </c>
      <c r="E236" s="31">
        <v>29084759</v>
      </c>
      <c r="F236" s="31">
        <v>4132660</v>
      </c>
      <c r="G236" s="36">
        <f t="shared" si="56"/>
        <v>0.14209022670602153</v>
      </c>
      <c r="H236" s="31">
        <v>7072579</v>
      </c>
      <c r="I236" s="36">
        <f t="shared" si="57"/>
        <v>0.24317131182004981</v>
      </c>
      <c r="J236" s="31">
        <v>4251105</v>
      </c>
      <c r="K236" s="36">
        <f t="shared" si="58"/>
        <v>0.14616263452621353</v>
      </c>
      <c r="L236" s="31">
        <v>4691116</v>
      </c>
      <c r="M236" s="36">
        <f t="shared" si="59"/>
        <v>0.16129121097410504</v>
      </c>
      <c r="N236" s="31">
        <f t="shared" si="60"/>
        <v>20147460</v>
      </c>
      <c r="O236" s="36">
        <f t="shared" si="61"/>
        <v>0.69271538402638988</v>
      </c>
      <c r="P236" s="31">
        <v>4858226</v>
      </c>
      <c r="Q236" s="31">
        <v>47337967</v>
      </c>
      <c r="R236" s="31">
        <v>32397967</v>
      </c>
      <c r="S236" s="31">
        <v>17905274</v>
      </c>
      <c r="T236" s="36">
        <f t="shared" si="62"/>
        <v>0.55266659170311516</v>
      </c>
      <c r="U236" s="36">
        <f t="shared" si="63"/>
        <v>-3.439732939554474E-2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0</v>
      </c>
      <c r="E238" s="31">
        <v>0</v>
      </c>
      <c r="F238" s="31">
        <v>0</v>
      </c>
      <c r="G238" s="36">
        <f t="shared" si="56"/>
        <v>0</v>
      </c>
      <c r="H238" s="31">
        <v>0</v>
      </c>
      <c r="I238" s="36">
        <f t="shared" si="57"/>
        <v>0</v>
      </c>
      <c r="J238" s="31">
        <v>0</v>
      </c>
      <c r="K238" s="36">
        <f t="shared" si="58"/>
        <v>0</v>
      </c>
      <c r="L238" s="31">
        <v>0</v>
      </c>
      <c r="M238" s="36">
        <f t="shared" si="59"/>
        <v>0</v>
      </c>
      <c r="N238" s="31">
        <f t="shared" si="60"/>
        <v>0</v>
      </c>
      <c r="O238" s="36">
        <f t="shared" si="61"/>
        <v>0</v>
      </c>
      <c r="P238" s="31">
        <v>0</v>
      </c>
      <c r="Q238" s="31">
        <v>0</v>
      </c>
      <c r="R238" s="31">
        <v>0</v>
      </c>
      <c r="S238" s="31">
        <v>0</v>
      </c>
      <c r="T238" s="36">
        <f t="shared" si="62"/>
        <v>0</v>
      </c>
      <c r="U238" s="36">
        <f t="shared" si="63"/>
        <v>0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35774854</v>
      </c>
      <c r="E240" s="32">
        <f>SUM(E234:E239)</f>
        <v>37049231</v>
      </c>
      <c r="F240" s="32">
        <f>SUM(F234:F239)</f>
        <v>5816404</v>
      </c>
      <c r="G240" s="37">
        <f t="shared" si="56"/>
        <v>0.1625835845479621</v>
      </c>
      <c r="H240" s="32">
        <f>SUM(H234:H239)</f>
        <v>9166966</v>
      </c>
      <c r="I240" s="37">
        <f t="shared" si="57"/>
        <v>0.25624048668374722</v>
      </c>
      <c r="J240" s="32">
        <f>SUM(J234:J239)</f>
        <v>6095453</v>
      </c>
      <c r="K240" s="37">
        <f t="shared" si="58"/>
        <v>0.16452306392000418</v>
      </c>
      <c r="L240" s="32">
        <f>SUM(L234:L239)</f>
        <v>6849671</v>
      </c>
      <c r="M240" s="37">
        <f t="shared" si="59"/>
        <v>0.18488024758192687</v>
      </c>
      <c r="N240" s="32">
        <f t="shared" si="60"/>
        <v>27928494</v>
      </c>
      <c r="O240" s="37">
        <f t="shared" si="61"/>
        <v>0.75382115218531798</v>
      </c>
      <c r="P240" s="32">
        <f>SUM(P234:P239)</f>
        <v>6619861</v>
      </c>
      <c r="Q240" s="32">
        <f>SUM(Q234:Q239)</f>
        <v>53260599</v>
      </c>
      <c r="R240" s="32">
        <f>SUM(R234:R239)</f>
        <v>38461599</v>
      </c>
      <c r="S240" s="32">
        <f>SUM(S234:S239)</f>
        <v>24541188</v>
      </c>
      <c r="T240" s="37">
        <f t="shared" si="62"/>
        <v>0.6380698836780031</v>
      </c>
      <c r="U240" s="37">
        <f t="shared" si="63"/>
        <v>3.471523042553315E-2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9110391</v>
      </c>
      <c r="E242" s="31">
        <v>9482882</v>
      </c>
      <c r="F242" s="31">
        <v>519270</v>
      </c>
      <c r="G242" s="36">
        <f t="shared" si="56"/>
        <v>5.6997553672504288E-2</v>
      </c>
      <c r="H242" s="31">
        <v>726820</v>
      </c>
      <c r="I242" s="36">
        <f t="shared" si="57"/>
        <v>7.977923230737298E-2</v>
      </c>
      <c r="J242" s="31">
        <v>1183722</v>
      </c>
      <c r="K242" s="36">
        <f t="shared" si="58"/>
        <v>0.12482724133865633</v>
      </c>
      <c r="L242" s="31">
        <v>872633</v>
      </c>
      <c r="M242" s="36">
        <f t="shared" si="59"/>
        <v>9.2021919074812913E-2</v>
      </c>
      <c r="N242" s="31">
        <f t="shared" si="60"/>
        <v>3302445</v>
      </c>
      <c r="O242" s="36">
        <f t="shared" si="61"/>
        <v>0.34825330527154086</v>
      </c>
      <c r="P242" s="31">
        <v>635688</v>
      </c>
      <c r="Q242" s="31">
        <v>9120930</v>
      </c>
      <c r="R242" s="31">
        <v>4746186</v>
      </c>
      <c r="S242" s="31">
        <v>2178798</v>
      </c>
      <c r="T242" s="36">
        <f t="shared" si="62"/>
        <v>0.45906291915234676</v>
      </c>
      <c r="U242" s="36">
        <f t="shared" si="63"/>
        <v>0.37273788399340546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3771504</v>
      </c>
      <c r="E243" s="31">
        <v>17540806</v>
      </c>
      <c r="F243" s="31">
        <v>4320266</v>
      </c>
      <c r="G243" s="36">
        <f t="shared" si="56"/>
        <v>1.1455021657142614</v>
      </c>
      <c r="H243" s="31">
        <v>4751476</v>
      </c>
      <c r="I243" s="36">
        <f t="shared" si="57"/>
        <v>1.2598358638887828</v>
      </c>
      <c r="J243" s="31">
        <v>4649700</v>
      </c>
      <c r="K243" s="36">
        <f t="shared" si="58"/>
        <v>0.26507903912739245</v>
      </c>
      <c r="L243" s="31">
        <v>4106970</v>
      </c>
      <c r="M243" s="36">
        <f t="shared" si="59"/>
        <v>0.23413804359959287</v>
      </c>
      <c r="N243" s="31">
        <f t="shared" si="60"/>
        <v>17828412</v>
      </c>
      <c r="O243" s="36">
        <f t="shared" si="61"/>
        <v>1.0163963959238818</v>
      </c>
      <c r="P243" s="31">
        <v>2065723</v>
      </c>
      <c r="Q243" s="31">
        <v>9517612</v>
      </c>
      <c r="R243" s="31">
        <v>9652612</v>
      </c>
      <c r="S243" s="31">
        <v>9274293</v>
      </c>
      <c r="T243" s="36">
        <f t="shared" si="62"/>
        <v>0.96080656717580692</v>
      </c>
      <c r="U243" s="36">
        <f t="shared" si="63"/>
        <v>0.98815136395344383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0</v>
      </c>
      <c r="E244" s="31">
        <v>0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9737124</v>
      </c>
      <c r="R244" s="31">
        <v>9737124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339870</v>
      </c>
      <c r="E245" s="31">
        <v>361125</v>
      </c>
      <c r="F245" s="31">
        <v>0</v>
      </c>
      <c r="G245" s="36">
        <f t="shared" si="56"/>
        <v>0</v>
      </c>
      <c r="H245" s="31">
        <v>0</v>
      </c>
      <c r="I245" s="36">
        <f t="shared" si="57"/>
        <v>0</v>
      </c>
      <c r="J245" s="31">
        <v>0</v>
      </c>
      <c r="K245" s="36">
        <f t="shared" si="58"/>
        <v>0</v>
      </c>
      <c r="L245" s="31">
        <v>382377</v>
      </c>
      <c r="M245" s="36">
        <f t="shared" si="59"/>
        <v>1.0588494288681205</v>
      </c>
      <c r="N245" s="31">
        <f t="shared" si="60"/>
        <v>382377</v>
      </c>
      <c r="O245" s="36">
        <f t="shared" si="61"/>
        <v>1.0588494288681205</v>
      </c>
      <c r="P245" s="31">
        <v>96132</v>
      </c>
      <c r="Q245" s="31">
        <v>650532</v>
      </c>
      <c r="R245" s="31">
        <v>689304</v>
      </c>
      <c r="S245" s="31">
        <v>410247</v>
      </c>
      <c r="T245" s="36">
        <f t="shared" si="62"/>
        <v>0.59516120608613909</v>
      </c>
      <c r="U245" s="36">
        <f t="shared" si="63"/>
        <v>2.9776245162901009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0</v>
      </c>
      <c r="O246" s="36">
        <f t="shared" si="61"/>
        <v>0</v>
      </c>
      <c r="P246" s="31">
        <v>0</v>
      </c>
      <c r="Q246" s="31">
        <v>0</v>
      </c>
      <c r="R246" s="31">
        <v>0</v>
      </c>
      <c r="S246" s="31">
        <v>0</v>
      </c>
      <c r="T246" s="36">
        <f t="shared" si="62"/>
        <v>0</v>
      </c>
      <c r="U246" s="36">
        <f t="shared" si="63"/>
        <v>0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13221765</v>
      </c>
      <c r="E247" s="32">
        <f>SUM(E241:E246)</f>
        <v>27384813</v>
      </c>
      <c r="F247" s="32">
        <f>SUM(F241:F246)</f>
        <v>4839536</v>
      </c>
      <c r="G247" s="37">
        <f t="shared" si="56"/>
        <v>0.36602798491729355</v>
      </c>
      <c r="H247" s="32">
        <f>SUM(H241:H246)</f>
        <v>5478296</v>
      </c>
      <c r="I247" s="37">
        <f t="shared" si="57"/>
        <v>0.41433923534414657</v>
      </c>
      <c r="J247" s="32">
        <f>SUM(J241:J246)</f>
        <v>5833422</v>
      </c>
      <c r="K247" s="37">
        <f t="shared" si="58"/>
        <v>0.21301668191051734</v>
      </c>
      <c r="L247" s="32">
        <f>SUM(L241:L246)</f>
        <v>5361980</v>
      </c>
      <c r="M247" s="37">
        <f t="shared" si="59"/>
        <v>0.19580122749058027</v>
      </c>
      <c r="N247" s="32">
        <f t="shared" si="60"/>
        <v>21513234</v>
      </c>
      <c r="O247" s="37">
        <f t="shared" si="61"/>
        <v>0.78558995454889535</v>
      </c>
      <c r="P247" s="32">
        <f>SUM(P241:P246)</f>
        <v>2797543</v>
      </c>
      <c r="Q247" s="32">
        <f>SUM(Q241:Q246)</f>
        <v>29026198</v>
      </c>
      <c r="R247" s="32">
        <f>SUM(R241:R246)</f>
        <v>24825226</v>
      </c>
      <c r="S247" s="32">
        <f>SUM(S241:S246)</f>
        <v>11863338</v>
      </c>
      <c r="T247" s="37">
        <f t="shared" si="62"/>
        <v>0.47787432025795051</v>
      </c>
      <c r="U247" s="37">
        <f t="shared" si="63"/>
        <v>0.91667473922652842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6166116</v>
      </c>
      <c r="E248" s="31">
        <v>7142495</v>
      </c>
      <c r="F248" s="31">
        <v>1692732</v>
      </c>
      <c r="G248" s="36">
        <f t="shared" si="56"/>
        <v>0.27452159511757485</v>
      </c>
      <c r="H248" s="31">
        <v>1739952</v>
      </c>
      <c r="I248" s="36">
        <f t="shared" si="57"/>
        <v>0.28217957625189016</v>
      </c>
      <c r="J248" s="31">
        <v>1551114</v>
      </c>
      <c r="K248" s="36">
        <f t="shared" si="58"/>
        <v>0.21716697036539753</v>
      </c>
      <c r="L248" s="31">
        <v>1860451</v>
      </c>
      <c r="M248" s="36">
        <f t="shared" si="59"/>
        <v>0.26047634615074983</v>
      </c>
      <c r="N248" s="31">
        <f t="shared" si="60"/>
        <v>6844249</v>
      </c>
      <c r="O248" s="36">
        <f t="shared" si="61"/>
        <v>0.95824344294255714</v>
      </c>
      <c r="P248" s="31">
        <v>2447073</v>
      </c>
      <c r="Q248" s="31">
        <v>5077334</v>
      </c>
      <c r="R248" s="31">
        <v>8890022</v>
      </c>
      <c r="S248" s="31">
        <v>7549608</v>
      </c>
      <c r="T248" s="36">
        <f t="shared" si="62"/>
        <v>0.84922264534328484</v>
      </c>
      <c r="U248" s="36">
        <f t="shared" si="63"/>
        <v>-0.23972394775309114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0</v>
      </c>
      <c r="E249" s="31">
        <v>0</v>
      </c>
      <c r="F249" s="31">
        <v>0</v>
      </c>
      <c r="G249" s="36">
        <f t="shared" si="56"/>
        <v>0</v>
      </c>
      <c r="H249" s="31">
        <v>0</v>
      </c>
      <c r="I249" s="36">
        <f t="shared" si="57"/>
        <v>0</v>
      </c>
      <c r="J249" s="31">
        <v>0</v>
      </c>
      <c r="K249" s="36">
        <f t="shared" si="58"/>
        <v>0</v>
      </c>
      <c r="L249" s="31">
        <v>0</v>
      </c>
      <c r="M249" s="36">
        <f t="shared" si="59"/>
        <v>0</v>
      </c>
      <c r="N249" s="31">
        <f t="shared" si="60"/>
        <v>0</v>
      </c>
      <c r="O249" s="36">
        <f t="shared" si="61"/>
        <v>0</v>
      </c>
      <c r="P249" s="31">
        <v>0</v>
      </c>
      <c r="Q249" s="31">
        <v>0</v>
      </c>
      <c r="R249" s="31">
        <v>0</v>
      </c>
      <c r="S249" s="31">
        <v>0</v>
      </c>
      <c r="T249" s="36">
        <f t="shared" si="62"/>
        <v>0</v>
      </c>
      <c r="U249" s="36">
        <f t="shared" si="63"/>
        <v>0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1059533</v>
      </c>
      <c r="E250" s="31">
        <v>899533</v>
      </c>
      <c r="F250" s="31">
        <v>1613875</v>
      </c>
      <c r="G250" s="36">
        <f t="shared" si="56"/>
        <v>1.5231946527385178</v>
      </c>
      <c r="H250" s="31">
        <v>2300092</v>
      </c>
      <c r="I250" s="36">
        <f t="shared" si="57"/>
        <v>2.1708545179810352</v>
      </c>
      <c r="J250" s="31">
        <v>3118184</v>
      </c>
      <c r="K250" s="36">
        <f t="shared" si="58"/>
        <v>3.4664475900272698</v>
      </c>
      <c r="L250" s="31">
        <v>2933678</v>
      </c>
      <c r="M250" s="36">
        <f t="shared" si="59"/>
        <v>3.2613344924533063</v>
      </c>
      <c r="N250" s="31">
        <f t="shared" si="60"/>
        <v>9965829</v>
      </c>
      <c r="O250" s="36">
        <f t="shared" si="61"/>
        <v>11.078892047317886</v>
      </c>
      <c r="P250" s="31">
        <v>28626</v>
      </c>
      <c r="Q250" s="31">
        <v>990218</v>
      </c>
      <c r="R250" s="31">
        <v>990218</v>
      </c>
      <c r="S250" s="31">
        <v>195793</v>
      </c>
      <c r="T250" s="36">
        <f t="shared" si="62"/>
        <v>0.19772716714905203</v>
      </c>
      <c r="U250" s="36">
        <f t="shared" si="63"/>
        <v>101.48298749388668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413798</v>
      </c>
      <c r="E251" s="31">
        <v>433102</v>
      </c>
      <c r="F251" s="31">
        <v>0</v>
      </c>
      <c r="G251" s="36">
        <f t="shared" si="56"/>
        <v>0</v>
      </c>
      <c r="H251" s="31">
        <v>9919</v>
      </c>
      <c r="I251" s="36">
        <f t="shared" si="57"/>
        <v>2.3970633014175999E-2</v>
      </c>
      <c r="J251" s="31">
        <v>0</v>
      </c>
      <c r="K251" s="36">
        <f t="shared" si="58"/>
        <v>0</v>
      </c>
      <c r="L251" s="31">
        <v>0</v>
      </c>
      <c r="M251" s="36">
        <f t="shared" si="59"/>
        <v>0</v>
      </c>
      <c r="N251" s="31">
        <f t="shared" si="60"/>
        <v>9919</v>
      </c>
      <c r="O251" s="36">
        <f t="shared" si="61"/>
        <v>2.2902226265406302E-2</v>
      </c>
      <c r="P251" s="31">
        <v>37100</v>
      </c>
      <c r="Q251" s="31">
        <v>73710</v>
      </c>
      <c r="R251" s="31">
        <v>68954</v>
      </c>
      <c r="S251" s="31">
        <v>61749</v>
      </c>
      <c r="T251" s="36">
        <f t="shared" si="62"/>
        <v>0.89551005017837981</v>
      </c>
      <c r="U251" s="36">
        <f t="shared" si="63"/>
        <v>-1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7639447</v>
      </c>
      <c r="E254" s="32">
        <f>SUM(E248:E253)</f>
        <v>8475130</v>
      </c>
      <c r="F254" s="32">
        <f>SUM(F248:F253)</f>
        <v>3306607</v>
      </c>
      <c r="G254" s="37">
        <f t="shared" si="56"/>
        <v>0.43283329277629651</v>
      </c>
      <c r="H254" s="32">
        <f>SUM(H248:H253)</f>
        <v>4049963</v>
      </c>
      <c r="I254" s="37">
        <f t="shared" si="57"/>
        <v>0.5301382416816296</v>
      </c>
      <c r="J254" s="32">
        <f>SUM(J248:J253)</f>
        <v>4669298</v>
      </c>
      <c r="K254" s="37">
        <f t="shared" si="58"/>
        <v>0.55094116550424599</v>
      </c>
      <c r="L254" s="32">
        <f>SUM(L248:L253)</f>
        <v>4794129</v>
      </c>
      <c r="M254" s="37">
        <f t="shared" si="59"/>
        <v>0.5656702611051394</v>
      </c>
      <c r="N254" s="32">
        <f t="shared" si="60"/>
        <v>16819997</v>
      </c>
      <c r="O254" s="37">
        <f t="shared" si="61"/>
        <v>1.9846299702777421</v>
      </c>
      <c r="P254" s="32">
        <f>SUM(P248:P253)</f>
        <v>2512799</v>
      </c>
      <c r="Q254" s="32">
        <f>SUM(Q248:Q253)</f>
        <v>6141262</v>
      </c>
      <c r="R254" s="32">
        <f>SUM(R248:R253)</f>
        <v>9949194</v>
      </c>
      <c r="S254" s="32">
        <f>SUM(S248:S253)</f>
        <v>7807150</v>
      </c>
      <c r="T254" s="37">
        <f t="shared" si="62"/>
        <v>0.78470175574021372</v>
      </c>
      <c r="U254" s="37">
        <f t="shared" si="63"/>
        <v>0.90788399708850576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20336660</v>
      </c>
      <c r="E255" s="31">
        <v>19990628</v>
      </c>
      <c r="F255" s="31">
        <v>1986268</v>
      </c>
      <c r="G255" s="36">
        <f t="shared" si="56"/>
        <v>9.7669332132218373E-2</v>
      </c>
      <c r="H255" s="31">
        <v>7707796</v>
      </c>
      <c r="I255" s="36">
        <f t="shared" si="57"/>
        <v>0.37900992591703847</v>
      </c>
      <c r="J255" s="31">
        <v>3147324</v>
      </c>
      <c r="K255" s="36">
        <f t="shared" si="58"/>
        <v>0.15743997637292836</v>
      </c>
      <c r="L255" s="31">
        <v>244951</v>
      </c>
      <c r="M255" s="36">
        <f t="shared" si="59"/>
        <v>1.2253291892580863E-2</v>
      </c>
      <c r="N255" s="31">
        <f t="shared" si="60"/>
        <v>13086339</v>
      </c>
      <c r="O255" s="36">
        <f t="shared" si="61"/>
        <v>0.65462370666894509</v>
      </c>
      <c r="P255" s="31">
        <v>4152562</v>
      </c>
      <c r="Q255" s="31">
        <v>19390178</v>
      </c>
      <c r="R255" s="31">
        <v>20600314</v>
      </c>
      <c r="S255" s="31">
        <v>18268399</v>
      </c>
      <c r="T255" s="36">
        <f t="shared" si="62"/>
        <v>0.88680196816417456</v>
      </c>
      <c r="U255" s="36">
        <f t="shared" si="63"/>
        <v>-0.94101207880821525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4842241</v>
      </c>
      <c r="E256" s="31">
        <v>4842241</v>
      </c>
      <c r="F256" s="31">
        <v>735720</v>
      </c>
      <c r="G256" s="36">
        <f t="shared" si="56"/>
        <v>0.15193791469693474</v>
      </c>
      <c r="H256" s="31">
        <v>705093</v>
      </c>
      <c r="I256" s="36">
        <f t="shared" si="57"/>
        <v>0.14561295069782773</v>
      </c>
      <c r="J256" s="31">
        <v>654490</v>
      </c>
      <c r="K256" s="36">
        <f t="shared" si="58"/>
        <v>0.13516262408252708</v>
      </c>
      <c r="L256" s="31">
        <v>700633</v>
      </c>
      <c r="M256" s="36">
        <f t="shared" si="59"/>
        <v>0.14469188956105242</v>
      </c>
      <c r="N256" s="31">
        <f t="shared" si="60"/>
        <v>2795936</v>
      </c>
      <c r="O256" s="36">
        <f t="shared" si="61"/>
        <v>0.57740537903834199</v>
      </c>
      <c r="P256" s="31">
        <v>584967</v>
      </c>
      <c r="Q256" s="31">
        <v>3835333</v>
      </c>
      <c r="R256" s="31">
        <v>4335333</v>
      </c>
      <c r="S256" s="31">
        <v>2611512</v>
      </c>
      <c r="T256" s="36">
        <f t="shared" si="62"/>
        <v>0.60237864081029069</v>
      </c>
      <c r="U256" s="36">
        <f t="shared" si="63"/>
        <v>0.19773081216547261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0</v>
      </c>
      <c r="E257" s="31">
        <v>0</v>
      </c>
      <c r="F257" s="31">
        <v>0</v>
      </c>
      <c r="G257" s="36">
        <f t="shared" si="56"/>
        <v>0</v>
      </c>
      <c r="H257" s="31">
        <v>0</v>
      </c>
      <c r="I257" s="36">
        <f t="shared" si="57"/>
        <v>0</v>
      </c>
      <c r="J257" s="31">
        <v>0</v>
      </c>
      <c r="K257" s="36">
        <f t="shared" si="58"/>
        <v>0</v>
      </c>
      <c r="L257" s="31">
        <v>0</v>
      </c>
      <c r="M257" s="36">
        <f t="shared" si="59"/>
        <v>0</v>
      </c>
      <c r="N257" s="31">
        <f t="shared" si="60"/>
        <v>0</v>
      </c>
      <c r="O257" s="36">
        <f t="shared" si="61"/>
        <v>0</v>
      </c>
      <c r="P257" s="31">
        <v>0</v>
      </c>
      <c r="Q257" s="31">
        <v>0</v>
      </c>
      <c r="R257" s="31">
        <v>0</v>
      </c>
      <c r="S257" s="31">
        <v>0</v>
      </c>
      <c r="T257" s="36">
        <f t="shared" si="62"/>
        <v>0</v>
      </c>
      <c r="U257" s="36">
        <f t="shared" si="63"/>
        <v>0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25178901</v>
      </c>
      <c r="E259" s="32">
        <f>SUM(E255:E258)</f>
        <v>24832869</v>
      </c>
      <c r="F259" s="32">
        <f>SUM(F255:F258)</f>
        <v>2721988</v>
      </c>
      <c r="G259" s="37">
        <f t="shared" si="56"/>
        <v>0.10810590978533972</v>
      </c>
      <c r="H259" s="32">
        <f>SUM(H255:H258)</f>
        <v>8412889</v>
      </c>
      <c r="I259" s="37">
        <f t="shared" si="57"/>
        <v>0.33412455134558894</v>
      </c>
      <c r="J259" s="32">
        <f>SUM(J255:J258)</f>
        <v>3801814</v>
      </c>
      <c r="K259" s="37">
        <f t="shared" si="58"/>
        <v>0.15309604379582561</v>
      </c>
      <c r="L259" s="32">
        <f>SUM(L255:L258)</f>
        <v>945584</v>
      </c>
      <c r="M259" s="37">
        <f t="shared" si="59"/>
        <v>3.8077920034128958E-2</v>
      </c>
      <c r="N259" s="32">
        <f t="shared" si="60"/>
        <v>15882275</v>
      </c>
      <c r="O259" s="37">
        <f t="shared" si="61"/>
        <v>0.6395666565953374</v>
      </c>
      <c r="P259" s="32">
        <f>SUM(P255:P258)</f>
        <v>4737529</v>
      </c>
      <c r="Q259" s="32">
        <f>SUM(Q255:Q258)</f>
        <v>23225511</v>
      </c>
      <c r="R259" s="32">
        <f>SUM(R255:R258)</f>
        <v>24935647</v>
      </c>
      <c r="S259" s="32">
        <f>SUM(S255:S258)</f>
        <v>20879911</v>
      </c>
      <c r="T259" s="37">
        <f t="shared" si="62"/>
        <v>0.83735188423223994</v>
      </c>
      <c r="U259" s="37">
        <f t="shared" si="63"/>
        <v>-0.8004056545089222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81814967</v>
      </c>
      <c r="E260" s="32">
        <f>SUM(E234:E239,E241:E246,E248:E253,E255:E258)</f>
        <v>97742043</v>
      </c>
      <c r="F260" s="32">
        <f>SUM(F234:F239,F241:F246,F248:F253,F255:F258)</f>
        <v>16684535</v>
      </c>
      <c r="G260" s="37">
        <f t="shared" si="56"/>
        <v>0.20393010731153874</v>
      </c>
      <c r="H260" s="32">
        <f>SUM(H234:H239,H241:H246,H248:H253,H255:H258)</f>
        <v>27108114</v>
      </c>
      <c r="I260" s="37">
        <f t="shared" si="57"/>
        <v>0.33133441219868731</v>
      </c>
      <c r="J260" s="32">
        <f>SUM(J234:J239,J241:J246,J248:J253,J255:J258)</f>
        <v>20399987</v>
      </c>
      <c r="K260" s="37">
        <f t="shared" si="58"/>
        <v>0.2087125087000688</v>
      </c>
      <c r="L260" s="32">
        <f>SUM(L234:L239,L241:L246,L248:L253,L255:L258)</f>
        <v>17951364</v>
      </c>
      <c r="M260" s="37">
        <f t="shared" si="59"/>
        <v>0.18366061777530066</v>
      </c>
      <c r="N260" s="32">
        <f t="shared" si="60"/>
        <v>82144000</v>
      </c>
      <c r="O260" s="37">
        <f t="shared" si="61"/>
        <v>0.84041623725831061</v>
      </c>
      <c r="P260" s="32">
        <f>SUM(P234:P239,P241:P246,P248:P253,P255:P258)</f>
        <v>16667732</v>
      </c>
      <c r="Q260" s="32">
        <f>SUM(Q234:Q239,Q241:Q246,Q248:Q253,Q255:Q258)</f>
        <v>111653570</v>
      </c>
      <c r="R260" s="32">
        <f>SUM(R234:R239,R241:R246,R248:R253,R255:R258)</f>
        <v>98171666</v>
      </c>
      <c r="S260" s="32">
        <f>SUM(S234:S239,S241:S246,S248:S253,S255:S258)</f>
        <v>65091587</v>
      </c>
      <c r="T260" s="37">
        <f t="shared" si="62"/>
        <v>0.66303842699379267</v>
      </c>
      <c r="U260" s="37">
        <f t="shared" si="63"/>
        <v>7.7012997329210631E-2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8323276</v>
      </c>
      <c r="E263" s="31">
        <v>2018528</v>
      </c>
      <c r="F263" s="31">
        <v>453259</v>
      </c>
      <c r="G263" s="36">
        <f t="shared" ref="G263:G299" si="64">IF(($D263     =0),0,($F263     /$D263     ))</f>
        <v>5.4456802826194875E-2</v>
      </c>
      <c r="H263" s="31">
        <v>540155</v>
      </c>
      <c r="I263" s="36">
        <f t="shared" ref="I263:I299" si="65">IF(($D263     =0),0,($H263     /$D263     ))</f>
        <v>6.4896922798186679E-2</v>
      </c>
      <c r="J263" s="31">
        <v>397160</v>
      </c>
      <c r="K263" s="36">
        <f t="shared" ref="K263:K299" si="66">IF(($E263     =0),0,($J263     /$E263     ))</f>
        <v>0.19675724092011604</v>
      </c>
      <c r="L263" s="31">
        <v>324011</v>
      </c>
      <c r="M263" s="36">
        <f t="shared" ref="M263:M299" si="67">IF(($E263     =0),0,($L263     /$E263     ))</f>
        <v>0.16051845701422027</v>
      </c>
      <c r="N263" s="31">
        <f t="shared" ref="N263:N299" si="68">$F263     +$H263     +$J263     +$L263</f>
        <v>1714585</v>
      </c>
      <c r="O263" s="36">
        <f t="shared" ref="O263:O299" si="69">IF(($E263     =0),0,($N263     /$E263     ))</f>
        <v>0.84942344124034941</v>
      </c>
      <c r="P263" s="31">
        <v>337323</v>
      </c>
      <c r="Q263" s="31">
        <v>14090976</v>
      </c>
      <c r="R263" s="31">
        <v>14054756</v>
      </c>
      <c r="S263" s="31">
        <v>1371905</v>
      </c>
      <c r="T263" s="36">
        <f t="shared" ref="T263:T299" si="70">IF(($R263     =0),0,($S263     /$R263     ))</f>
        <v>9.7611441991593453E-2</v>
      </c>
      <c r="U263" s="36">
        <f t="shared" ref="U263:U299" si="71">IF(($P263     =0),0,(($L263     /$P263     )-1))</f>
        <v>-3.9463659459924139E-2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0</v>
      </c>
      <c r="E264" s="31">
        <v>0</v>
      </c>
      <c r="F264" s="31">
        <v>0</v>
      </c>
      <c r="G264" s="36">
        <f t="shared" si="64"/>
        <v>0</v>
      </c>
      <c r="H264" s="31">
        <v>0</v>
      </c>
      <c r="I264" s="36">
        <f t="shared" si="65"/>
        <v>0</v>
      </c>
      <c r="J264" s="31">
        <v>0</v>
      </c>
      <c r="K264" s="36">
        <f t="shared" si="66"/>
        <v>0</v>
      </c>
      <c r="L264" s="31">
        <v>0</v>
      </c>
      <c r="M264" s="36">
        <f t="shared" si="67"/>
        <v>0</v>
      </c>
      <c r="N264" s="31">
        <f t="shared" si="68"/>
        <v>0</v>
      </c>
      <c r="O264" s="36">
        <f t="shared" si="69"/>
        <v>0</v>
      </c>
      <c r="P264" s="31">
        <v>0</v>
      </c>
      <c r="Q264" s="31">
        <v>0</v>
      </c>
      <c r="R264" s="31">
        <v>0</v>
      </c>
      <c r="S264" s="31">
        <v>0</v>
      </c>
      <c r="T264" s="36">
        <f t="shared" si="70"/>
        <v>0</v>
      </c>
      <c r="U264" s="36">
        <f t="shared" si="71"/>
        <v>0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1803750</v>
      </c>
      <c r="E265" s="31">
        <v>2600893</v>
      </c>
      <c r="F265" s="31">
        <v>571362</v>
      </c>
      <c r="G265" s="36">
        <f t="shared" si="64"/>
        <v>0.31676340956340954</v>
      </c>
      <c r="H265" s="31">
        <v>657655</v>
      </c>
      <c r="I265" s="36">
        <f t="shared" si="65"/>
        <v>0.36460429660429661</v>
      </c>
      <c r="J265" s="31">
        <v>621808</v>
      </c>
      <c r="K265" s="36">
        <f t="shared" si="66"/>
        <v>0.23907481007484738</v>
      </c>
      <c r="L265" s="31">
        <v>701372</v>
      </c>
      <c r="M265" s="36">
        <f t="shared" si="67"/>
        <v>0.26966584169360291</v>
      </c>
      <c r="N265" s="31">
        <f t="shared" si="68"/>
        <v>2552197</v>
      </c>
      <c r="O265" s="36">
        <f t="shared" si="69"/>
        <v>0.98127719979253281</v>
      </c>
      <c r="P265" s="31">
        <v>353804</v>
      </c>
      <c r="Q265" s="31">
        <v>3035141</v>
      </c>
      <c r="R265" s="31">
        <v>2336761</v>
      </c>
      <c r="S265" s="31">
        <v>1599706</v>
      </c>
      <c r="T265" s="36">
        <f t="shared" si="70"/>
        <v>0.68458263382519646</v>
      </c>
      <c r="U265" s="36">
        <f t="shared" si="71"/>
        <v>0.98237442199635949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6285940</v>
      </c>
      <c r="E266" s="31">
        <v>6378230</v>
      </c>
      <c r="F266" s="31">
        <v>1514827</v>
      </c>
      <c r="G266" s="36">
        <f t="shared" si="64"/>
        <v>0.24098655093748905</v>
      </c>
      <c r="H266" s="31">
        <v>1807402</v>
      </c>
      <c r="I266" s="36">
        <f t="shared" si="65"/>
        <v>0.28753090229941741</v>
      </c>
      <c r="J266" s="31">
        <v>1490009</v>
      </c>
      <c r="K266" s="36">
        <f t="shared" si="66"/>
        <v>0.23360854030036546</v>
      </c>
      <c r="L266" s="31">
        <v>1559234</v>
      </c>
      <c r="M266" s="36">
        <f t="shared" si="67"/>
        <v>0.24446186481202464</v>
      </c>
      <c r="N266" s="31">
        <f t="shared" si="68"/>
        <v>6371472</v>
      </c>
      <c r="O266" s="36">
        <f t="shared" si="69"/>
        <v>0.99894045840303658</v>
      </c>
      <c r="P266" s="31">
        <v>1677739</v>
      </c>
      <c r="Q266" s="31">
        <v>6738701</v>
      </c>
      <c r="R266" s="31">
        <v>7263101</v>
      </c>
      <c r="S266" s="31">
        <v>7612297</v>
      </c>
      <c r="T266" s="36">
        <f t="shared" si="70"/>
        <v>1.0480780867566071</v>
      </c>
      <c r="U266" s="36">
        <f t="shared" si="71"/>
        <v>-7.0633751733732097E-2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16412966</v>
      </c>
      <c r="E267" s="32">
        <f>SUM(E263:E266)</f>
        <v>10997651</v>
      </c>
      <c r="F267" s="32">
        <f>SUM(F263:F266)</f>
        <v>2539448</v>
      </c>
      <c r="G267" s="37">
        <f t="shared" si="64"/>
        <v>0.15472206546945871</v>
      </c>
      <c r="H267" s="32">
        <f>SUM(H263:H266)</f>
        <v>3005212</v>
      </c>
      <c r="I267" s="37">
        <f t="shared" si="65"/>
        <v>0.18309987359993313</v>
      </c>
      <c r="J267" s="32">
        <f>SUM(J263:J266)</f>
        <v>2508977</v>
      </c>
      <c r="K267" s="37">
        <f t="shared" si="66"/>
        <v>0.22813753591562416</v>
      </c>
      <c r="L267" s="32">
        <f>SUM(L263:L266)</f>
        <v>2584617</v>
      </c>
      <c r="M267" s="37">
        <f t="shared" si="67"/>
        <v>0.23501536828182673</v>
      </c>
      <c r="N267" s="32">
        <f t="shared" si="68"/>
        <v>10638254</v>
      </c>
      <c r="O267" s="37">
        <f t="shared" si="69"/>
        <v>0.967320566910152</v>
      </c>
      <c r="P267" s="32">
        <f>SUM(P263:P266)</f>
        <v>2368866</v>
      </c>
      <c r="Q267" s="32">
        <f>SUM(Q263:Q266)</f>
        <v>23864818</v>
      </c>
      <c r="R267" s="32">
        <f>SUM(R263:R266)</f>
        <v>23654618</v>
      </c>
      <c r="S267" s="32">
        <f>SUM(S263:S266)</f>
        <v>10583908</v>
      </c>
      <c r="T267" s="37">
        <f t="shared" si="70"/>
        <v>0.44743516889598473</v>
      </c>
      <c r="U267" s="37">
        <f t="shared" si="71"/>
        <v>9.1077756192203374E-2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435747</v>
      </c>
      <c r="E268" s="31">
        <v>1702689</v>
      </c>
      <c r="F268" s="31">
        <v>496098</v>
      </c>
      <c r="G268" s="36">
        <f t="shared" si="64"/>
        <v>1.1385000929438414</v>
      </c>
      <c r="H268" s="31">
        <v>355246</v>
      </c>
      <c r="I268" s="36">
        <f t="shared" si="65"/>
        <v>0.81525747738940257</v>
      </c>
      <c r="J268" s="31">
        <v>44394</v>
      </c>
      <c r="K268" s="36">
        <f t="shared" si="66"/>
        <v>2.6072876491244144E-2</v>
      </c>
      <c r="L268" s="31">
        <v>120361</v>
      </c>
      <c r="M268" s="36">
        <f t="shared" si="67"/>
        <v>7.0688775225540304E-2</v>
      </c>
      <c r="N268" s="31">
        <f t="shared" si="68"/>
        <v>1016099</v>
      </c>
      <c r="O268" s="36">
        <f t="shared" si="69"/>
        <v>0.59676135806362762</v>
      </c>
      <c r="P268" s="31">
        <v>21084</v>
      </c>
      <c r="Q268" s="31">
        <v>2511940</v>
      </c>
      <c r="R268" s="31">
        <v>355393</v>
      </c>
      <c r="S268" s="31">
        <v>60717</v>
      </c>
      <c r="T268" s="36">
        <f t="shared" si="70"/>
        <v>0.17084467054781607</v>
      </c>
      <c r="U268" s="36">
        <f t="shared" si="71"/>
        <v>4.7086416239802693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0</v>
      </c>
      <c r="E269" s="31">
        <v>0</v>
      </c>
      <c r="F269" s="31">
        <v>0</v>
      </c>
      <c r="G269" s="36">
        <f t="shared" si="64"/>
        <v>0</v>
      </c>
      <c r="H269" s="31">
        <v>0</v>
      </c>
      <c r="I269" s="36">
        <f t="shared" si="65"/>
        <v>0</v>
      </c>
      <c r="J269" s="31">
        <v>0</v>
      </c>
      <c r="K269" s="36">
        <f t="shared" si="66"/>
        <v>0</v>
      </c>
      <c r="L269" s="31">
        <v>0</v>
      </c>
      <c r="M269" s="36">
        <f t="shared" si="67"/>
        <v>0</v>
      </c>
      <c r="N269" s="31">
        <f t="shared" si="68"/>
        <v>0</v>
      </c>
      <c r="O269" s="36">
        <f t="shared" si="69"/>
        <v>0</v>
      </c>
      <c r="P269" s="31">
        <v>0</v>
      </c>
      <c r="Q269" s="31">
        <v>0</v>
      </c>
      <c r="R269" s="31">
        <v>0</v>
      </c>
      <c r="S269" s="31">
        <v>0</v>
      </c>
      <c r="T269" s="36">
        <f t="shared" si="70"/>
        <v>0</v>
      </c>
      <c r="U269" s="36">
        <f t="shared" si="71"/>
        <v>0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0</v>
      </c>
      <c r="E271" s="31">
        <v>0</v>
      </c>
      <c r="F271" s="31">
        <v>0</v>
      </c>
      <c r="G271" s="36">
        <f t="shared" si="64"/>
        <v>0</v>
      </c>
      <c r="H271" s="31">
        <v>0</v>
      </c>
      <c r="I271" s="36">
        <f t="shared" si="65"/>
        <v>0</v>
      </c>
      <c r="J271" s="31">
        <v>0</v>
      </c>
      <c r="K271" s="36">
        <f t="shared" si="66"/>
        <v>0</v>
      </c>
      <c r="L271" s="31">
        <v>0</v>
      </c>
      <c r="M271" s="36">
        <f t="shared" si="67"/>
        <v>0</v>
      </c>
      <c r="N271" s="31">
        <f t="shared" si="68"/>
        <v>0</v>
      </c>
      <c r="O271" s="36">
        <f t="shared" si="69"/>
        <v>0</v>
      </c>
      <c r="P271" s="31">
        <v>0</v>
      </c>
      <c r="Q271" s="31">
        <v>0</v>
      </c>
      <c r="R271" s="31">
        <v>0</v>
      </c>
      <c r="S271" s="31">
        <v>0</v>
      </c>
      <c r="T271" s="36">
        <f t="shared" si="70"/>
        <v>0</v>
      </c>
      <c r="U271" s="36">
        <f t="shared" si="71"/>
        <v>0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0</v>
      </c>
      <c r="E272" s="31">
        <v>0</v>
      </c>
      <c r="F272" s="31">
        <v>0</v>
      </c>
      <c r="G272" s="36">
        <f t="shared" si="64"/>
        <v>0</v>
      </c>
      <c r="H272" s="31">
        <v>0</v>
      </c>
      <c r="I272" s="36">
        <f t="shared" si="65"/>
        <v>0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0</v>
      </c>
      <c r="O272" s="36">
        <f t="shared" si="69"/>
        <v>0</v>
      </c>
      <c r="P272" s="31">
        <v>0</v>
      </c>
      <c r="Q272" s="31">
        <v>0</v>
      </c>
      <c r="R272" s="31">
        <v>0</v>
      </c>
      <c r="S272" s="31">
        <v>0</v>
      </c>
      <c r="T272" s="36">
        <f t="shared" si="70"/>
        <v>0</v>
      </c>
      <c r="U272" s="36">
        <f t="shared" si="71"/>
        <v>0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884279</v>
      </c>
      <c r="E274" s="31">
        <v>871279</v>
      </c>
      <c r="F274" s="31">
        <v>250155</v>
      </c>
      <c r="G274" s="36">
        <f t="shared" si="64"/>
        <v>0.28289148560578731</v>
      </c>
      <c r="H274" s="31">
        <v>280391</v>
      </c>
      <c r="I274" s="36">
        <f t="shared" si="65"/>
        <v>0.31708431388735908</v>
      </c>
      <c r="J274" s="31">
        <v>245506</v>
      </c>
      <c r="K274" s="36">
        <f t="shared" si="66"/>
        <v>0.28177656066541257</v>
      </c>
      <c r="L274" s="31">
        <v>244731</v>
      </c>
      <c r="M274" s="36">
        <f t="shared" si="67"/>
        <v>0.28088706373044686</v>
      </c>
      <c r="N274" s="31">
        <f t="shared" si="68"/>
        <v>1020783</v>
      </c>
      <c r="O274" s="36">
        <f t="shared" si="69"/>
        <v>1.1715914190517618</v>
      </c>
      <c r="P274" s="31">
        <v>228190</v>
      </c>
      <c r="Q274" s="31">
        <v>812009</v>
      </c>
      <c r="R274" s="31">
        <v>812009</v>
      </c>
      <c r="S274" s="31">
        <v>755857</v>
      </c>
      <c r="T274" s="36">
        <f t="shared" si="70"/>
        <v>0.93084805710281537</v>
      </c>
      <c r="U274" s="36">
        <f t="shared" si="71"/>
        <v>7.2487839081467165E-2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1320026</v>
      </c>
      <c r="E275" s="32">
        <f>SUM(E268:E274)</f>
        <v>2573968</v>
      </c>
      <c r="F275" s="32">
        <f>SUM(F268:F274)</f>
        <v>746253</v>
      </c>
      <c r="G275" s="37">
        <f t="shared" si="64"/>
        <v>0.56533204648999336</v>
      </c>
      <c r="H275" s="32">
        <f>SUM(H268:H274)</f>
        <v>635637</v>
      </c>
      <c r="I275" s="37">
        <f t="shared" si="65"/>
        <v>0.48153369706354271</v>
      </c>
      <c r="J275" s="32">
        <f>SUM(J268:J274)</f>
        <v>289900</v>
      </c>
      <c r="K275" s="37">
        <f t="shared" si="66"/>
        <v>0.11262766281476692</v>
      </c>
      <c r="L275" s="32">
        <f>SUM(L268:L274)</f>
        <v>365092</v>
      </c>
      <c r="M275" s="37">
        <f t="shared" si="67"/>
        <v>0.14184014719685714</v>
      </c>
      <c r="N275" s="32">
        <f t="shared" si="68"/>
        <v>2036882</v>
      </c>
      <c r="O275" s="37">
        <f t="shared" si="69"/>
        <v>0.79133928626929317</v>
      </c>
      <c r="P275" s="32">
        <f>SUM(P268:P274)</f>
        <v>249274</v>
      </c>
      <c r="Q275" s="32">
        <f>SUM(Q268:Q274)</f>
        <v>3323949</v>
      </c>
      <c r="R275" s="32">
        <f>SUM(R268:R274)</f>
        <v>1167402</v>
      </c>
      <c r="S275" s="32">
        <f>SUM(S268:S274)</f>
        <v>816574</v>
      </c>
      <c r="T275" s="37">
        <f t="shared" si="70"/>
        <v>0.69947969936662779</v>
      </c>
      <c r="U275" s="37">
        <f t="shared" si="71"/>
        <v>0.46462126013944505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3159590</v>
      </c>
      <c r="E277" s="31">
        <v>2496832</v>
      </c>
      <c r="F277" s="31">
        <v>282263</v>
      </c>
      <c r="G277" s="36">
        <f t="shared" si="64"/>
        <v>8.9335325152947065E-2</v>
      </c>
      <c r="H277" s="31">
        <v>320552</v>
      </c>
      <c r="I277" s="36">
        <f t="shared" si="65"/>
        <v>0.10145366962169142</v>
      </c>
      <c r="J277" s="31">
        <v>299175</v>
      </c>
      <c r="K277" s="36">
        <f t="shared" si="66"/>
        <v>0.11982183823340938</v>
      </c>
      <c r="L277" s="31">
        <v>413864</v>
      </c>
      <c r="M277" s="36">
        <f t="shared" si="67"/>
        <v>0.16575564555404609</v>
      </c>
      <c r="N277" s="31">
        <f t="shared" si="68"/>
        <v>1315854</v>
      </c>
      <c r="O277" s="36">
        <f t="shared" si="69"/>
        <v>0.52700942634506442</v>
      </c>
      <c r="P277" s="31">
        <v>251996</v>
      </c>
      <c r="Q277" s="31">
        <v>1864605</v>
      </c>
      <c r="R277" s="31">
        <v>1864605</v>
      </c>
      <c r="S277" s="31">
        <v>1088566</v>
      </c>
      <c r="T277" s="36">
        <f t="shared" si="70"/>
        <v>0.58380514907983194</v>
      </c>
      <c r="U277" s="36">
        <f t="shared" si="71"/>
        <v>0.64234352926236915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1443579</v>
      </c>
      <c r="F278" s="31">
        <v>82745</v>
      </c>
      <c r="G278" s="36">
        <f t="shared" si="64"/>
        <v>0</v>
      </c>
      <c r="H278" s="31">
        <v>8478</v>
      </c>
      <c r="I278" s="36">
        <f t="shared" si="65"/>
        <v>0</v>
      </c>
      <c r="J278" s="31">
        <v>25046</v>
      </c>
      <c r="K278" s="36">
        <f t="shared" si="66"/>
        <v>1.7349933741069939E-2</v>
      </c>
      <c r="L278" s="31">
        <v>2858764</v>
      </c>
      <c r="M278" s="36">
        <f t="shared" si="67"/>
        <v>1.9803308305260745</v>
      </c>
      <c r="N278" s="31">
        <f t="shared" si="68"/>
        <v>2975033</v>
      </c>
      <c r="O278" s="36">
        <f t="shared" si="69"/>
        <v>2.0608730107600621</v>
      </c>
      <c r="P278" s="31">
        <v>0</v>
      </c>
      <c r="Q278" s="31">
        <v>3272459</v>
      </c>
      <c r="R278" s="31">
        <v>3357459</v>
      </c>
      <c r="S278" s="31">
        <v>172593</v>
      </c>
      <c r="T278" s="36">
        <f t="shared" si="70"/>
        <v>5.1405839952178123E-2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15950</v>
      </c>
      <c r="E279" s="31">
        <v>0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0</v>
      </c>
      <c r="K279" s="36">
        <f t="shared" si="66"/>
        <v>0</v>
      </c>
      <c r="L279" s="31">
        <v>0</v>
      </c>
      <c r="M279" s="36">
        <f t="shared" si="67"/>
        <v>0</v>
      </c>
      <c r="N279" s="31">
        <f t="shared" si="68"/>
        <v>0</v>
      </c>
      <c r="O279" s="36">
        <f t="shared" si="69"/>
        <v>0</v>
      </c>
      <c r="P279" s="31">
        <v>0</v>
      </c>
      <c r="Q279" s="31">
        <v>15825</v>
      </c>
      <c r="R279" s="31">
        <v>15825</v>
      </c>
      <c r="S279" s="31">
        <v>0</v>
      </c>
      <c r="T279" s="36">
        <f t="shared" si="70"/>
        <v>0</v>
      </c>
      <c r="U279" s="36">
        <f t="shared" si="71"/>
        <v>0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0</v>
      </c>
      <c r="E282" s="31">
        <v>0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0</v>
      </c>
      <c r="Q282" s="31">
        <v>0</v>
      </c>
      <c r="R282" s="31">
        <v>0</v>
      </c>
      <c r="S282" s="31">
        <v>0</v>
      </c>
      <c r="T282" s="36">
        <f t="shared" si="70"/>
        <v>0</v>
      </c>
      <c r="U282" s="36">
        <f t="shared" si="71"/>
        <v>0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0</v>
      </c>
      <c r="E283" s="31">
        <v>0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0</v>
      </c>
      <c r="R283" s="31">
        <v>0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1525908</v>
      </c>
      <c r="E284" s="31">
        <v>2162476</v>
      </c>
      <c r="F284" s="31">
        <v>499271</v>
      </c>
      <c r="G284" s="36">
        <f t="shared" si="64"/>
        <v>0.32719600395305615</v>
      </c>
      <c r="H284" s="31">
        <v>551029</v>
      </c>
      <c r="I284" s="36">
        <f t="shared" si="65"/>
        <v>0.36111548009447492</v>
      </c>
      <c r="J284" s="31">
        <v>400532</v>
      </c>
      <c r="K284" s="36">
        <f t="shared" si="66"/>
        <v>0.18521916543813666</v>
      </c>
      <c r="L284" s="31">
        <v>831873</v>
      </c>
      <c r="M284" s="36">
        <f t="shared" si="67"/>
        <v>0.38468542541050166</v>
      </c>
      <c r="N284" s="31">
        <f t="shared" si="68"/>
        <v>2282705</v>
      </c>
      <c r="O284" s="36">
        <f t="shared" si="69"/>
        <v>1.0555978424731651</v>
      </c>
      <c r="P284" s="31">
        <v>550982</v>
      </c>
      <c r="Q284" s="31">
        <v>2076266</v>
      </c>
      <c r="R284" s="31">
        <v>2085063</v>
      </c>
      <c r="S284" s="31">
        <v>2075271</v>
      </c>
      <c r="T284" s="36">
        <f t="shared" si="70"/>
        <v>0.99530373902371294</v>
      </c>
      <c r="U284" s="36">
        <f t="shared" si="71"/>
        <v>0.50980068314391391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4701448</v>
      </c>
      <c r="E285" s="32">
        <f>SUM(E276:E284)</f>
        <v>6102887</v>
      </c>
      <c r="F285" s="32">
        <f>SUM(F276:F284)</f>
        <v>864279</v>
      </c>
      <c r="G285" s="37">
        <f t="shared" si="64"/>
        <v>0.18383251287688387</v>
      </c>
      <c r="H285" s="32">
        <f>SUM(H276:H284)</f>
        <v>880059</v>
      </c>
      <c r="I285" s="37">
        <f t="shared" si="65"/>
        <v>0.18718892562461609</v>
      </c>
      <c r="J285" s="32">
        <f>SUM(J276:J284)</f>
        <v>724753</v>
      </c>
      <c r="K285" s="37">
        <f t="shared" si="66"/>
        <v>0.11875576264151703</v>
      </c>
      <c r="L285" s="32">
        <f>SUM(L276:L284)</f>
        <v>4104501</v>
      </c>
      <c r="M285" s="37">
        <f t="shared" si="67"/>
        <v>0.67255071247427656</v>
      </c>
      <c r="N285" s="32">
        <f t="shared" si="68"/>
        <v>6573592</v>
      </c>
      <c r="O285" s="37">
        <f t="shared" si="69"/>
        <v>1.0771282509409073</v>
      </c>
      <c r="P285" s="32">
        <f>SUM(P276:P284)</f>
        <v>802978</v>
      </c>
      <c r="Q285" s="32">
        <f>SUM(Q276:Q284)</f>
        <v>7229155</v>
      </c>
      <c r="R285" s="32">
        <f>SUM(R276:R284)</f>
        <v>7322952</v>
      </c>
      <c r="S285" s="32">
        <f>SUM(S276:S284)</f>
        <v>3336430</v>
      </c>
      <c r="T285" s="37">
        <f t="shared" si="70"/>
        <v>0.45561270919159375</v>
      </c>
      <c r="U285" s="37">
        <f t="shared" si="71"/>
        <v>4.1115983252343149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3190542</v>
      </c>
      <c r="E286" s="31">
        <v>3190542</v>
      </c>
      <c r="F286" s="31">
        <v>248843</v>
      </c>
      <c r="G286" s="36">
        <f t="shared" si="64"/>
        <v>7.7993958393276122E-2</v>
      </c>
      <c r="H286" s="31">
        <v>540902</v>
      </c>
      <c r="I286" s="36">
        <f t="shared" si="65"/>
        <v>0.16953295082779038</v>
      </c>
      <c r="J286" s="31">
        <v>267359</v>
      </c>
      <c r="K286" s="36">
        <f t="shared" si="66"/>
        <v>8.3797361075328272E-2</v>
      </c>
      <c r="L286" s="31">
        <v>541570</v>
      </c>
      <c r="M286" s="36">
        <f t="shared" si="67"/>
        <v>0.16974231964349631</v>
      </c>
      <c r="N286" s="31">
        <f t="shared" si="68"/>
        <v>1598674</v>
      </c>
      <c r="O286" s="36">
        <f t="shared" si="69"/>
        <v>0.50106658993989106</v>
      </c>
      <c r="P286" s="31">
        <v>746529</v>
      </c>
      <c r="Q286" s="31">
        <v>2995101</v>
      </c>
      <c r="R286" s="31">
        <v>2995101</v>
      </c>
      <c r="S286" s="31">
        <v>2159378</v>
      </c>
      <c r="T286" s="36">
        <f t="shared" si="70"/>
        <v>0.72097001069413014</v>
      </c>
      <c r="U286" s="36">
        <f t="shared" si="71"/>
        <v>-0.27454928073792173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2692222</v>
      </c>
      <c r="E288" s="31">
        <v>2710642</v>
      </c>
      <c r="F288" s="31">
        <v>403450</v>
      </c>
      <c r="G288" s="36">
        <f t="shared" si="64"/>
        <v>0.14985762689703896</v>
      </c>
      <c r="H288" s="31">
        <v>604402</v>
      </c>
      <c r="I288" s="36">
        <f t="shared" si="65"/>
        <v>0.22449931692111572</v>
      </c>
      <c r="J288" s="31">
        <v>309990</v>
      </c>
      <c r="K288" s="36">
        <f t="shared" si="66"/>
        <v>0.1143603618626141</v>
      </c>
      <c r="L288" s="31">
        <v>293523</v>
      </c>
      <c r="M288" s="36">
        <f t="shared" si="67"/>
        <v>0.10828541725539559</v>
      </c>
      <c r="N288" s="31">
        <f t="shared" si="68"/>
        <v>1611365</v>
      </c>
      <c r="O288" s="36">
        <f t="shared" si="69"/>
        <v>0.59445880348640656</v>
      </c>
      <c r="P288" s="31">
        <v>0</v>
      </c>
      <c r="Q288" s="31">
        <v>6364</v>
      </c>
      <c r="R288" s="31">
        <v>1261118</v>
      </c>
      <c r="S288" s="31">
        <v>0</v>
      </c>
      <c r="T288" s="36">
        <f t="shared" si="70"/>
        <v>0</v>
      </c>
      <c r="U288" s="36">
        <f t="shared" si="71"/>
        <v>0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0</v>
      </c>
      <c r="E289" s="31">
        <v>0</v>
      </c>
      <c r="F289" s="31">
        <v>0</v>
      </c>
      <c r="G289" s="36">
        <f t="shared" si="64"/>
        <v>0</v>
      </c>
      <c r="H289" s="31">
        <v>0</v>
      </c>
      <c r="I289" s="36">
        <f t="shared" si="65"/>
        <v>0</v>
      </c>
      <c r="J289" s="31">
        <v>0</v>
      </c>
      <c r="K289" s="36">
        <f t="shared" si="66"/>
        <v>0</v>
      </c>
      <c r="L289" s="31">
        <v>0</v>
      </c>
      <c r="M289" s="36">
        <f t="shared" si="67"/>
        <v>0</v>
      </c>
      <c r="N289" s="31">
        <f t="shared" si="68"/>
        <v>0</v>
      </c>
      <c r="O289" s="36">
        <f t="shared" si="69"/>
        <v>0</v>
      </c>
      <c r="P289" s="31">
        <v>0</v>
      </c>
      <c r="Q289" s="31">
        <v>0</v>
      </c>
      <c r="R289" s="31">
        <v>0</v>
      </c>
      <c r="S289" s="31">
        <v>0</v>
      </c>
      <c r="T289" s="36">
        <f t="shared" si="70"/>
        <v>0</v>
      </c>
      <c r="U289" s="36">
        <f t="shared" si="71"/>
        <v>0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6021715</v>
      </c>
      <c r="E290" s="31">
        <v>6021715</v>
      </c>
      <c r="F290" s="31">
        <v>1257123</v>
      </c>
      <c r="G290" s="36">
        <f t="shared" si="64"/>
        <v>0.20876494487035671</v>
      </c>
      <c r="H290" s="31">
        <v>1256782</v>
      </c>
      <c r="I290" s="36">
        <f t="shared" si="65"/>
        <v>0.20870831648458951</v>
      </c>
      <c r="J290" s="31">
        <v>1276991</v>
      </c>
      <c r="K290" s="36">
        <f t="shared" si="66"/>
        <v>0.21206433715312001</v>
      </c>
      <c r="L290" s="31">
        <v>1284094</v>
      </c>
      <c r="M290" s="36">
        <f t="shared" si="67"/>
        <v>0.2132439014466809</v>
      </c>
      <c r="N290" s="31">
        <f t="shared" si="68"/>
        <v>5074990</v>
      </c>
      <c r="O290" s="36">
        <f t="shared" si="69"/>
        <v>0.84278149995474716</v>
      </c>
      <c r="P290" s="31">
        <v>1201514</v>
      </c>
      <c r="Q290" s="31">
        <v>5297491</v>
      </c>
      <c r="R290" s="31">
        <v>5679034</v>
      </c>
      <c r="S290" s="31">
        <v>5092044</v>
      </c>
      <c r="T290" s="36">
        <f t="shared" si="70"/>
        <v>0.89663911151086606</v>
      </c>
      <c r="U290" s="36">
        <f t="shared" si="71"/>
        <v>6.872995237675128E-2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11904479</v>
      </c>
      <c r="E292" s="32">
        <f>SUM(E286:E291)</f>
        <v>11922899</v>
      </c>
      <c r="F292" s="32">
        <f>SUM(F286:F291)</f>
        <v>1909416</v>
      </c>
      <c r="G292" s="37">
        <f t="shared" si="64"/>
        <v>0.16039475562097258</v>
      </c>
      <c r="H292" s="32">
        <f>SUM(H286:H291)</f>
        <v>2402086</v>
      </c>
      <c r="I292" s="37">
        <f t="shared" si="65"/>
        <v>0.20178001910037391</v>
      </c>
      <c r="J292" s="32">
        <f>SUM(J286:J291)</f>
        <v>1854340</v>
      </c>
      <c r="K292" s="37">
        <f t="shared" si="66"/>
        <v>0.15552761119590128</v>
      </c>
      <c r="L292" s="32">
        <f>SUM(L286:L291)</f>
        <v>2119187</v>
      </c>
      <c r="M292" s="37">
        <f t="shared" si="67"/>
        <v>0.17774091686929497</v>
      </c>
      <c r="N292" s="32">
        <f t="shared" si="68"/>
        <v>8285029</v>
      </c>
      <c r="O292" s="37">
        <f t="shared" si="69"/>
        <v>0.69488376945908881</v>
      </c>
      <c r="P292" s="32">
        <f>SUM(P286:P291)</f>
        <v>1948043</v>
      </c>
      <c r="Q292" s="32">
        <f>SUM(Q286:Q291)</f>
        <v>8298956</v>
      </c>
      <c r="R292" s="32">
        <f>SUM(R286:R291)</f>
        <v>9935253</v>
      </c>
      <c r="S292" s="32">
        <f>SUM(S286:S291)</f>
        <v>7251422</v>
      </c>
      <c r="T292" s="37">
        <f t="shared" si="70"/>
        <v>0.72986787553371812</v>
      </c>
      <c r="U292" s="37">
        <f t="shared" si="71"/>
        <v>8.7854323544192869E-2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28042233</v>
      </c>
      <c r="E293" s="31">
        <v>28042233</v>
      </c>
      <c r="F293" s="31">
        <v>5100501</v>
      </c>
      <c r="G293" s="36">
        <f t="shared" si="64"/>
        <v>0.1818864068350049</v>
      </c>
      <c r="H293" s="31">
        <v>6008229</v>
      </c>
      <c r="I293" s="36">
        <f t="shared" si="65"/>
        <v>0.21425643956385357</v>
      </c>
      <c r="J293" s="31">
        <v>5644062</v>
      </c>
      <c r="K293" s="36">
        <f t="shared" si="66"/>
        <v>0.2012700629083283</v>
      </c>
      <c r="L293" s="31">
        <v>5804980</v>
      </c>
      <c r="M293" s="36">
        <f t="shared" si="67"/>
        <v>0.20700847896100144</v>
      </c>
      <c r="N293" s="31">
        <f t="shared" si="68"/>
        <v>22557772</v>
      </c>
      <c r="O293" s="36">
        <f t="shared" si="69"/>
        <v>0.80442138826818821</v>
      </c>
      <c r="P293" s="31">
        <v>5637811</v>
      </c>
      <c r="Q293" s="31">
        <v>26752470</v>
      </c>
      <c r="R293" s="31">
        <v>27447870</v>
      </c>
      <c r="S293" s="31">
        <v>22102132</v>
      </c>
      <c r="T293" s="36">
        <f t="shared" si="70"/>
        <v>0.8052403337672468</v>
      </c>
      <c r="U293" s="36">
        <f t="shared" si="71"/>
        <v>2.9651401935964161E-2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3261052</v>
      </c>
      <c r="E295" s="31">
        <v>3270927</v>
      </c>
      <c r="F295" s="31">
        <v>793170</v>
      </c>
      <c r="G295" s="36">
        <f t="shared" si="64"/>
        <v>0.24322519236123802</v>
      </c>
      <c r="H295" s="31">
        <v>873655</v>
      </c>
      <c r="I295" s="36">
        <f t="shared" si="65"/>
        <v>0.26790587822579953</v>
      </c>
      <c r="J295" s="31">
        <v>802469</v>
      </c>
      <c r="K295" s="36">
        <f t="shared" si="66"/>
        <v>0.24533381515393038</v>
      </c>
      <c r="L295" s="31">
        <v>802501</v>
      </c>
      <c r="M295" s="36">
        <f t="shared" si="67"/>
        <v>0.24534359831326105</v>
      </c>
      <c r="N295" s="31">
        <f t="shared" si="68"/>
        <v>3271795</v>
      </c>
      <c r="O295" s="36">
        <f t="shared" si="69"/>
        <v>1.0002653681968445</v>
      </c>
      <c r="P295" s="31">
        <v>990342</v>
      </c>
      <c r="Q295" s="31">
        <v>1218793</v>
      </c>
      <c r="R295" s="31">
        <v>4679850</v>
      </c>
      <c r="S295" s="31">
        <v>2123974</v>
      </c>
      <c r="T295" s="36">
        <f t="shared" si="70"/>
        <v>0.45385514492985884</v>
      </c>
      <c r="U295" s="36">
        <f t="shared" si="71"/>
        <v>-0.18967286048657939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0</v>
      </c>
      <c r="E296" s="31">
        <v>0</v>
      </c>
      <c r="F296" s="31">
        <v>0</v>
      </c>
      <c r="G296" s="36">
        <f t="shared" si="64"/>
        <v>0</v>
      </c>
      <c r="H296" s="31">
        <v>0</v>
      </c>
      <c r="I296" s="36">
        <f t="shared" si="65"/>
        <v>0</v>
      </c>
      <c r="J296" s="31">
        <v>0</v>
      </c>
      <c r="K296" s="36">
        <f t="shared" si="66"/>
        <v>0</v>
      </c>
      <c r="L296" s="31">
        <v>0</v>
      </c>
      <c r="M296" s="36">
        <f t="shared" si="67"/>
        <v>0</v>
      </c>
      <c r="N296" s="31">
        <f t="shared" si="68"/>
        <v>0</v>
      </c>
      <c r="O296" s="36">
        <f t="shared" si="69"/>
        <v>0</v>
      </c>
      <c r="P296" s="31">
        <v>0</v>
      </c>
      <c r="Q296" s="31">
        <v>0</v>
      </c>
      <c r="R296" s="31">
        <v>0</v>
      </c>
      <c r="S296" s="31">
        <v>0</v>
      </c>
      <c r="T296" s="36">
        <f t="shared" si="70"/>
        <v>0</v>
      </c>
      <c r="U296" s="36">
        <f t="shared" si="71"/>
        <v>0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3323016</v>
      </c>
      <c r="E297" s="31">
        <v>3323016</v>
      </c>
      <c r="F297" s="31">
        <v>616957</v>
      </c>
      <c r="G297" s="36">
        <f t="shared" si="64"/>
        <v>0.18566176028041995</v>
      </c>
      <c r="H297" s="31">
        <v>944532</v>
      </c>
      <c r="I297" s="36">
        <f t="shared" si="65"/>
        <v>0.28423937772192492</v>
      </c>
      <c r="J297" s="31">
        <v>790379</v>
      </c>
      <c r="K297" s="36">
        <f t="shared" si="66"/>
        <v>0.23784989298877887</v>
      </c>
      <c r="L297" s="31">
        <v>901106</v>
      </c>
      <c r="M297" s="36">
        <f t="shared" si="67"/>
        <v>0.27117112887810352</v>
      </c>
      <c r="N297" s="31">
        <f t="shared" si="68"/>
        <v>3252974</v>
      </c>
      <c r="O297" s="36">
        <f t="shared" si="69"/>
        <v>0.97892215986922726</v>
      </c>
      <c r="P297" s="31">
        <v>1215344</v>
      </c>
      <c r="Q297" s="31">
        <v>4305749</v>
      </c>
      <c r="R297" s="31">
        <v>4323749</v>
      </c>
      <c r="S297" s="31">
        <v>3364583</v>
      </c>
      <c r="T297" s="36">
        <f t="shared" si="70"/>
        <v>0.77816334851999969</v>
      </c>
      <c r="U297" s="36">
        <f t="shared" si="71"/>
        <v>-0.25855889361366002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34626301</v>
      </c>
      <c r="E298" s="32">
        <f>SUM(E293:E297)</f>
        <v>34636176</v>
      </c>
      <c r="F298" s="32">
        <f>SUM(F293:F297)</f>
        <v>6510628</v>
      </c>
      <c r="G298" s="37">
        <f t="shared" si="64"/>
        <v>0.18802551274535503</v>
      </c>
      <c r="H298" s="32">
        <f>SUM(H293:H297)</f>
        <v>7826416</v>
      </c>
      <c r="I298" s="37">
        <f t="shared" si="65"/>
        <v>0.22602518241841657</v>
      </c>
      <c r="J298" s="32">
        <f>SUM(J293:J297)</f>
        <v>7236910</v>
      </c>
      <c r="K298" s="37">
        <f t="shared" si="66"/>
        <v>0.20894079069236743</v>
      </c>
      <c r="L298" s="32">
        <f>SUM(L293:L297)</f>
        <v>7508587</v>
      </c>
      <c r="M298" s="37">
        <f t="shared" si="67"/>
        <v>0.21678452609780016</v>
      </c>
      <c r="N298" s="32">
        <f t="shared" si="68"/>
        <v>29082541</v>
      </c>
      <c r="O298" s="37">
        <f t="shared" si="69"/>
        <v>0.83965796339642118</v>
      </c>
      <c r="P298" s="32">
        <f>SUM(P293:P297)</f>
        <v>7843497</v>
      </c>
      <c r="Q298" s="32">
        <f>SUM(Q293:Q297)</f>
        <v>32277012</v>
      </c>
      <c r="R298" s="32">
        <f>SUM(R293:R297)</f>
        <v>36451469</v>
      </c>
      <c r="S298" s="32">
        <f>SUM(S293:S297)</f>
        <v>27590689</v>
      </c>
      <c r="T298" s="37">
        <f t="shared" si="70"/>
        <v>0.75691569522204993</v>
      </c>
      <c r="U298" s="37">
        <f t="shared" si="71"/>
        <v>-4.2699066500567318E-2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68965220</v>
      </c>
      <c r="E299" s="32">
        <f>SUM(E263:E266,E268:E274,E276:E284,E286:E291,E293:E297)</f>
        <v>66233581</v>
      </c>
      <c r="F299" s="32">
        <f>SUM(F263:F266,F268:F274,F276:F284,F286:F291,F293:F297)</f>
        <v>12570024</v>
      </c>
      <c r="G299" s="37">
        <f t="shared" si="64"/>
        <v>0.18226613356703567</v>
      </c>
      <c r="H299" s="32">
        <f>SUM(H263:H266,H268:H274,H276:H284,H286:H291,H293:H297)</f>
        <v>14749410</v>
      </c>
      <c r="I299" s="37">
        <f t="shared" si="65"/>
        <v>0.21386736676835078</v>
      </c>
      <c r="J299" s="32">
        <f>SUM(J263:J266,J268:J274,J276:J284,J286:J291,J293:J297)</f>
        <v>12614880</v>
      </c>
      <c r="K299" s="37">
        <f t="shared" si="66"/>
        <v>0.19046048559566786</v>
      </c>
      <c r="L299" s="32">
        <f>SUM(L263:L266,L268:L274,L276:L284,L286:L291,L293:L297)</f>
        <v>16681984</v>
      </c>
      <c r="M299" s="37">
        <f t="shared" si="67"/>
        <v>0.25186595301256626</v>
      </c>
      <c r="N299" s="32">
        <f t="shared" si="68"/>
        <v>56616298</v>
      </c>
      <c r="O299" s="37">
        <f t="shared" si="69"/>
        <v>0.85479747803459394</v>
      </c>
      <c r="P299" s="32">
        <f>SUM(P263:P266,P268:P274,P276:P284,P286:P291,P293:P297)</f>
        <v>13212658</v>
      </c>
      <c r="Q299" s="32">
        <f>SUM(Q263:Q266,Q268:Q274,Q276:Q284,Q286:Q291,Q293:Q297)</f>
        <v>74993890</v>
      </c>
      <c r="R299" s="32">
        <f>SUM(R263:R266,R268:R274,R276:R284,R286:R291,R293:R297)</f>
        <v>78531694</v>
      </c>
      <c r="S299" s="32">
        <f>SUM(S263:S266,S268:S274,S276:S284,S286:S291,S293:S297)</f>
        <v>49579023</v>
      </c>
      <c r="T299" s="37">
        <f t="shared" si="70"/>
        <v>0.63132501636855054</v>
      </c>
      <c r="U299" s="37">
        <f t="shared" si="71"/>
        <v>0.26257593286680092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1656764435</v>
      </c>
      <c r="E302" s="31">
        <v>1745134283</v>
      </c>
      <c r="F302" s="31">
        <v>318691733</v>
      </c>
      <c r="G302" s="36">
        <f t="shared" ref="G302:G339" si="72">IF(($D302     =0),0,($F302     /$D302     ))</f>
        <v>0.19235790331291122</v>
      </c>
      <c r="H302" s="31">
        <v>468908819</v>
      </c>
      <c r="I302" s="36">
        <f t="shared" ref="I302:I339" si="73">IF(($D302     =0),0,($H302     /$D302     ))</f>
        <v>0.28302684986112708</v>
      </c>
      <c r="J302" s="31">
        <v>360662135</v>
      </c>
      <c r="K302" s="36">
        <f t="shared" ref="K302:K339" si="74">IF(($E302     =0),0,($J302     /$E302     ))</f>
        <v>0.20666726825170048</v>
      </c>
      <c r="L302" s="31">
        <v>473866957</v>
      </c>
      <c r="M302" s="36">
        <f t="shared" ref="M302:M339" si="75">IF(($E302     =0),0,($L302     /$E302     ))</f>
        <v>0.27153609989564337</v>
      </c>
      <c r="N302" s="31">
        <f t="shared" ref="N302:N339" si="76">$F302     +$H302     +$J302     +$L302</f>
        <v>1622129644</v>
      </c>
      <c r="O302" s="36">
        <f t="shared" ref="O302:O339" si="77">IF(($E302     =0),0,($N302     /$E302     ))</f>
        <v>0.92951565951214543</v>
      </c>
      <c r="P302" s="31">
        <v>423961081</v>
      </c>
      <c r="Q302" s="31">
        <v>1618494920</v>
      </c>
      <c r="R302" s="31">
        <v>1592302412</v>
      </c>
      <c r="S302" s="31">
        <v>1489817004</v>
      </c>
      <c r="T302" s="36">
        <f t="shared" ref="T302:T339" si="78">IF(($R302     =0),0,($S302     /$R302     ))</f>
        <v>0.93563696994512879</v>
      </c>
      <c r="U302" s="36">
        <f t="shared" ref="U302:U339" si="79">IF(($P302     =0),0,(($L302     /$P302     )-1))</f>
        <v>0.11771334265467637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1656764435</v>
      </c>
      <c r="E303" s="32">
        <f>E302</f>
        <v>1745134283</v>
      </c>
      <c r="F303" s="32">
        <f>F302</f>
        <v>318691733</v>
      </c>
      <c r="G303" s="37">
        <f t="shared" si="72"/>
        <v>0.19235790331291122</v>
      </c>
      <c r="H303" s="32">
        <f>H302</f>
        <v>468908819</v>
      </c>
      <c r="I303" s="37">
        <f t="shared" si="73"/>
        <v>0.28302684986112708</v>
      </c>
      <c r="J303" s="32">
        <f>J302</f>
        <v>360662135</v>
      </c>
      <c r="K303" s="37">
        <f t="shared" si="74"/>
        <v>0.20666726825170048</v>
      </c>
      <c r="L303" s="32">
        <f>L302</f>
        <v>473866957</v>
      </c>
      <c r="M303" s="37">
        <f t="shared" si="75"/>
        <v>0.27153609989564337</v>
      </c>
      <c r="N303" s="32">
        <f t="shared" si="76"/>
        <v>1622129644</v>
      </c>
      <c r="O303" s="37">
        <f t="shared" si="77"/>
        <v>0.92951565951214543</v>
      </c>
      <c r="P303" s="32">
        <f>P302</f>
        <v>423961081</v>
      </c>
      <c r="Q303" s="32">
        <f>Q302</f>
        <v>1618494920</v>
      </c>
      <c r="R303" s="32">
        <f>R302</f>
        <v>1592302412</v>
      </c>
      <c r="S303" s="32">
        <f>S302</f>
        <v>1489817004</v>
      </c>
      <c r="T303" s="37">
        <f t="shared" si="78"/>
        <v>0.93563696994512879</v>
      </c>
      <c r="U303" s="37">
        <f t="shared" si="79"/>
        <v>0.11771334265467637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2503769</v>
      </c>
      <c r="E304" s="31">
        <v>3581115</v>
      </c>
      <c r="F304" s="31">
        <v>275361</v>
      </c>
      <c r="G304" s="36">
        <f t="shared" si="72"/>
        <v>0.10997859626826596</v>
      </c>
      <c r="H304" s="31">
        <v>345603</v>
      </c>
      <c r="I304" s="36">
        <f t="shared" si="73"/>
        <v>0.13803310129648541</v>
      </c>
      <c r="J304" s="31">
        <v>713488</v>
      </c>
      <c r="K304" s="36">
        <f t="shared" si="74"/>
        <v>0.19923627138475028</v>
      </c>
      <c r="L304" s="31">
        <v>1553925</v>
      </c>
      <c r="M304" s="36">
        <f t="shared" si="75"/>
        <v>0.43392211643580281</v>
      </c>
      <c r="N304" s="31">
        <f t="shared" si="76"/>
        <v>2888377</v>
      </c>
      <c r="O304" s="36">
        <f t="shared" si="77"/>
        <v>0.80655801335617539</v>
      </c>
      <c r="P304" s="31">
        <v>263970</v>
      </c>
      <c r="Q304" s="31">
        <v>2295419</v>
      </c>
      <c r="R304" s="31">
        <v>2201078</v>
      </c>
      <c r="S304" s="31">
        <v>1659403</v>
      </c>
      <c r="T304" s="36">
        <f t="shared" si="78"/>
        <v>0.75390467761705859</v>
      </c>
      <c r="U304" s="36">
        <f t="shared" si="79"/>
        <v>4.8867484941470618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6456570</v>
      </c>
      <c r="E305" s="31">
        <v>6030320</v>
      </c>
      <c r="F305" s="31">
        <v>3347731</v>
      </c>
      <c r="G305" s="36">
        <f t="shared" si="72"/>
        <v>0.51849991558985653</v>
      </c>
      <c r="H305" s="31">
        <v>639217</v>
      </c>
      <c r="I305" s="36">
        <f t="shared" si="73"/>
        <v>9.9002566378123366E-2</v>
      </c>
      <c r="J305" s="31">
        <v>489505</v>
      </c>
      <c r="K305" s="36">
        <f t="shared" si="74"/>
        <v>8.1173967550644072E-2</v>
      </c>
      <c r="L305" s="31">
        <v>1087795</v>
      </c>
      <c r="M305" s="36">
        <f t="shared" si="75"/>
        <v>0.18038760795447009</v>
      </c>
      <c r="N305" s="31">
        <f t="shared" si="76"/>
        <v>5564248</v>
      </c>
      <c r="O305" s="36">
        <f t="shared" si="77"/>
        <v>0.92271189588612212</v>
      </c>
      <c r="P305" s="31">
        <v>2290538</v>
      </c>
      <c r="Q305" s="31">
        <v>3631275</v>
      </c>
      <c r="R305" s="31">
        <v>9311095</v>
      </c>
      <c r="S305" s="31">
        <v>4318931</v>
      </c>
      <c r="T305" s="36">
        <f t="shared" si="78"/>
        <v>0.46384780737389103</v>
      </c>
      <c r="U305" s="36">
        <f t="shared" si="79"/>
        <v>-0.5250919216358777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28792152</v>
      </c>
      <c r="E306" s="31">
        <v>89197012</v>
      </c>
      <c r="F306" s="31">
        <v>395925</v>
      </c>
      <c r="G306" s="36">
        <f t="shared" si="72"/>
        <v>1.375114301980623E-2</v>
      </c>
      <c r="H306" s="31">
        <v>1856380</v>
      </c>
      <c r="I306" s="36">
        <f t="shared" si="73"/>
        <v>6.4475208383173305E-2</v>
      </c>
      <c r="J306" s="31">
        <v>15358428</v>
      </c>
      <c r="K306" s="36">
        <f t="shared" si="74"/>
        <v>0.17218545392529516</v>
      </c>
      <c r="L306" s="31">
        <v>65676681</v>
      </c>
      <c r="M306" s="36">
        <f t="shared" si="75"/>
        <v>0.7363103261799846</v>
      </c>
      <c r="N306" s="31">
        <f t="shared" si="76"/>
        <v>83287414</v>
      </c>
      <c r="O306" s="36">
        <f t="shared" si="77"/>
        <v>0.93374668200768873</v>
      </c>
      <c r="P306" s="31">
        <v>805886</v>
      </c>
      <c r="Q306" s="31">
        <v>12689641</v>
      </c>
      <c r="R306" s="31">
        <v>2747309</v>
      </c>
      <c r="S306" s="31">
        <v>2360864</v>
      </c>
      <c r="T306" s="36">
        <f t="shared" si="78"/>
        <v>0.85933690021763109</v>
      </c>
      <c r="U306" s="36">
        <f t="shared" si="79"/>
        <v>80.496242644741315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62179443</v>
      </c>
      <c r="E307" s="31">
        <v>33374385</v>
      </c>
      <c r="F307" s="31">
        <v>2803947</v>
      </c>
      <c r="G307" s="36">
        <f t="shared" si="72"/>
        <v>4.5094437401119854E-2</v>
      </c>
      <c r="H307" s="31">
        <v>2775037</v>
      </c>
      <c r="I307" s="36">
        <f t="shared" si="73"/>
        <v>4.4629492740872571E-2</v>
      </c>
      <c r="J307" s="31">
        <v>2979115</v>
      </c>
      <c r="K307" s="36">
        <f t="shared" si="74"/>
        <v>8.9263517515004401E-2</v>
      </c>
      <c r="L307" s="31">
        <v>3660969</v>
      </c>
      <c r="M307" s="36">
        <f t="shared" si="75"/>
        <v>0.10969397638338504</v>
      </c>
      <c r="N307" s="31">
        <f t="shared" si="76"/>
        <v>12219068</v>
      </c>
      <c r="O307" s="36">
        <f t="shared" si="77"/>
        <v>0.36612114350571556</v>
      </c>
      <c r="P307" s="31">
        <v>3066770</v>
      </c>
      <c r="Q307" s="31">
        <v>39009342</v>
      </c>
      <c r="R307" s="31">
        <v>31698265</v>
      </c>
      <c r="S307" s="31">
        <v>10868825</v>
      </c>
      <c r="T307" s="36">
        <f t="shared" si="78"/>
        <v>0.34288390863033041</v>
      </c>
      <c r="U307" s="36">
        <f t="shared" si="79"/>
        <v>0.19375401481037047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22192024</v>
      </c>
      <c r="E308" s="31">
        <v>13385218</v>
      </c>
      <c r="F308" s="31">
        <v>879865</v>
      </c>
      <c r="G308" s="36">
        <f t="shared" si="72"/>
        <v>3.9647803192714645E-2</v>
      </c>
      <c r="H308" s="31">
        <v>1159242</v>
      </c>
      <c r="I308" s="36">
        <f t="shared" si="73"/>
        <v>5.2236875735174042E-2</v>
      </c>
      <c r="J308" s="31">
        <v>955411</v>
      </c>
      <c r="K308" s="36">
        <f t="shared" si="74"/>
        <v>7.1378067955262289E-2</v>
      </c>
      <c r="L308" s="31">
        <v>1873067</v>
      </c>
      <c r="M308" s="36">
        <f t="shared" si="75"/>
        <v>0.13993548704249717</v>
      </c>
      <c r="N308" s="31">
        <f t="shared" si="76"/>
        <v>4867585</v>
      </c>
      <c r="O308" s="36">
        <f t="shared" si="77"/>
        <v>0.36365377089861367</v>
      </c>
      <c r="P308" s="31">
        <v>1428479</v>
      </c>
      <c r="Q308" s="31">
        <v>4700823</v>
      </c>
      <c r="R308" s="31">
        <v>4764453</v>
      </c>
      <c r="S308" s="31">
        <v>4577189</v>
      </c>
      <c r="T308" s="36">
        <f t="shared" si="78"/>
        <v>0.96069559296733542</v>
      </c>
      <c r="U308" s="36">
        <f t="shared" si="79"/>
        <v>0.31123173669336412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0</v>
      </c>
      <c r="E309" s="31">
        <v>0</v>
      </c>
      <c r="F309" s="31">
        <v>0</v>
      </c>
      <c r="G309" s="36">
        <f t="shared" si="72"/>
        <v>0</v>
      </c>
      <c r="H309" s="31">
        <v>0</v>
      </c>
      <c r="I309" s="36">
        <f t="shared" si="73"/>
        <v>0</v>
      </c>
      <c r="J309" s="31">
        <v>0</v>
      </c>
      <c r="K309" s="36">
        <f t="shared" si="74"/>
        <v>0</v>
      </c>
      <c r="L309" s="31">
        <v>0</v>
      </c>
      <c r="M309" s="36">
        <f t="shared" si="75"/>
        <v>0</v>
      </c>
      <c r="N309" s="31">
        <f t="shared" si="76"/>
        <v>0</v>
      </c>
      <c r="O309" s="36">
        <f t="shared" si="77"/>
        <v>0</v>
      </c>
      <c r="P309" s="31">
        <v>0</v>
      </c>
      <c r="Q309" s="31">
        <v>0</v>
      </c>
      <c r="R309" s="31">
        <v>0</v>
      </c>
      <c r="S309" s="31">
        <v>0</v>
      </c>
      <c r="T309" s="36">
        <f t="shared" si="78"/>
        <v>0</v>
      </c>
      <c r="U309" s="36">
        <f t="shared" si="79"/>
        <v>0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122123958</v>
      </c>
      <c r="E310" s="32">
        <f>SUM(E304:E309)</f>
        <v>145568050</v>
      </c>
      <c r="F310" s="32">
        <f>SUM(F304:F309)</f>
        <v>7702829</v>
      </c>
      <c r="G310" s="37">
        <f t="shared" si="72"/>
        <v>6.3073856482771376E-2</v>
      </c>
      <c r="H310" s="32">
        <f>SUM(H304:H309)</f>
        <v>6775479</v>
      </c>
      <c r="I310" s="37">
        <f t="shared" si="73"/>
        <v>5.548034235837656E-2</v>
      </c>
      <c r="J310" s="32">
        <f>SUM(J304:J309)</f>
        <v>20495947</v>
      </c>
      <c r="K310" s="37">
        <f t="shared" si="74"/>
        <v>0.14079976340962183</v>
      </c>
      <c r="L310" s="32">
        <f>SUM(L304:L309)</f>
        <v>73852437</v>
      </c>
      <c r="M310" s="37">
        <f t="shared" si="75"/>
        <v>0.50733960508504439</v>
      </c>
      <c r="N310" s="32">
        <f t="shared" si="76"/>
        <v>108826692</v>
      </c>
      <c r="O310" s="37">
        <f t="shared" si="77"/>
        <v>0.74760012241697271</v>
      </c>
      <c r="P310" s="32">
        <f>SUM(P304:P309)</f>
        <v>7855643</v>
      </c>
      <c r="Q310" s="32">
        <f>SUM(Q304:Q309)</f>
        <v>62326500</v>
      </c>
      <c r="R310" s="32">
        <f>SUM(R304:R309)</f>
        <v>50722200</v>
      </c>
      <c r="S310" s="32">
        <f>SUM(S304:S309)</f>
        <v>23785212</v>
      </c>
      <c r="T310" s="37">
        <f t="shared" si="78"/>
        <v>0.46893100062694443</v>
      </c>
      <c r="U310" s="37">
        <f t="shared" si="79"/>
        <v>8.4011956755163144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40899306</v>
      </c>
      <c r="E311" s="31">
        <v>36821180</v>
      </c>
      <c r="F311" s="31">
        <v>6381070</v>
      </c>
      <c r="G311" s="36">
        <f t="shared" si="72"/>
        <v>0.15601902878254217</v>
      </c>
      <c r="H311" s="31">
        <v>1363756</v>
      </c>
      <c r="I311" s="36">
        <f t="shared" si="73"/>
        <v>3.3344233273787091E-2</v>
      </c>
      <c r="J311" s="31">
        <v>9593358</v>
      </c>
      <c r="K311" s="36">
        <f t="shared" si="74"/>
        <v>0.26053912449302274</v>
      </c>
      <c r="L311" s="31">
        <v>1965058</v>
      </c>
      <c r="M311" s="36">
        <f t="shared" si="75"/>
        <v>5.336759984335103E-2</v>
      </c>
      <c r="N311" s="31">
        <f t="shared" si="76"/>
        <v>19303242</v>
      </c>
      <c r="O311" s="36">
        <f t="shared" si="77"/>
        <v>0.52424289498598364</v>
      </c>
      <c r="P311" s="31">
        <v>28779226</v>
      </c>
      <c r="Q311" s="31">
        <v>11667065</v>
      </c>
      <c r="R311" s="31">
        <v>35867365</v>
      </c>
      <c r="S311" s="31">
        <v>35322953</v>
      </c>
      <c r="T311" s="36">
        <f t="shared" si="78"/>
        <v>0.98482152229470998</v>
      </c>
      <c r="U311" s="36">
        <f t="shared" si="79"/>
        <v>-0.93171956744076434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95595706</v>
      </c>
      <c r="E312" s="31">
        <v>100089631</v>
      </c>
      <c r="F312" s="31">
        <v>18767202</v>
      </c>
      <c r="G312" s="36">
        <f t="shared" si="72"/>
        <v>0.19631846225394267</v>
      </c>
      <c r="H312" s="31">
        <v>24443828</v>
      </c>
      <c r="I312" s="36">
        <f t="shared" si="73"/>
        <v>0.255700062511176</v>
      </c>
      <c r="J312" s="31">
        <v>16524557</v>
      </c>
      <c r="K312" s="36">
        <f t="shared" si="74"/>
        <v>0.16509759137787211</v>
      </c>
      <c r="L312" s="31">
        <v>20763167</v>
      </c>
      <c r="M312" s="36">
        <f t="shared" si="75"/>
        <v>0.20744573431387714</v>
      </c>
      <c r="N312" s="31">
        <f t="shared" si="76"/>
        <v>80498754</v>
      </c>
      <c r="O312" s="36">
        <f t="shared" si="77"/>
        <v>0.80426666774303524</v>
      </c>
      <c r="P312" s="31">
        <v>10461690</v>
      </c>
      <c r="Q312" s="31">
        <v>115550206</v>
      </c>
      <c r="R312" s="31">
        <v>102344810</v>
      </c>
      <c r="S312" s="31">
        <v>57549814</v>
      </c>
      <c r="T312" s="36">
        <f t="shared" si="78"/>
        <v>0.56231296926536867</v>
      </c>
      <c r="U312" s="36">
        <f t="shared" si="79"/>
        <v>0.98468574389032737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42610599</v>
      </c>
      <c r="E313" s="31">
        <v>54352453</v>
      </c>
      <c r="F313" s="31">
        <v>4125429</v>
      </c>
      <c r="G313" s="36">
        <f t="shared" si="72"/>
        <v>9.6816968003665002E-2</v>
      </c>
      <c r="H313" s="31">
        <v>4755227</v>
      </c>
      <c r="I313" s="36">
        <f t="shared" si="73"/>
        <v>0.11159728123042814</v>
      </c>
      <c r="J313" s="31">
        <v>19139451</v>
      </c>
      <c r="K313" s="36">
        <f t="shared" si="74"/>
        <v>0.35213591923808846</v>
      </c>
      <c r="L313" s="31">
        <v>13656536</v>
      </c>
      <c r="M313" s="36">
        <f t="shared" si="75"/>
        <v>0.25125887142572939</v>
      </c>
      <c r="N313" s="31">
        <f t="shared" si="76"/>
        <v>41676643</v>
      </c>
      <c r="O313" s="36">
        <f t="shared" si="77"/>
        <v>0.76678495080985576</v>
      </c>
      <c r="P313" s="31">
        <v>11544724</v>
      </c>
      <c r="Q313" s="31">
        <v>31096155</v>
      </c>
      <c r="R313" s="31">
        <v>45844722</v>
      </c>
      <c r="S313" s="31">
        <v>35712564</v>
      </c>
      <c r="T313" s="36">
        <f t="shared" si="78"/>
        <v>0.77898965119692509</v>
      </c>
      <c r="U313" s="36">
        <f t="shared" si="79"/>
        <v>0.18292442504472173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31122947</v>
      </c>
      <c r="E314" s="31">
        <v>27497227</v>
      </c>
      <c r="F314" s="31">
        <v>4517136</v>
      </c>
      <c r="G314" s="36">
        <f t="shared" si="72"/>
        <v>0.14513844077811783</v>
      </c>
      <c r="H314" s="31">
        <v>4445231</v>
      </c>
      <c r="I314" s="36">
        <f t="shared" si="73"/>
        <v>0.14282808758437945</v>
      </c>
      <c r="J314" s="31">
        <v>6439626</v>
      </c>
      <c r="K314" s="36">
        <f t="shared" si="74"/>
        <v>0.23419183323467491</v>
      </c>
      <c r="L314" s="31">
        <v>3300109</v>
      </c>
      <c r="M314" s="36">
        <f t="shared" si="75"/>
        <v>0.1200160656199987</v>
      </c>
      <c r="N314" s="31">
        <f t="shared" si="76"/>
        <v>18702102</v>
      </c>
      <c r="O314" s="36">
        <f t="shared" si="77"/>
        <v>0.68014501971416974</v>
      </c>
      <c r="P314" s="31">
        <v>7323552</v>
      </c>
      <c r="Q314" s="31">
        <v>28497691</v>
      </c>
      <c r="R314" s="31">
        <v>34152309</v>
      </c>
      <c r="S314" s="31">
        <v>17455946</v>
      </c>
      <c r="T314" s="36">
        <f t="shared" si="78"/>
        <v>0.51112052189502033</v>
      </c>
      <c r="U314" s="36">
        <f t="shared" si="79"/>
        <v>-0.54938409667877008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47881693</v>
      </c>
      <c r="E315" s="31">
        <v>50775322</v>
      </c>
      <c r="F315" s="31">
        <v>772689</v>
      </c>
      <c r="G315" s="36">
        <f t="shared" si="72"/>
        <v>1.6137461973201324E-2</v>
      </c>
      <c r="H315" s="31">
        <v>14471814</v>
      </c>
      <c r="I315" s="36">
        <f t="shared" si="73"/>
        <v>0.30224106737412149</v>
      </c>
      <c r="J315" s="31">
        <v>17815875</v>
      </c>
      <c r="K315" s="36">
        <f t="shared" si="74"/>
        <v>0.35087665224456871</v>
      </c>
      <c r="L315" s="31">
        <v>4106075</v>
      </c>
      <c r="M315" s="36">
        <f t="shared" si="75"/>
        <v>8.0867532459961547E-2</v>
      </c>
      <c r="N315" s="31">
        <f t="shared" si="76"/>
        <v>37166453</v>
      </c>
      <c r="O315" s="36">
        <f t="shared" si="77"/>
        <v>0.73197867657048044</v>
      </c>
      <c r="P315" s="31">
        <v>15794285</v>
      </c>
      <c r="Q315" s="31">
        <v>26110649</v>
      </c>
      <c r="R315" s="31">
        <v>40823908</v>
      </c>
      <c r="S315" s="31">
        <v>29911909</v>
      </c>
      <c r="T315" s="36">
        <f t="shared" si="78"/>
        <v>0.73270567335199754</v>
      </c>
      <c r="U315" s="36">
        <f t="shared" si="79"/>
        <v>-0.74002780119517908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258110251</v>
      </c>
      <c r="E317" s="32">
        <f>SUM(E311:E316)</f>
        <v>269535813</v>
      </c>
      <c r="F317" s="32">
        <f>SUM(F311:F316)</f>
        <v>34563526</v>
      </c>
      <c r="G317" s="37">
        <f t="shared" si="72"/>
        <v>0.13390993138044718</v>
      </c>
      <c r="H317" s="32">
        <f>SUM(H311:H316)</f>
        <v>49479856</v>
      </c>
      <c r="I317" s="37">
        <f t="shared" si="73"/>
        <v>0.1917004683397871</v>
      </c>
      <c r="J317" s="32">
        <f>SUM(J311:J316)</f>
        <v>69512867</v>
      </c>
      <c r="K317" s="37">
        <f t="shared" si="74"/>
        <v>0.25789844483486135</v>
      </c>
      <c r="L317" s="32">
        <f>SUM(L311:L316)</f>
        <v>43790945</v>
      </c>
      <c r="M317" s="37">
        <f t="shared" si="75"/>
        <v>0.16246800197938818</v>
      </c>
      <c r="N317" s="32">
        <f t="shared" si="76"/>
        <v>197347194</v>
      </c>
      <c r="O317" s="37">
        <f t="shared" si="77"/>
        <v>0.73217429551745694</v>
      </c>
      <c r="P317" s="32">
        <f>SUM(P311:P316)</f>
        <v>73903477</v>
      </c>
      <c r="Q317" s="32">
        <f>SUM(Q311:Q316)</f>
        <v>212921766</v>
      </c>
      <c r="R317" s="32">
        <f>SUM(R311:R316)</f>
        <v>259033114</v>
      </c>
      <c r="S317" s="32">
        <f>SUM(S311:S316)</f>
        <v>175953186</v>
      </c>
      <c r="T317" s="37">
        <f t="shared" si="78"/>
        <v>0.67926908372031536</v>
      </c>
      <c r="U317" s="37">
        <f t="shared" si="79"/>
        <v>-0.40745758146128908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20643266</v>
      </c>
      <c r="E318" s="31">
        <v>24382439</v>
      </c>
      <c r="F318" s="31">
        <v>5284445</v>
      </c>
      <c r="G318" s="36">
        <f t="shared" si="72"/>
        <v>0.25598880525978784</v>
      </c>
      <c r="H318" s="31">
        <v>4034406</v>
      </c>
      <c r="I318" s="36">
        <f t="shared" si="73"/>
        <v>0.19543448212119149</v>
      </c>
      <c r="J318" s="31">
        <v>8255528</v>
      </c>
      <c r="K318" s="36">
        <f t="shared" si="74"/>
        <v>0.33858499553715687</v>
      </c>
      <c r="L318" s="31">
        <v>3532438</v>
      </c>
      <c r="M318" s="36">
        <f t="shared" si="75"/>
        <v>0.14487631856681771</v>
      </c>
      <c r="N318" s="31">
        <f t="shared" si="76"/>
        <v>21106817</v>
      </c>
      <c r="O318" s="36">
        <f t="shared" si="77"/>
        <v>0.86565650794819993</v>
      </c>
      <c r="P318" s="31">
        <v>-5930225</v>
      </c>
      <c r="Q318" s="31">
        <v>20713756</v>
      </c>
      <c r="R318" s="31">
        <v>22016305</v>
      </c>
      <c r="S318" s="31">
        <v>15875211</v>
      </c>
      <c r="T318" s="36">
        <f t="shared" si="78"/>
        <v>0.72106609169885683</v>
      </c>
      <c r="U318" s="36">
        <f t="shared" si="79"/>
        <v>-1.5956667748694189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91482468</v>
      </c>
      <c r="E319" s="31">
        <v>86723606</v>
      </c>
      <c r="F319" s="31">
        <v>26202105</v>
      </c>
      <c r="G319" s="36">
        <f t="shared" si="72"/>
        <v>0.28641668259321557</v>
      </c>
      <c r="H319" s="31">
        <v>33309795</v>
      </c>
      <c r="I319" s="36">
        <f t="shared" si="73"/>
        <v>0.36411124151132435</v>
      </c>
      <c r="J319" s="31">
        <v>11455274</v>
      </c>
      <c r="K319" s="36">
        <f t="shared" si="74"/>
        <v>0.13208945670455632</v>
      </c>
      <c r="L319" s="31">
        <v>10464925</v>
      </c>
      <c r="M319" s="36">
        <f t="shared" si="75"/>
        <v>0.12066985544858455</v>
      </c>
      <c r="N319" s="31">
        <f t="shared" si="76"/>
        <v>81432099</v>
      </c>
      <c r="O319" s="36">
        <f t="shared" si="77"/>
        <v>0.93898423688701316</v>
      </c>
      <c r="P319" s="31">
        <v>23110633</v>
      </c>
      <c r="Q319" s="31">
        <v>77620297</v>
      </c>
      <c r="R319" s="31">
        <v>111520245</v>
      </c>
      <c r="S319" s="31">
        <v>101112572</v>
      </c>
      <c r="T319" s="36">
        <f t="shared" si="78"/>
        <v>0.90667458630493503</v>
      </c>
      <c r="U319" s="36">
        <f t="shared" si="79"/>
        <v>-0.54718137750705487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8096041</v>
      </c>
      <c r="E320" s="31">
        <v>9897234</v>
      </c>
      <c r="F320" s="31">
        <v>763329</v>
      </c>
      <c r="G320" s="36">
        <f t="shared" si="72"/>
        <v>9.4284231021063258E-2</v>
      </c>
      <c r="H320" s="31">
        <v>936247</v>
      </c>
      <c r="I320" s="36">
        <f t="shared" si="73"/>
        <v>0.11564257147413162</v>
      </c>
      <c r="J320" s="31">
        <v>838506</v>
      </c>
      <c r="K320" s="36">
        <f t="shared" si="74"/>
        <v>8.4721246360346739E-2</v>
      </c>
      <c r="L320" s="31">
        <v>853375</v>
      </c>
      <c r="M320" s="36">
        <f t="shared" si="75"/>
        <v>8.6223585296659647E-2</v>
      </c>
      <c r="N320" s="31">
        <f t="shared" si="76"/>
        <v>3391457</v>
      </c>
      <c r="O320" s="36">
        <f t="shared" si="77"/>
        <v>0.34266715326726638</v>
      </c>
      <c r="P320" s="31">
        <v>954124</v>
      </c>
      <c r="Q320" s="31">
        <v>7637900</v>
      </c>
      <c r="R320" s="31">
        <v>8438900</v>
      </c>
      <c r="S320" s="31">
        <v>3740899</v>
      </c>
      <c r="T320" s="36">
        <f t="shared" si="78"/>
        <v>0.44329225372975151</v>
      </c>
      <c r="U320" s="36">
        <f t="shared" si="79"/>
        <v>-0.10559319333755357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101225352</v>
      </c>
      <c r="E321" s="31">
        <v>131727508</v>
      </c>
      <c r="F321" s="31">
        <v>202781</v>
      </c>
      <c r="G321" s="36">
        <f t="shared" si="72"/>
        <v>2.0032629770455131E-3</v>
      </c>
      <c r="H321" s="31">
        <v>48508183</v>
      </c>
      <c r="I321" s="36">
        <f t="shared" si="73"/>
        <v>0.47920982285149277</v>
      </c>
      <c r="J321" s="31">
        <v>38142290</v>
      </c>
      <c r="K321" s="36">
        <f t="shared" si="74"/>
        <v>0.28955447938785878</v>
      </c>
      <c r="L321" s="31">
        <v>35619432</v>
      </c>
      <c r="M321" s="36">
        <f t="shared" si="75"/>
        <v>0.27040238246972681</v>
      </c>
      <c r="N321" s="31">
        <f t="shared" si="76"/>
        <v>122472686</v>
      </c>
      <c r="O321" s="36">
        <f t="shared" si="77"/>
        <v>0.92974267758864759</v>
      </c>
      <c r="P321" s="31">
        <v>20648881</v>
      </c>
      <c r="Q321" s="31">
        <v>62957344</v>
      </c>
      <c r="R321" s="31">
        <v>79526456</v>
      </c>
      <c r="S321" s="31">
        <v>55372185</v>
      </c>
      <c r="T321" s="36">
        <f t="shared" si="78"/>
        <v>0.69627376580191125</v>
      </c>
      <c r="U321" s="36">
        <f t="shared" si="79"/>
        <v>0.72500543734064804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0</v>
      </c>
      <c r="Q322" s="31">
        <v>0</v>
      </c>
      <c r="R322" s="31">
        <v>0</v>
      </c>
      <c r="S322" s="31">
        <v>0</v>
      </c>
      <c r="T322" s="36">
        <f t="shared" si="78"/>
        <v>0</v>
      </c>
      <c r="U322" s="36">
        <f t="shared" si="79"/>
        <v>0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221447127</v>
      </c>
      <c r="E323" s="32">
        <f>SUM(E318:E322)</f>
        <v>252730787</v>
      </c>
      <c r="F323" s="32">
        <f>SUM(F318:F322)</f>
        <v>32452660</v>
      </c>
      <c r="G323" s="37">
        <f t="shared" si="72"/>
        <v>0.14654811936214462</v>
      </c>
      <c r="H323" s="32">
        <f>SUM(H318:H322)</f>
        <v>86788631</v>
      </c>
      <c r="I323" s="37">
        <f t="shared" si="73"/>
        <v>0.39191581383668167</v>
      </c>
      <c r="J323" s="32">
        <f>SUM(J318:J322)</f>
        <v>58691598</v>
      </c>
      <c r="K323" s="37">
        <f t="shared" si="74"/>
        <v>0.23222971248057722</v>
      </c>
      <c r="L323" s="32">
        <f>SUM(L318:L322)</f>
        <v>50470170</v>
      </c>
      <c r="M323" s="37">
        <f t="shared" si="75"/>
        <v>0.19969933461252587</v>
      </c>
      <c r="N323" s="32">
        <f t="shared" si="76"/>
        <v>228403059</v>
      </c>
      <c r="O323" s="37">
        <f t="shared" si="77"/>
        <v>0.90374054428121575</v>
      </c>
      <c r="P323" s="32">
        <f>SUM(P318:P322)</f>
        <v>38783413</v>
      </c>
      <c r="Q323" s="32">
        <f>SUM(Q318:Q322)</f>
        <v>168929297</v>
      </c>
      <c r="R323" s="32">
        <f>SUM(R318:R322)</f>
        <v>221501906</v>
      </c>
      <c r="S323" s="32">
        <f>SUM(S318:S322)</f>
        <v>176100867</v>
      </c>
      <c r="T323" s="37">
        <f t="shared" si="78"/>
        <v>0.79503093305210659</v>
      </c>
      <c r="U323" s="37">
        <f t="shared" si="79"/>
        <v>0.30133389756079487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21107307</v>
      </c>
      <c r="E324" s="31">
        <v>21107307</v>
      </c>
      <c r="F324" s="31">
        <v>191297</v>
      </c>
      <c r="G324" s="36">
        <f t="shared" si="72"/>
        <v>9.0630699596116176E-3</v>
      </c>
      <c r="H324" s="31">
        <v>6533570</v>
      </c>
      <c r="I324" s="36">
        <f t="shared" si="73"/>
        <v>0.30954067233683574</v>
      </c>
      <c r="J324" s="31">
        <v>1337515</v>
      </c>
      <c r="K324" s="36">
        <f t="shared" si="74"/>
        <v>6.3367392154764224E-2</v>
      </c>
      <c r="L324" s="31">
        <v>1103566</v>
      </c>
      <c r="M324" s="36">
        <f t="shared" si="75"/>
        <v>5.2283600176943466E-2</v>
      </c>
      <c r="N324" s="31">
        <f t="shared" si="76"/>
        <v>9165948</v>
      </c>
      <c r="O324" s="36">
        <f t="shared" si="77"/>
        <v>0.43425473462815506</v>
      </c>
      <c r="P324" s="31">
        <v>7112177</v>
      </c>
      <c r="Q324" s="31">
        <v>21469410</v>
      </c>
      <c r="R324" s="31">
        <v>27215910</v>
      </c>
      <c r="S324" s="31">
        <v>8000527</v>
      </c>
      <c r="T324" s="36">
        <f t="shared" si="78"/>
        <v>0.29396507410555078</v>
      </c>
      <c r="U324" s="36">
        <f t="shared" si="79"/>
        <v>-0.84483428913538006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14712043</v>
      </c>
      <c r="E325" s="31">
        <v>28813076</v>
      </c>
      <c r="F325" s="31">
        <v>5841914</v>
      </c>
      <c r="G325" s="36">
        <f t="shared" si="72"/>
        <v>0.39708380406446608</v>
      </c>
      <c r="H325" s="31">
        <v>3028832</v>
      </c>
      <c r="I325" s="36">
        <f t="shared" si="73"/>
        <v>0.20587433030205254</v>
      </c>
      <c r="J325" s="31">
        <v>4758524</v>
      </c>
      <c r="K325" s="36">
        <f t="shared" si="74"/>
        <v>0.16515154438908222</v>
      </c>
      <c r="L325" s="31">
        <v>11829929</v>
      </c>
      <c r="M325" s="36">
        <f t="shared" si="75"/>
        <v>0.41057501115118705</v>
      </c>
      <c r="N325" s="31">
        <f t="shared" si="76"/>
        <v>25459199</v>
      </c>
      <c r="O325" s="36">
        <f t="shared" si="77"/>
        <v>0.88359878688412163</v>
      </c>
      <c r="P325" s="31">
        <v>13144025</v>
      </c>
      <c r="Q325" s="31">
        <v>32914263</v>
      </c>
      <c r="R325" s="31">
        <v>34810322</v>
      </c>
      <c r="S325" s="31">
        <v>24572559</v>
      </c>
      <c r="T325" s="36">
        <f t="shared" si="78"/>
        <v>0.70589864121337342</v>
      </c>
      <c r="U325" s="36">
        <f t="shared" si="79"/>
        <v>-9.9976681419884694E-2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53173364</v>
      </c>
      <c r="E326" s="31">
        <v>40627600</v>
      </c>
      <c r="F326" s="31">
        <v>14692306</v>
      </c>
      <c r="G326" s="36">
        <f t="shared" si="72"/>
        <v>0.27630950714346381</v>
      </c>
      <c r="H326" s="31">
        <v>4227046</v>
      </c>
      <c r="I326" s="36">
        <f t="shared" si="73"/>
        <v>7.9495553450407985E-2</v>
      </c>
      <c r="J326" s="31">
        <v>4835174</v>
      </c>
      <c r="K326" s="36">
        <f t="shared" si="74"/>
        <v>0.11901205092104875</v>
      </c>
      <c r="L326" s="31">
        <v>10923476</v>
      </c>
      <c r="M326" s="36">
        <f t="shared" si="75"/>
        <v>0.26886835550217092</v>
      </c>
      <c r="N326" s="31">
        <f t="shared" si="76"/>
        <v>34678002</v>
      </c>
      <c r="O326" s="36">
        <f t="shared" si="77"/>
        <v>0.85355772922840634</v>
      </c>
      <c r="P326" s="31">
        <v>4947424</v>
      </c>
      <c r="Q326" s="31">
        <v>68473751</v>
      </c>
      <c r="R326" s="31">
        <v>37753592</v>
      </c>
      <c r="S326" s="31">
        <v>11582153</v>
      </c>
      <c r="T326" s="36">
        <f t="shared" si="78"/>
        <v>0.30678280890464676</v>
      </c>
      <c r="U326" s="36">
        <f t="shared" si="79"/>
        <v>1.2079118345223696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48470763</v>
      </c>
      <c r="E327" s="31">
        <v>48593263</v>
      </c>
      <c r="F327" s="31">
        <v>7055149</v>
      </c>
      <c r="G327" s="36">
        <f t="shared" si="72"/>
        <v>0.14555473368554153</v>
      </c>
      <c r="H327" s="31">
        <v>9201640</v>
      </c>
      <c r="I327" s="36">
        <f t="shared" si="73"/>
        <v>0.18983897571408151</v>
      </c>
      <c r="J327" s="31">
        <v>7627802</v>
      </c>
      <c r="K327" s="36">
        <f t="shared" si="74"/>
        <v>0.15697241817245325</v>
      </c>
      <c r="L327" s="31">
        <v>12823324</v>
      </c>
      <c r="M327" s="36">
        <f t="shared" si="75"/>
        <v>0.26389098422964519</v>
      </c>
      <c r="N327" s="31">
        <f t="shared" si="76"/>
        <v>36707915</v>
      </c>
      <c r="O327" s="36">
        <f t="shared" si="77"/>
        <v>0.75541160921833961</v>
      </c>
      <c r="P327" s="31">
        <v>13036885</v>
      </c>
      <c r="Q327" s="31">
        <v>54256010</v>
      </c>
      <c r="R327" s="31">
        <v>61330926</v>
      </c>
      <c r="S327" s="31">
        <v>39707868</v>
      </c>
      <c r="T327" s="36">
        <f t="shared" si="78"/>
        <v>0.64743630317924761</v>
      </c>
      <c r="U327" s="36">
        <f t="shared" si="79"/>
        <v>-1.6381290469310694E-2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15427000</v>
      </c>
      <c r="E328" s="31">
        <v>15425200</v>
      </c>
      <c r="F328" s="31">
        <v>2440601</v>
      </c>
      <c r="G328" s="36">
        <f t="shared" si="72"/>
        <v>0.158203215142283</v>
      </c>
      <c r="H328" s="31">
        <v>3630286</v>
      </c>
      <c r="I328" s="36">
        <f t="shared" si="73"/>
        <v>0.23532028262137811</v>
      </c>
      <c r="J328" s="31">
        <v>3268834</v>
      </c>
      <c r="K328" s="36">
        <f t="shared" si="74"/>
        <v>0.2119151777610663</v>
      </c>
      <c r="L328" s="31">
        <v>4021268</v>
      </c>
      <c r="M328" s="36">
        <f t="shared" si="75"/>
        <v>0.26069470736197908</v>
      </c>
      <c r="N328" s="31">
        <f t="shared" si="76"/>
        <v>13360989</v>
      </c>
      <c r="O328" s="36">
        <f t="shared" si="77"/>
        <v>0.86617930399605836</v>
      </c>
      <c r="P328" s="31">
        <v>3688679</v>
      </c>
      <c r="Q328" s="31">
        <v>15090500</v>
      </c>
      <c r="R328" s="31">
        <v>17124900</v>
      </c>
      <c r="S328" s="31">
        <v>12879293</v>
      </c>
      <c r="T328" s="36">
        <f t="shared" si="78"/>
        <v>0.75207989535705322</v>
      </c>
      <c r="U328" s="36">
        <f t="shared" si="79"/>
        <v>9.0164798834487803E-2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13583973</v>
      </c>
      <c r="E329" s="31">
        <v>22937501</v>
      </c>
      <c r="F329" s="31">
        <v>3903661</v>
      </c>
      <c r="G329" s="36">
        <f t="shared" si="72"/>
        <v>0.28737255293425568</v>
      </c>
      <c r="H329" s="31">
        <v>1194211</v>
      </c>
      <c r="I329" s="36">
        <f t="shared" si="73"/>
        <v>8.7913234220945519E-2</v>
      </c>
      <c r="J329" s="31">
        <v>2111665</v>
      </c>
      <c r="K329" s="36">
        <f t="shared" si="74"/>
        <v>9.2061685359708545E-2</v>
      </c>
      <c r="L329" s="31">
        <v>2529460</v>
      </c>
      <c r="M329" s="36">
        <f t="shared" si="75"/>
        <v>0.11027618047842265</v>
      </c>
      <c r="N329" s="31">
        <f t="shared" si="76"/>
        <v>9738997</v>
      </c>
      <c r="O329" s="36">
        <f t="shared" si="77"/>
        <v>0.42458840655745367</v>
      </c>
      <c r="P329" s="31">
        <v>6084862</v>
      </c>
      <c r="Q329" s="31">
        <v>9539212</v>
      </c>
      <c r="R329" s="31">
        <v>19004112</v>
      </c>
      <c r="S329" s="31">
        <v>13774800</v>
      </c>
      <c r="T329" s="36">
        <f t="shared" si="78"/>
        <v>0.72483260464893073</v>
      </c>
      <c r="U329" s="36">
        <f t="shared" si="79"/>
        <v>-0.5843028157417538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40441637</v>
      </c>
      <c r="E330" s="31">
        <v>42782419</v>
      </c>
      <c r="F330" s="31">
        <v>6240001</v>
      </c>
      <c r="G330" s="36">
        <f t="shared" si="72"/>
        <v>0.15429644947359575</v>
      </c>
      <c r="H330" s="31">
        <v>12733345</v>
      </c>
      <c r="I330" s="36">
        <f t="shared" si="73"/>
        <v>0.31485730906491249</v>
      </c>
      <c r="J330" s="31">
        <v>9111084</v>
      </c>
      <c r="K330" s="36">
        <f t="shared" si="74"/>
        <v>0.21296327353532768</v>
      </c>
      <c r="L330" s="31">
        <v>10585927</v>
      </c>
      <c r="M330" s="36">
        <f t="shared" si="75"/>
        <v>0.24743638268794479</v>
      </c>
      <c r="N330" s="31">
        <f t="shared" si="76"/>
        <v>38670357</v>
      </c>
      <c r="O330" s="36">
        <f t="shared" si="77"/>
        <v>0.90388430350326843</v>
      </c>
      <c r="P330" s="31">
        <v>10540485</v>
      </c>
      <c r="Q330" s="31">
        <v>48326728</v>
      </c>
      <c r="R330" s="31">
        <v>49563425</v>
      </c>
      <c r="S330" s="31">
        <v>42492288</v>
      </c>
      <c r="T330" s="36">
        <f t="shared" si="78"/>
        <v>0.85733155043260223</v>
      </c>
      <c r="U330" s="36">
        <f t="shared" si="79"/>
        <v>4.311186819202284E-3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0</v>
      </c>
      <c r="E331" s="31">
        <v>0</v>
      </c>
      <c r="F331" s="31">
        <v>0</v>
      </c>
      <c r="G331" s="36">
        <f t="shared" si="72"/>
        <v>0</v>
      </c>
      <c r="H331" s="31">
        <v>0</v>
      </c>
      <c r="I331" s="36">
        <f t="shared" si="73"/>
        <v>0</v>
      </c>
      <c r="J331" s="31">
        <v>0</v>
      </c>
      <c r="K331" s="36">
        <f t="shared" si="74"/>
        <v>0</v>
      </c>
      <c r="L331" s="31">
        <v>0</v>
      </c>
      <c r="M331" s="36">
        <f t="shared" si="75"/>
        <v>0</v>
      </c>
      <c r="N331" s="31">
        <f t="shared" si="76"/>
        <v>0</v>
      </c>
      <c r="O331" s="36">
        <f t="shared" si="77"/>
        <v>0</v>
      </c>
      <c r="P331" s="31">
        <v>0</v>
      </c>
      <c r="Q331" s="31">
        <v>0</v>
      </c>
      <c r="R331" s="31">
        <v>0</v>
      </c>
      <c r="S331" s="31">
        <v>0</v>
      </c>
      <c r="T331" s="36">
        <f t="shared" si="78"/>
        <v>0</v>
      </c>
      <c r="U331" s="36">
        <f t="shared" si="79"/>
        <v>0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206916087</v>
      </c>
      <c r="E332" s="32">
        <f>SUM(E324:E331)</f>
        <v>220286366</v>
      </c>
      <c r="F332" s="32">
        <f>SUM(F324:F331)</f>
        <v>40364929</v>
      </c>
      <c r="G332" s="37">
        <f t="shared" si="72"/>
        <v>0.19507873740140852</v>
      </c>
      <c r="H332" s="32">
        <f>SUM(H324:H331)</f>
        <v>40548930</v>
      </c>
      <c r="I332" s="37">
        <f t="shared" si="73"/>
        <v>0.19596799160424874</v>
      </c>
      <c r="J332" s="32">
        <f>SUM(J324:J331)</f>
        <v>33050598</v>
      </c>
      <c r="K332" s="37">
        <f t="shared" si="74"/>
        <v>0.15003469620085338</v>
      </c>
      <c r="L332" s="32">
        <f>SUM(L324:L331)</f>
        <v>53816950</v>
      </c>
      <c r="M332" s="37">
        <f t="shared" si="75"/>
        <v>0.24430449771911894</v>
      </c>
      <c r="N332" s="32">
        <f t="shared" si="76"/>
        <v>167781407</v>
      </c>
      <c r="O332" s="37">
        <f t="shared" si="77"/>
        <v>0.76165134523123412</v>
      </c>
      <c r="P332" s="32">
        <f>SUM(P324:P331)</f>
        <v>58554537</v>
      </c>
      <c r="Q332" s="32">
        <f>SUM(Q324:Q331)</f>
        <v>250069874</v>
      </c>
      <c r="R332" s="32">
        <f>SUM(R324:R331)</f>
        <v>246803187</v>
      </c>
      <c r="S332" s="32">
        <f>SUM(S324:S331)</f>
        <v>153009488</v>
      </c>
      <c r="T332" s="37">
        <f t="shared" si="78"/>
        <v>0.61996560846679827</v>
      </c>
      <c r="U332" s="37">
        <f t="shared" si="79"/>
        <v>-8.0908965260881538E-2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7785</v>
      </c>
      <c r="E333" s="31">
        <v>6500</v>
      </c>
      <c r="F333" s="31">
        <v>1617</v>
      </c>
      <c r="G333" s="36">
        <f t="shared" si="72"/>
        <v>0.20770712909441233</v>
      </c>
      <c r="H333" s="31">
        <v>1617</v>
      </c>
      <c r="I333" s="36">
        <f t="shared" si="73"/>
        <v>0.20770712909441233</v>
      </c>
      <c r="J333" s="31">
        <v>1617</v>
      </c>
      <c r="K333" s="36">
        <f t="shared" si="74"/>
        <v>0.24876923076923077</v>
      </c>
      <c r="L333" s="31">
        <v>1078</v>
      </c>
      <c r="M333" s="36">
        <f t="shared" si="75"/>
        <v>0.16584615384615384</v>
      </c>
      <c r="N333" s="31">
        <f t="shared" si="76"/>
        <v>5929</v>
      </c>
      <c r="O333" s="36">
        <f t="shared" si="77"/>
        <v>0.9121538461538462</v>
      </c>
      <c r="P333" s="31">
        <v>1488</v>
      </c>
      <c r="Q333" s="31">
        <v>7968</v>
      </c>
      <c r="R333" s="31">
        <v>7428</v>
      </c>
      <c r="S333" s="31">
        <v>6078</v>
      </c>
      <c r="T333" s="36">
        <f t="shared" si="78"/>
        <v>0.81825525040387725</v>
      </c>
      <c r="U333" s="36">
        <f t="shared" si="79"/>
        <v>-0.27553763440860213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282000</v>
      </c>
      <c r="E334" s="31">
        <v>60000</v>
      </c>
      <c r="F334" s="31">
        <v>0</v>
      </c>
      <c r="G334" s="36">
        <f t="shared" si="72"/>
        <v>0</v>
      </c>
      <c r="H334" s="31">
        <v>0</v>
      </c>
      <c r="I334" s="36">
        <f t="shared" si="73"/>
        <v>0</v>
      </c>
      <c r="J334" s="31">
        <v>0</v>
      </c>
      <c r="K334" s="36">
        <f t="shared" si="74"/>
        <v>0</v>
      </c>
      <c r="L334" s="31">
        <v>0</v>
      </c>
      <c r="M334" s="36">
        <f t="shared" si="75"/>
        <v>0</v>
      </c>
      <c r="N334" s="31">
        <f t="shared" si="76"/>
        <v>0</v>
      </c>
      <c r="O334" s="36">
        <f t="shared" si="77"/>
        <v>0</v>
      </c>
      <c r="P334" s="31">
        <v>0</v>
      </c>
      <c r="Q334" s="31">
        <v>180000</v>
      </c>
      <c r="R334" s="31">
        <v>180000</v>
      </c>
      <c r="S334" s="31">
        <v>0</v>
      </c>
      <c r="T334" s="36">
        <f t="shared" si="78"/>
        <v>0</v>
      </c>
      <c r="U334" s="36">
        <f t="shared" si="79"/>
        <v>0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2935708</v>
      </c>
      <c r="E335" s="31">
        <v>1371434</v>
      </c>
      <c r="F335" s="31">
        <v>326638</v>
      </c>
      <c r="G335" s="36">
        <f t="shared" si="72"/>
        <v>0.1112637905404761</v>
      </c>
      <c r="H335" s="31">
        <v>401454</v>
      </c>
      <c r="I335" s="36">
        <f t="shared" si="73"/>
        <v>0.13674861396296906</v>
      </c>
      <c r="J335" s="31">
        <v>342399</v>
      </c>
      <c r="K335" s="36">
        <f t="shared" si="74"/>
        <v>0.24966494924290925</v>
      </c>
      <c r="L335" s="31">
        <v>316868</v>
      </c>
      <c r="M335" s="36">
        <f t="shared" si="75"/>
        <v>0.23104866876568614</v>
      </c>
      <c r="N335" s="31">
        <f t="shared" si="76"/>
        <v>1387359</v>
      </c>
      <c r="O335" s="36">
        <f t="shared" si="77"/>
        <v>1.0116119332027644</v>
      </c>
      <c r="P335" s="31">
        <v>1261327</v>
      </c>
      <c r="Q335" s="31">
        <v>2521698</v>
      </c>
      <c r="R335" s="31">
        <v>2604383</v>
      </c>
      <c r="S335" s="31">
        <v>2244020</v>
      </c>
      <c r="T335" s="36">
        <f t="shared" si="78"/>
        <v>0.86163210249798128</v>
      </c>
      <c r="U335" s="36">
        <f t="shared" si="79"/>
        <v>-0.74878203669627308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3225493</v>
      </c>
      <c r="E337" s="32">
        <f>SUM(E333:E336)</f>
        <v>1437934</v>
      </c>
      <c r="F337" s="32">
        <f>SUM(F333:F336)</f>
        <v>328255</v>
      </c>
      <c r="G337" s="37">
        <f t="shared" si="72"/>
        <v>0.10176893888779173</v>
      </c>
      <c r="H337" s="32">
        <f>SUM(H333:H336)</f>
        <v>403071</v>
      </c>
      <c r="I337" s="37">
        <f t="shared" si="73"/>
        <v>0.12496415276672435</v>
      </c>
      <c r="J337" s="32">
        <f>SUM(J333:J336)</f>
        <v>344016</v>
      </c>
      <c r="K337" s="37">
        <f t="shared" si="74"/>
        <v>0.23924324760385388</v>
      </c>
      <c r="L337" s="32">
        <f>SUM(L333:L336)</f>
        <v>317946</v>
      </c>
      <c r="M337" s="37">
        <f t="shared" si="75"/>
        <v>0.2211130691672914</v>
      </c>
      <c r="N337" s="32">
        <f t="shared" si="76"/>
        <v>1393288</v>
      </c>
      <c r="O337" s="37">
        <f t="shared" si="77"/>
        <v>0.96895128705489963</v>
      </c>
      <c r="P337" s="32">
        <f>SUM(P333:P336)</f>
        <v>1262815</v>
      </c>
      <c r="Q337" s="32">
        <f>SUM(Q333:Q336)</f>
        <v>2709666</v>
      </c>
      <c r="R337" s="32">
        <f>SUM(R333:R336)</f>
        <v>2791811</v>
      </c>
      <c r="S337" s="32">
        <f>SUM(S333:S336)</f>
        <v>2250098</v>
      </c>
      <c r="T337" s="37">
        <f t="shared" si="78"/>
        <v>0.80596358421110881</v>
      </c>
      <c r="U337" s="37">
        <f t="shared" si="79"/>
        <v>-0.74822440341617735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2468587351</v>
      </c>
      <c r="E338" s="32">
        <f>SUM(E302,E304:E309,E311:E316,E318:E322,E324:E331,E333:E336)</f>
        <v>2634693233</v>
      </c>
      <c r="F338" s="32">
        <f>SUM(F302,F304:F309,F311:F316,F318:F322,F324:F331,F333:F336)</f>
        <v>434103932</v>
      </c>
      <c r="G338" s="37">
        <f t="shared" si="72"/>
        <v>0.17585115301840498</v>
      </c>
      <c r="H338" s="32">
        <f>SUM(H302,H304:H309,H311:H316,H318:H322,H324:H331,H333:H336)</f>
        <v>652904786</v>
      </c>
      <c r="I338" s="37">
        <f t="shared" si="73"/>
        <v>0.26448518653209285</v>
      </c>
      <c r="J338" s="32">
        <f>SUM(J302,J304:J309,J311:J316,J318:J322,J324:J331,J333:J336)</f>
        <v>542757161</v>
      </c>
      <c r="K338" s="37">
        <f t="shared" si="74"/>
        <v>0.20600393024959046</v>
      </c>
      <c r="L338" s="32">
        <f>SUM(L302,L304:L309,L311:L316,L318:L322,L324:L331,L333:L336)</f>
        <v>696115405</v>
      </c>
      <c r="M338" s="37">
        <f t="shared" si="75"/>
        <v>0.26421117885036144</v>
      </c>
      <c r="N338" s="32">
        <f t="shared" si="76"/>
        <v>2325881284</v>
      </c>
      <c r="O338" s="37">
        <f t="shared" si="77"/>
        <v>0.88279016883936412</v>
      </c>
      <c r="P338" s="32">
        <f>SUM(P302,P304:P309,P311:P316,P318:P322,P324:P331,P333:P336)</f>
        <v>604320966</v>
      </c>
      <c r="Q338" s="32">
        <f>SUM(Q302,Q304:Q309,Q311:Q316,Q318:Q322,Q324:Q331,Q333:Q336)</f>
        <v>2315452023</v>
      </c>
      <c r="R338" s="32">
        <f>SUM(R302,R304:R309,R311:R316,R318:R322,R324:R331,R333:R336)</f>
        <v>2373154630</v>
      </c>
      <c r="S338" s="32">
        <f>SUM(S302,S304:S309,S311:S316,S318:S322,S324:S331,S333:S336)</f>
        <v>2020915855</v>
      </c>
      <c r="T338" s="37">
        <f t="shared" si="78"/>
        <v>0.85157360984943486</v>
      </c>
      <c r="U338" s="37">
        <f t="shared" si="79"/>
        <v>0.15189682993722253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8300038427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8766695376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1784508710</v>
      </c>
      <c r="G339" s="39">
        <f t="shared" si="72"/>
        <v>0.21500005399914759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1978326813</v>
      </c>
      <c r="I339" s="39">
        <f t="shared" si="73"/>
        <v>0.23835152456216455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1969081505</v>
      </c>
      <c r="K339" s="39">
        <f t="shared" si="74"/>
        <v>0.22460932204746428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2540643315</v>
      </c>
      <c r="M339" s="39">
        <f t="shared" si="75"/>
        <v>0.289806273177388</v>
      </c>
      <c r="N339" s="34">
        <f t="shared" si="76"/>
        <v>8272560343</v>
      </c>
      <c r="O339" s="39">
        <f t="shared" si="77"/>
        <v>0.94363497169608967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2155865931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8026532729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8469429045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7436108815</v>
      </c>
      <c r="T339" s="39">
        <f t="shared" si="78"/>
        <v>0.87799410981428205</v>
      </c>
      <c r="U339" s="39">
        <f t="shared" si="79"/>
        <v>0.17847927297664601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609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56311092</v>
      </c>
      <c r="E8" s="31">
        <v>52261189</v>
      </c>
      <c r="F8" s="31">
        <v>11657428</v>
      </c>
      <c r="G8" s="36">
        <f>IF(($D8       =0),0,($F8       /$D8       ))</f>
        <v>0.20701832598096304</v>
      </c>
      <c r="H8" s="31">
        <v>16058625</v>
      </c>
      <c r="I8" s="36">
        <f>IF(($D8       =0),0,($H8       /$D8       ))</f>
        <v>0.28517694169383184</v>
      </c>
      <c r="J8" s="31">
        <v>16978231</v>
      </c>
      <c r="K8" s="36">
        <f>IF(($E8       =0),0,($J8       /$E8       ))</f>
        <v>0.32487265071600263</v>
      </c>
      <c r="L8" s="31">
        <v>7581040</v>
      </c>
      <c r="M8" s="36">
        <f>IF(($E8       =0),0,($L8       /$E8       ))</f>
        <v>0.14506061084832952</v>
      </c>
      <c r="N8" s="31">
        <f>$F8       +$H8       +$J8       +$L8</f>
        <v>52275324</v>
      </c>
      <c r="O8" s="36">
        <f>IF(($E8       =0),0,($N8       /$E8       ))</f>
        <v>1.0002704683967294</v>
      </c>
      <c r="P8" s="31">
        <v>12269469</v>
      </c>
      <c r="Q8" s="31">
        <v>46248752</v>
      </c>
      <c r="R8" s="31">
        <v>48319833</v>
      </c>
      <c r="S8" s="31">
        <v>48142100</v>
      </c>
      <c r="T8" s="36">
        <f>IF(($R8       =0),0,($S8       /$R8       ))</f>
        <v>0.99632173811527869</v>
      </c>
      <c r="U8" s="36">
        <f>IF(($P8       =0),0,(($L8       /$P8       )-1))</f>
        <v>-0.38212158977703115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244302140</v>
      </c>
      <c r="E9" s="31">
        <v>238586870</v>
      </c>
      <c r="F9" s="31">
        <v>26716972</v>
      </c>
      <c r="G9" s="36">
        <f>IF(($D9       =0),0,($F9       /$D9       ))</f>
        <v>0.10936036827184567</v>
      </c>
      <c r="H9" s="31">
        <v>31868295</v>
      </c>
      <c r="I9" s="36">
        <f>IF(($D9       =0),0,($H9       /$D9       ))</f>
        <v>0.13044623759742752</v>
      </c>
      <c r="J9" s="31">
        <v>36931681</v>
      </c>
      <c r="K9" s="36">
        <f>IF(($E9       =0),0,($J9       /$E9       ))</f>
        <v>0.15479343435789236</v>
      </c>
      <c r="L9" s="31">
        <v>28000011</v>
      </c>
      <c r="M9" s="36">
        <f>IF(($E9       =0),0,($L9       /$E9       ))</f>
        <v>0.11735771964316394</v>
      </c>
      <c r="N9" s="31">
        <f>$F9       +$H9       +$J9       +$L9</f>
        <v>123516959</v>
      </c>
      <c r="O9" s="36">
        <f>IF(($E9       =0),0,($N9       /$E9       ))</f>
        <v>0.51770224824190869</v>
      </c>
      <c r="P9" s="31">
        <v>28101298</v>
      </c>
      <c r="Q9" s="31">
        <v>222396610</v>
      </c>
      <c r="R9" s="31">
        <v>218814670</v>
      </c>
      <c r="S9" s="31">
        <v>145947717</v>
      </c>
      <c r="T9" s="36">
        <f>IF(($R9       =0),0,($S9       /$R9       ))</f>
        <v>0.66699237761343877</v>
      </c>
      <c r="U9" s="36">
        <f>IF(($P9       =0),0,(($L9       /$P9       )-1))</f>
        <v>-3.6043530800605739E-3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300613232</v>
      </c>
      <c r="E10" s="32">
        <f>SUM(E8:E9)</f>
        <v>290848059</v>
      </c>
      <c r="F10" s="32">
        <f>SUM(F8:F9)</f>
        <v>38374400</v>
      </c>
      <c r="G10" s="37">
        <f t="shared" ref="G10:G54" si="0">IF(($D10      =0),0,($F10      /$D10      ))</f>
        <v>0.12765372882854339</v>
      </c>
      <c r="H10" s="32">
        <f>SUM(H8:H9)</f>
        <v>47926920</v>
      </c>
      <c r="I10" s="37">
        <f t="shared" ref="I10:I54" si="1">IF(($D10      =0),0,($H10      /$D10      ))</f>
        <v>0.15943050703769421</v>
      </c>
      <c r="J10" s="32">
        <f>SUM(J8:J9)</f>
        <v>53909912</v>
      </c>
      <c r="K10" s="37">
        <f t="shared" ref="K10:K54" si="2">IF(($E10      =0),0,($J10      /$E10      ))</f>
        <v>0.18535420929180071</v>
      </c>
      <c r="L10" s="32">
        <f>SUM(L8:L9)</f>
        <v>35581051</v>
      </c>
      <c r="M10" s="37">
        <f t="shared" ref="M10:M54" si="3">IF(($E10      =0),0,($L10      /$E10      ))</f>
        <v>0.12233552846230272</v>
      </c>
      <c r="N10" s="32">
        <f t="shared" ref="N10:N54" si="4">$F10      +$H10      +$J10      +$L10</f>
        <v>175792283</v>
      </c>
      <c r="O10" s="37">
        <f t="shared" ref="O10:O54" si="5">IF(($E10      =0),0,($N10      /$E10      ))</f>
        <v>0.6044127769131854</v>
      </c>
      <c r="P10" s="32">
        <f>SUM(P8:P9)</f>
        <v>40370767</v>
      </c>
      <c r="Q10" s="32">
        <f>SUM(Q8:Q9)</f>
        <v>268645362</v>
      </c>
      <c r="R10" s="32">
        <f>SUM(R8:R9)</f>
        <v>267134503</v>
      </c>
      <c r="S10" s="32">
        <f>SUM(S8:S9)</f>
        <v>194089817</v>
      </c>
      <c r="T10" s="37">
        <f t="shared" ref="T10:T54" si="6">IF(($R10      =0),0,($S10      /$R10      ))</f>
        <v>0.72656214311634615</v>
      </c>
      <c r="U10" s="37">
        <f t="shared" ref="U10:U54" si="7">IF(($P10      =0),0,(($L10      /$P10      )-1))</f>
        <v>-0.11864317564241467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2878734</v>
      </c>
      <c r="E11" s="31">
        <v>3045734</v>
      </c>
      <c r="F11" s="31">
        <v>280048</v>
      </c>
      <c r="G11" s="36">
        <f t="shared" si="0"/>
        <v>9.7281652281871134E-2</v>
      </c>
      <c r="H11" s="31">
        <v>206736</v>
      </c>
      <c r="I11" s="36">
        <f t="shared" si="1"/>
        <v>7.1814901967323139E-2</v>
      </c>
      <c r="J11" s="31">
        <v>178950</v>
      </c>
      <c r="K11" s="36">
        <f t="shared" si="2"/>
        <v>5.8754310126885673E-2</v>
      </c>
      <c r="L11" s="31">
        <v>301904</v>
      </c>
      <c r="M11" s="36">
        <f t="shared" si="3"/>
        <v>9.912356102010221E-2</v>
      </c>
      <c r="N11" s="31">
        <f t="shared" si="4"/>
        <v>967638</v>
      </c>
      <c r="O11" s="36">
        <f t="shared" si="5"/>
        <v>0.31770272781536407</v>
      </c>
      <c r="P11" s="31">
        <v>129968</v>
      </c>
      <c r="Q11" s="31">
        <v>3535089</v>
      </c>
      <c r="R11" s="31">
        <v>2614733</v>
      </c>
      <c r="S11" s="31">
        <v>1372895</v>
      </c>
      <c r="T11" s="36">
        <f t="shared" si="6"/>
        <v>0.52506125864476416</v>
      </c>
      <c r="U11" s="36">
        <f t="shared" si="7"/>
        <v>1.3229102548319585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528148</v>
      </c>
      <c r="E12" s="31">
        <v>523148</v>
      </c>
      <c r="F12" s="31">
        <v>273104</v>
      </c>
      <c r="G12" s="36">
        <f t="shared" si="0"/>
        <v>0.51709748025174762</v>
      </c>
      <c r="H12" s="31">
        <v>0</v>
      </c>
      <c r="I12" s="36">
        <f t="shared" si="1"/>
        <v>0</v>
      </c>
      <c r="J12" s="31">
        <v>26625</v>
      </c>
      <c r="K12" s="36">
        <f t="shared" si="2"/>
        <v>5.0893819722143636E-2</v>
      </c>
      <c r="L12" s="31">
        <v>2984</v>
      </c>
      <c r="M12" s="36">
        <f t="shared" si="3"/>
        <v>5.7039308188122674E-3</v>
      </c>
      <c r="N12" s="31">
        <f t="shared" si="4"/>
        <v>302713</v>
      </c>
      <c r="O12" s="36">
        <f t="shared" si="5"/>
        <v>0.57863740279997244</v>
      </c>
      <c r="P12" s="31">
        <v>0</v>
      </c>
      <c r="Q12" s="31">
        <v>0</v>
      </c>
      <c r="R12" s="31">
        <v>503478</v>
      </c>
      <c r="S12" s="31">
        <v>0</v>
      </c>
      <c r="T12" s="36">
        <f t="shared" si="6"/>
        <v>0</v>
      </c>
      <c r="U12" s="36">
        <f t="shared" si="7"/>
        <v>0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241404</v>
      </c>
      <c r="E13" s="31">
        <v>265213</v>
      </c>
      <c r="F13" s="31">
        <v>90607</v>
      </c>
      <c r="G13" s="36">
        <f t="shared" si="0"/>
        <v>0.37533346589120314</v>
      </c>
      <c r="H13" s="31">
        <v>210956</v>
      </c>
      <c r="I13" s="36">
        <f t="shared" si="1"/>
        <v>0.87387118689002663</v>
      </c>
      <c r="J13" s="31">
        <v>241015</v>
      </c>
      <c r="K13" s="36">
        <f t="shared" si="2"/>
        <v>0.90876012865131051</v>
      </c>
      <c r="L13" s="31">
        <v>305676</v>
      </c>
      <c r="M13" s="36">
        <f t="shared" si="3"/>
        <v>1.1525679359609069</v>
      </c>
      <c r="N13" s="31">
        <f t="shared" si="4"/>
        <v>848254</v>
      </c>
      <c r="O13" s="36">
        <f t="shared" si="5"/>
        <v>3.1983877110096413</v>
      </c>
      <c r="P13" s="31">
        <v>1096112</v>
      </c>
      <c r="Q13" s="31">
        <v>6517099</v>
      </c>
      <c r="R13" s="31">
        <v>1534972</v>
      </c>
      <c r="S13" s="31">
        <v>6713718</v>
      </c>
      <c r="T13" s="36">
        <f t="shared" si="6"/>
        <v>4.3738374380770466</v>
      </c>
      <c r="U13" s="36">
        <f t="shared" si="7"/>
        <v>-0.72112703811289358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2739321</v>
      </c>
      <c r="E14" s="31">
        <v>2580021</v>
      </c>
      <c r="F14" s="31">
        <v>546808</v>
      </c>
      <c r="G14" s="36">
        <f t="shared" si="0"/>
        <v>0.19961442999925894</v>
      </c>
      <c r="H14" s="31">
        <v>585176</v>
      </c>
      <c r="I14" s="36">
        <f t="shared" si="1"/>
        <v>0.21362082063401844</v>
      </c>
      <c r="J14" s="31">
        <v>697793</v>
      </c>
      <c r="K14" s="36">
        <f t="shared" si="2"/>
        <v>0.27046020168052898</v>
      </c>
      <c r="L14" s="31">
        <v>643750</v>
      </c>
      <c r="M14" s="36">
        <f t="shared" si="3"/>
        <v>0.24951347295235193</v>
      </c>
      <c r="N14" s="31">
        <f t="shared" si="4"/>
        <v>2473527</v>
      </c>
      <c r="O14" s="36">
        <f t="shared" si="5"/>
        <v>0.958723591784718</v>
      </c>
      <c r="P14" s="31">
        <v>554445</v>
      </c>
      <c r="Q14" s="31">
        <v>2586116</v>
      </c>
      <c r="R14" s="31">
        <v>2438545</v>
      </c>
      <c r="S14" s="31">
        <v>2039797</v>
      </c>
      <c r="T14" s="36">
        <f t="shared" si="6"/>
        <v>0.83648118037600294</v>
      </c>
      <c r="U14" s="36">
        <f t="shared" si="7"/>
        <v>0.16107098089080063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0</v>
      </c>
      <c r="E15" s="31">
        <v>0</v>
      </c>
      <c r="F15" s="31">
        <v>0</v>
      </c>
      <c r="G15" s="36">
        <f t="shared" si="0"/>
        <v>0</v>
      </c>
      <c r="H15" s="31">
        <v>0</v>
      </c>
      <c r="I15" s="36">
        <f t="shared" si="1"/>
        <v>0</v>
      </c>
      <c r="J15" s="31">
        <v>0</v>
      </c>
      <c r="K15" s="36">
        <f t="shared" si="2"/>
        <v>0</v>
      </c>
      <c r="L15" s="31">
        <v>0</v>
      </c>
      <c r="M15" s="36">
        <f t="shared" si="3"/>
        <v>0</v>
      </c>
      <c r="N15" s="31">
        <f t="shared" si="4"/>
        <v>0</v>
      </c>
      <c r="O15" s="36">
        <f t="shared" si="5"/>
        <v>0</v>
      </c>
      <c r="P15" s="31">
        <v>0</v>
      </c>
      <c r="Q15" s="31">
        <v>0</v>
      </c>
      <c r="R15" s="31">
        <v>0</v>
      </c>
      <c r="S15" s="31">
        <v>0</v>
      </c>
      <c r="T15" s="36">
        <f t="shared" si="6"/>
        <v>0</v>
      </c>
      <c r="U15" s="36">
        <f t="shared" si="7"/>
        <v>0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7990672</v>
      </c>
      <c r="E16" s="31">
        <v>7862773</v>
      </c>
      <c r="F16" s="31">
        <v>1752787</v>
      </c>
      <c r="G16" s="36">
        <f t="shared" si="0"/>
        <v>0.21935414192948979</v>
      </c>
      <c r="H16" s="31">
        <v>2112042</v>
      </c>
      <c r="I16" s="36">
        <f t="shared" si="1"/>
        <v>0.26431343947042252</v>
      </c>
      <c r="J16" s="31">
        <v>1751036</v>
      </c>
      <c r="K16" s="36">
        <f t="shared" si="2"/>
        <v>0.22269954887416946</v>
      </c>
      <c r="L16" s="31">
        <v>2056603</v>
      </c>
      <c r="M16" s="36">
        <f t="shared" si="3"/>
        <v>0.26156204687582868</v>
      </c>
      <c r="N16" s="31">
        <f t="shared" si="4"/>
        <v>7672468</v>
      </c>
      <c r="O16" s="36">
        <f t="shared" si="5"/>
        <v>0.97579670683612507</v>
      </c>
      <c r="P16" s="31">
        <v>2221061</v>
      </c>
      <c r="Q16" s="31">
        <v>7823783</v>
      </c>
      <c r="R16" s="31">
        <v>7832180</v>
      </c>
      <c r="S16" s="31">
        <v>7739643</v>
      </c>
      <c r="T16" s="36">
        <f t="shared" si="6"/>
        <v>0.98818502639111971</v>
      </c>
      <c r="U16" s="36">
        <f t="shared" si="7"/>
        <v>-7.4044792106115032E-2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132473</v>
      </c>
      <c r="E17" s="31">
        <v>132473</v>
      </c>
      <c r="F17" s="31">
        <v>0</v>
      </c>
      <c r="G17" s="36">
        <f t="shared" si="0"/>
        <v>0</v>
      </c>
      <c r="H17" s="31">
        <v>66238</v>
      </c>
      <c r="I17" s="36">
        <f t="shared" si="1"/>
        <v>0.50001132306205798</v>
      </c>
      <c r="J17" s="31">
        <v>33117</v>
      </c>
      <c r="K17" s="36">
        <f t="shared" si="2"/>
        <v>0.24999056411495171</v>
      </c>
      <c r="L17" s="31">
        <v>33117</v>
      </c>
      <c r="M17" s="36">
        <f t="shared" si="3"/>
        <v>0.24999056411495171</v>
      </c>
      <c r="N17" s="31">
        <f t="shared" si="4"/>
        <v>132472</v>
      </c>
      <c r="O17" s="36">
        <f t="shared" si="5"/>
        <v>0.99999245129196135</v>
      </c>
      <c r="P17" s="31">
        <v>-73948</v>
      </c>
      <c r="Q17" s="31">
        <v>126768</v>
      </c>
      <c r="R17" s="31">
        <v>126768</v>
      </c>
      <c r="S17" s="31">
        <v>-42256</v>
      </c>
      <c r="T17" s="36">
        <f t="shared" si="6"/>
        <v>-0.33333333333333331</v>
      </c>
      <c r="U17" s="36">
        <f t="shared" si="7"/>
        <v>-1.4478417266187051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18205654</v>
      </c>
      <c r="E18" s="31">
        <v>19423002</v>
      </c>
      <c r="F18" s="31">
        <v>2514500</v>
      </c>
      <c r="G18" s="36">
        <f t="shared" si="0"/>
        <v>0.13811643349917557</v>
      </c>
      <c r="H18" s="31">
        <v>7204056</v>
      </c>
      <c r="I18" s="36">
        <f t="shared" si="1"/>
        <v>0.39570432350301726</v>
      </c>
      <c r="J18" s="31">
        <v>4855336</v>
      </c>
      <c r="K18" s="36">
        <f t="shared" si="2"/>
        <v>0.24997865932362051</v>
      </c>
      <c r="L18" s="31">
        <v>4136807</v>
      </c>
      <c r="M18" s="36">
        <f t="shared" si="3"/>
        <v>0.21298494434588433</v>
      </c>
      <c r="N18" s="31">
        <f t="shared" si="4"/>
        <v>18710699</v>
      </c>
      <c r="O18" s="36">
        <f t="shared" si="5"/>
        <v>0.96332683279340647</v>
      </c>
      <c r="P18" s="31">
        <v>4281112</v>
      </c>
      <c r="Q18" s="31">
        <v>15609318</v>
      </c>
      <c r="R18" s="31">
        <v>18980038</v>
      </c>
      <c r="S18" s="31">
        <v>14936238</v>
      </c>
      <c r="T18" s="36">
        <f t="shared" si="6"/>
        <v>0.78694457829852604</v>
      </c>
      <c r="U18" s="36">
        <f t="shared" si="7"/>
        <v>-3.3707363881159802E-2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32716406</v>
      </c>
      <c r="E19" s="32">
        <f>SUM(E11:E18)</f>
        <v>33832364</v>
      </c>
      <c r="F19" s="32">
        <f>SUM(F11:F18)</f>
        <v>5457854</v>
      </c>
      <c r="G19" s="37">
        <f t="shared" si="0"/>
        <v>0.16682315288543614</v>
      </c>
      <c r="H19" s="32">
        <f>SUM(H11:H18)</f>
        <v>10385204</v>
      </c>
      <c r="I19" s="37">
        <f t="shared" si="1"/>
        <v>0.31743107723996333</v>
      </c>
      <c r="J19" s="32">
        <f>SUM(J11:J18)</f>
        <v>7783872</v>
      </c>
      <c r="K19" s="37">
        <f t="shared" si="2"/>
        <v>0.23007177387899941</v>
      </c>
      <c r="L19" s="32">
        <f>SUM(L11:L18)</f>
        <v>7480841</v>
      </c>
      <c r="M19" s="37">
        <f t="shared" si="3"/>
        <v>0.22111493598259938</v>
      </c>
      <c r="N19" s="32">
        <f t="shared" si="4"/>
        <v>31107771</v>
      </c>
      <c r="O19" s="37">
        <f t="shared" si="5"/>
        <v>0.91946785036954559</v>
      </c>
      <c r="P19" s="32">
        <f>SUM(P11:P18)</f>
        <v>8208750</v>
      </c>
      <c r="Q19" s="32">
        <f>SUM(Q11:Q18)</f>
        <v>36198173</v>
      </c>
      <c r="R19" s="32">
        <f>SUM(R11:R18)</f>
        <v>34030714</v>
      </c>
      <c r="S19" s="32">
        <f>SUM(S11:S18)</f>
        <v>32760035</v>
      </c>
      <c r="T19" s="37">
        <f t="shared" si="6"/>
        <v>0.96266081869454756</v>
      </c>
      <c r="U19" s="37">
        <f t="shared" si="7"/>
        <v>-8.8674767778285313E-2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352174</v>
      </c>
      <c r="E20" s="31">
        <v>428000</v>
      </c>
      <c r="F20" s="31">
        <v>82070</v>
      </c>
      <c r="G20" s="36">
        <f t="shared" si="0"/>
        <v>0.23303821406463851</v>
      </c>
      <c r="H20" s="31">
        <v>223386</v>
      </c>
      <c r="I20" s="36">
        <f t="shared" si="1"/>
        <v>0.63430576930721749</v>
      </c>
      <c r="J20" s="31">
        <v>40556</v>
      </c>
      <c r="K20" s="36">
        <f t="shared" si="2"/>
        <v>9.4757009345794396E-2</v>
      </c>
      <c r="L20" s="31">
        <v>26769</v>
      </c>
      <c r="M20" s="36">
        <f t="shared" si="3"/>
        <v>6.2544392523364481E-2</v>
      </c>
      <c r="N20" s="31">
        <f t="shared" si="4"/>
        <v>372781</v>
      </c>
      <c r="O20" s="36">
        <f t="shared" si="5"/>
        <v>0.87098364485981306</v>
      </c>
      <c r="P20" s="31">
        <v>32566</v>
      </c>
      <c r="Q20" s="31">
        <v>515000</v>
      </c>
      <c r="R20" s="31">
        <v>320600</v>
      </c>
      <c r="S20" s="31">
        <v>243824</v>
      </c>
      <c r="T20" s="36">
        <f t="shared" si="6"/>
        <v>0.76052401746724896</v>
      </c>
      <c r="U20" s="36">
        <f t="shared" si="7"/>
        <v>-0.17800773813179394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0</v>
      </c>
      <c r="E23" s="31">
        <v>0</v>
      </c>
      <c r="F23" s="31">
        <v>0</v>
      </c>
      <c r="G23" s="36">
        <f t="shared" si="0"/>
        <v>0</v>
      </c>
      <c r="H23" s="31">
        <v>0</v>
      </c>
      <c r="I23" s="36">
        <f t="shared" si="1"/>
        <v>0</v>
      </c>
      <c r="J23" s="31">
        <v>0</v>
      </c>
      <c r="K23" s="36">
        <f t="shared" si="2"/>
        <v>0</v>
      </c>
      <c r="L23" s="31">
        <v>0</v>
      </c>
      <c r="M23" s="36">
        <f t="shared" si="3"/>
        <v>0</v>
      </c>
      <c r="N23" s="31">
        <f t="shared" si="4"/>
        <v>0</v>
      </c>
      <c r="O23" s="36">
        <f t="shared" si="5"/>
        <v>0</v>
      </c>
      <c r="P23" s="31">
        <v>0</v>
      </c>
      <c r="Q23" s="31">
        <v>0</v>
      </c>
      <c r="R23" s="31">
        <v>0</v>
      </c>
      <c r="S23" s="31">
        <v>0</v>
      </c>
      <c r="T23" s="36">
        <f t="shared" si="6"/>
        <v>0</v>
      </c>
      <c r="U23" s="36">
        <f t="shared" si="7"/>
        <v>0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0</v>
      </c>
      <c r="E24" s="31">
        <v>0</v>
      </c>
      <c r="F24" s="31">
        <v>0</v>
      </c>
      <c r="G24" s="36">
        <f t="shared" si="0"/>
        <v>0</v>
      </c>
      <c r="H24" s="31">
        <v>0</v>
      </c>
      <c r="I24" s="36">
        <f t="shared" si="1"/>
        <v>0</v>
      </c>
      <c r="J24" s="31">
        <v>0</v>
      </c>
      <c r="K24" s="36">
        <f t="shared" si="2"/>
        <v>0</v>
      </c>
      <c r="L24" s="31">
        <v>0</v>
      </c>
      <c r="M24" s="36">
        <f t="shared" si="3"/>
        <v>0</v>
      </c>
      <c r="N24" s="31">
        <f t="shared" si="4"/>
        <v>0</v>
      </c>
      <c r="O24" s="36">
        <f t="shared" si="5"/>
        <v>0</v>
      </c>
      <c r="P24" s="31">
        <v>0</v>
      </c>
      <c r="Q24" s="31">
        <v>0</v>
      </c>
      <c r="R24" s="31">
        <v>0</v>
      </c>
      <c r="S24" s="31">
        <v>0</v>
      </c>
      <c r="T24" s="36">
        <f t="shared" si="6"/>
        <v>0</v>
      </c>
      <c r="U24" s="36">
        <f t="shared" si="7"/>
        <v>0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48017436</v>
      </c>
      <c r="E26" s="31">
        <v>45494939</v>
      </c>
      <c r="F26" s="31">
        <v>9579254</v>
      </c>
      <c r="G26" s="36">
        <f t="shared" si="0"/>
        <v>0.19949532498986411</v>
      </c>
      <c r="H26" s="31">
        <v>10683543</v>
      </c>
      <c r="I26" s="36">
        <f t="shared" si="1"/>
        <v>0.22249299192068481</v>
      </c>
      <c r="J26" s="31">
        <v>11089445</v>
      </c>
      <c r="K26" s="36">
        <f t="shared" si="2"/>
        <v>0.24375117856515865</v>
      </c>
      <c r="L26" s="31">
        <v>519043</v>
      </c>
      <c r="M26" s="36">
        <f t="shared" si="3"/>
        <v>1.1408807471969575E-2</v>
      </c>
      <c r="N26" s="31">
        <f t="shared" si="4"/>
        <v>31871285</v>
      </c>
      <c r="O26" s="36">
        <f t="shared" si="5"/>
        <v>0.70054572443761276</v>
      </c>
      <c r="P26" s="31">
        <v>9661857</v>
      </c>
      <c r="Q26" s="31">
        <v>43198474</v>
      </c>
      <c r="R26" s="31">
        <v>47654376</v>
      </c>
      <c r="S26" s="31">
        <v>31986073</v>
      </c>
      <c r="T26" s="36">
        <f t="shared" si="6"/>
        <v>0.67120956530833598</v>
      </c>
      <c r="U26" s="36">
        <f t="shared" si="7"/>
        <v>-0.94627916765897069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48369610</v>
      </c>
      <c r="E27" s="32">
        <f>SUM(E20:E26)</f>
        <v>45922939</v>
      </c>
      <c r="F27" s="32">
        <f>SUM(F20:F26)</f>
        <v>9661324</v>
      </c>
      <c r="G27" s="37">
        <f t="shared" si="0"/>
        <v>0.19973954720743045</v>
      </c>
      <c r="H27" s="32">
        <f>SUM(H20:H26)</f>
        <v>10906929</v>
      </c>
      <c r="I27" s="37">
        <f t="shared" si="1"/>
        <v>0.22549135707317053</v>
      </c>
      <c r="J27" s="32">
        <f>SUM(J20:J26)</f>
        <v>11130001</v>
      </c>
      <c r="K27" s="37">
        <f t="shared" si="2"/>
        <v>0.24236255872038154</v>
      </c>
      <c r="L27" s="32">
        <f>SUM(L20:L26)</f>
        <v>545812</v>
      </c>
      <c r="M27" s="37">
        <f t="shared" si="3"/>
        <v>1.1885389129820284E-2</v>
      </c>
      <c r="N27" s="32">
        <f t="shared" si="4"/>
        <v>32244066</v>
      </c>
      <c r="O27" s="37">
        <f t="shared" si="5"/>
        <v>0.70213419920706732</v>
      </c>
      <c r="P27" s="32">
        <f>SUM(P20:P26)</f>
        <v>9694423</v>
      </c>
      <c r="Q27" s="32">
        <f>SUM(Q20:Q26)</f>
        <v>43713474</v>
      </c>
      <c r="R27" s="32">
        <f>SUM(R20:R26)</f>
        <v>47974976</v>
      </c>
      <c r="S27" s="32">
        <f>SUM(S20:S26)</f>
        <v>32229897</v>
      </c>
      <c r="T27" s="37">
        <f t="shared" si="6"/>
        <v>0.67180642258163925</v>
      </c>
      <c r="U27" s="37">
        <f t="shared" si="7"/>
        <v>-0.94369835110351596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0</v>
      </c>
      <c r="E28" s="31">
        <v>0</v>
      </c>
      <c r="F28" s="31">
        <v>0</v>
      </c>
      <c r="G28" s="36">
        <f t="shared" si="0"/>
        <v>0</v>
      </c>
      <c r="H28" s="31">
        <v>0</v>
      </c>
      <c r="I28" s="36">
        <f t="shared" si="1"/>
        <v>0</v>
      </c>
      <c r="J28" s="31">
        <v>0</v>
      </c>
      <c r="K28" s="36">
        <f t="shared" si="2"/>
        <v>0</v>
      </c>
      <c r="L28" s="31">
        <v>0</v>
      </c>
      <c r="M28" s="36">
        <f t="shared" si="3"/>
        <v>0</v>
      </c>
      <c r="N28" s="31">
        <f t="shared" si="4"/>
        <v>0</v>
      </c>
      <c r="O28" s="36">
        <f t="shared" si="5"/>
        <v>0</v>
      </c>
      <c r="P28" s="31">
        <v>0</v>
      </c>
      <c r="Q28" s="31">
        <v>94</v>
      </c>
      <c r="R28" s="31">
        <v>94</v>
      </c>
      <c r="S28" s="31">
        <v>0</v>
      </c>
      <c r="T28" s="36">
        <f t="shared" si="6"/>
        <v>0</v>
      </c>
      <c r="U28" s="36">
        <f t="shared" si="7"/>
        <v>0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178261</v>
      </c>
      <c r="E29" s="31">
        <v>178261</v>
      </c>
      <c r="F29" s="31">
        <v>28640</v>
      </c>
      <c r="G29" s="36">
        <f t="shared" si="0"/>
        <v>0.16066329707563629</v>
      </c>
      <c r="H29" s="31">
        <v>60491</v>
      </c>
      <c r="I29" s="36">
        <f t="shared" si="1"/>
        <v>0.33933950780036015</v>
      </c>
      <c r="J29" s="31">
        <v>66144</v>
      </c>
      <c r="K29" s="36">
        <f t="shared" si="2"/>
        <v>0.37105143581602257</v>
      </c>
      <c r="L29" s="31">
        <v>39933</v>
      </c>
      <c r="M29" s="36">
        <f t="shared" si="3"/>
        <v>0.22401422633105392</v>
      </c>
      <c r="N29" s="31">
        <f t="shared" si="4"/>
        <v>195208</v>
      </c>
      <c r="O29" s="36">
        <f t="shared" si="5"/>
        <v>1.0950684670230728</v>
      </c>
      <c r="P29" s="31">
        <v>4150</v>
      </c>
      <c r="Q29" s="31">
        <v>0</v>
      </c>
      <c r="R29" s="31">
        <v>121000</v>
      </c>
      <c r="S29" s="31">
        <v>114001</v>
      </c>
      <c r="T29" s="36">
        <f t="shared" si="6"/>
        <v>0.94215702479338848</v>
      </c>
      <c r="U29" s="36">
        <f t="shared" si="7"/>
        <v>8.6224096385542168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0</v>
      </c>
      <c r="E30" s="31">
        <v>0</v>
      </c>
      <c r="F30" s="31">
        <v>0</v>
      </c>
      <c r="G30" s="36">
        <f t="shared" si="0"/>
        <v>0</v>
      </c>
      <c r="H30" s="31">
        <v>0</v>
      </c>
      <c r="I30" s="36">
        <f t="shared" si="1"/>
        <v>0</v>
      </c>
      <c r="J30" s="31">
        <v>0</v>
      </c>
      <c r="K30" s="36">
        <f t="shared" si="2"/>
        <v>0</v>
      </c>
      <c r="L30" s="31">
        <v>0</v>
      </c>
      <c r="M30" s="36">
        <f t="shared" si="3"/>
        <v>0</v>
      </c>
      <c r="N30" s="31">
        <f t="shared" si="4"/>
        <v>0</v>
      </c>
      <c r="O30" s="36">
        <f t="shared" si="5"/>
        <v>0</v>
      </c>
      <c r="P30" s="31">
        <v>0</v>
      </c>
      <c r="Q30" s="31">
        <v>0</v>
      </c>
      <c r="R30" s="31">
        <v>0</v>
      </c>
      <c r="S30" s="31">
        <v>0</v>
      </c>
      <c r="T30" s="36">
        <f t="shared" si="6"/>
        <v>0</v>
      </c>
      <c r="U30" s="36">
        <f t="shared" si="7"/>
        <v>0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0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3359752</v>
      </c>
      <c r="E34" s="31">
        <v>3340752</v>
      </c>
      <c r="F34" s="31">
        <v>234111</v>
      </c>
      <c r="G34" s="36">
        <f t="shared" si="0"/>
        <v>6.9681035981227185E-2</v>
      </c>
      <c r="H34" s="31">
        <v>342323</v>
      </c>
      <c r="I34" s="36">
        <f t="shared" si="1"/>
        <v>0.10188936564365465</v>
      </c>
      <c r="J34" s="31">
        <v>805654</v>
      </c>
      <c r="K34" s="36">
        <f t="shared" si="2"/>
        <v>0.24115947547139088</v>
      </c>
      <c r="L34" s="31">
        <v>-302415</v>
      </c>
      <c r="M34" s="36">
        <f t="shared" si="3"/>
        <v>-9.0523031940114088E-2</v>
      </c>
      <c r="N34" s="31">
        <f t="shared" si="4"/>
        <v>1079673</v>
      </c>
      <c r="O34" s="36">
        <f t="shared" si="5"/>
        <v>0.32318262475035558</v>
      </c>
      <c r="P34" s="31">
        <v>483900</v>
      </c>
      <c r="Q34" s="31">
        <v>2868477</v>
      </c>
      <c r="R34" s="31">
        <v>2658250</v>
      </c>
      <c r="S34" s="31">
        <v>1269860</v>
      </c>
      <c r="T34" s="36">
        <f t="shared" si="6"/>
        <v>0.47770525721809459</v>
      </c>
      <c r="U34" s="36">
        <f t="shared" si="7"/>
        <v>-1.6249535027898325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3538013</v>
      </c>
      <c r="E35" s="32">
        <f>SUM(E28:E34)</f>
        <v>3519013</v>
      </c>
      <c r="F35" s="32">
        <f>SUM(F28:F34)</f>
        <v>262751</v>
      </c>
      <c r="G35" s="37">
        <f t="shared" si="0"/>
        <v>7.4265131303926812E-2</v>
      </c>
      <c r="H35" s="32">
        <f>SUM(H28:H34)</f>
        <v>402814</v>
      </c>
      <c r="I35" s="37">
        <f t="shared" si="1"/>
        <v>0.11385317125742613</v>
      </c>
      <c r="J35" s="32">
        <f>SUM(J28:J34)</f>
        <v>871798</v>
      </c>
      <c r="K35" s="37">
        <f t="shared" si="2"/>
        <v>0.24773935191486932</v>
      </c>
      <c r="L35" s="32">
        <f>SUM(L28:L34)</f>
        <v>-262482</v>
      </c>
      <c r="M35" s="37">
        <f t="shared" si="3"/>
        <v>-7.4589664772480233E-2</v>
      </c>
      <c r="N35" s="32">
        <f t="shared" si="4"/>
        <v>1274881</v>
      </c>
      <c r="O35" s="37">
        <f t="shared" si="5"/>
        <v>0.36228368579485215</v>
      </c>
      <c r="P35" s="32">
        <f>SUM(P28:P34)</f>
        <v>488050</v>
      </c>
      <c r="Q35" s="32">
        <f>SUM(Q28:Q34)</f>
        <v>2868571</v>
      </c>
      <c r="R35" s="32">
        <f>SUM(R28:R34)</f>
        <v>2779344</v>
      </c>
      <c r="S35" s="32">
        <f>SUM(S28:S34)</f>
        <v>1383861</v>
      </c>
      <c r="T35" s="37">
        <f t="shared" si="6"/>
        <v>0.49790921886603456</v>
      </c>
      <c r="U35" s="37">
        <f t="shared" si="7"/>
        <v>-1.5378178465321177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0</v>
      </c>
      <c r="E37" s="31">
        <v>0</v>
      </c>
      <c r="F37" s="31">
        <v>0</v>
      </c>
      <c r="G37" s="36">
        <f t="shared" si="0"/>
        <v>0</v>
      </c>
      <c r="H37" s="31">
        <v>0</v>
      </c>
      <c r="I37" s="36">
        <f t="shared" si="1"/>
        <v>0</v>
      </c>
      <c r="J37" s="31">
        <v>0</v>
      </c>
      <c r="K37" s="36">
        <f t="shared" si="2"/>
        <v>0</v>
      </c>
      <c r="L37" s="31">
        <v>0</v>
      </c>
      <c r="M37" s="36">
        <f t="shared" si="3"/>
        <v>0</v>
      </c>
      <c r="N37" s="31">
        <f t="shared" si="4"/>
        <v>0</v>
      </c>
      <c r="O37" s="36">
        <f t="shared" si="5"/>
        <v>0</v>
      </c>
      <c r="P37" s="31">
        <v>0</v>
      </c>
      <c r="Q37" s="31">
        <v>0</v>
      </c>
      <c r="R37" s="31">
        <v>0</v>
      </c>
      <c r="S37" s="31">
        <v>0</v>
      </c>
      <c r="T37" s="36">
        <f t="shared" si="6"/>
        <v>0</v>
      </c>
      <c r="U37" s="36">
        <f t="shared" si="7"/>
        <v>0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0</v>
      </c>
      <c r="E38" s="31">
        <v>0</v>
      </c>
      <c r="F38" s="31">
        <v>0</v>
      </c>
      <c r="G38" s="36">
        <f t="shared" si="0"/>
        <v>0</v>
      </c>
      <c r="H38" s="31">
        <v>0</v>
      </c>
      <c r="I38" s="36">
        <f t="shared" si="1"/>
        <v>0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0</v>
      </c>
      <c r="O38" s="36">
        <f t="shared" si="5"/>
        <v>0</v>
      </c>
      <c r="P38" s="31">
        <v>0</v>
      </c>
      <c r="Q38" s="31">
        <v>0</v>
      </c>
      <c r="R38" s="31">
        <v>0</v>
      </c>
      <c r="S38" s="31">
        <v>0</v>
      </c>
      <c r="T38" s="36">
        <f t="shared" si="6"/>
        <v>0</v>
      </c>
      <c r="U38" s="36">
        <f t="shared" si="7"/>
        <v>0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23586218</v>
      </c>
      <c r="E39" s="31">
        <v>22140778</v>
      </c>
      <c r="F39" s="31">
        <v>4977433</v>
      </c>
      <c r="G39" s="36">
        <f t="shared" si="0"/>
        <v>0.21103141673667225</v>
      </c>
      <c r="H39" s="31">
        <v>5505592</v>
      </c>
      <c r="I39" s="36">
        <f t="shared" si="1"/>
        <v>0.2334241123354325</v>
      </c>
      <c r="J39" s="31">
        <v>5398443</v>
      </c>
      <c r="K39" s="36">
        <f t="shared" si="2"/>
        <v>0.24382354585733165</v>
      </c>
      <c r="L39" s="31">
        <v>4970777</v>
      </c>
      <c r="M39" s="36">
        <f t="shared" si="3"/>
        <v>0.22450778378248498</v>
      </c>
      <c r="N39" s="31">
        <f t="shared" si="4"/>
        <v>20852245</v>
      </c>
      <c r="O39" s="36">
        <f t="shared" si="5"/>
        <v>0.94180272256015574</v>
      </c>
      <c r="P39" s="31">
        <v>4681476</v>
      </c>
      <c r="Q39" s="31">
        <v>23313865</v>
      </c>
      <c r="R39" s="31">
        <v>20163269</v>
      </c>
      <c r="S39" s="31">
        <v>19012776</v>
      </c>
      <c r="T39" s="36">
        <f t="shared" si="6"/>
        <v>0.94294114709276555</v>
      </c>
      <c r="U39" s="36">
        <f t="shared" si="7"/>
        <v>6.1796963179988618E-2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23586218</v>
      </c>
      <c r="E40" s="32">
        <f>SUM(E36:E39)</f>
        <v>22140778</v>
      </c>
      <c r="F40" s="32">
        <f>SUM(F36:F39)</f>
        <v>4977433</v>
      </c>
      <c r="G40" s="37">
        <f t="shared" si="0"/>
        <v>0.21103141673667225</v>
      </c>
      <c r="H40" s="32">
        <f>SUM(H36:H39)</f>
        <v>5505592</v>
      </c>
      <c r="I40" s="37">
        <f t="shared" si="1"/>
        <v>0.2334241123354325</v>
      </c>
      <c r="J40" s="32">
        <f>SUM(J36:J39)</f>
        <v>5398443</v>
      </c>
      <c r="K40" s="37">
        <f t="shared" si="2"/>
        <v>0.24382354585733165</v>
      </c>
      <c r="L40" s="32">
        <f>SUM(L36:L39)</f>
        <v>4970777</v>
      </c>
      <c r="M40" s="37">
        <f t="shared" si="3"/>
        <v>0.22450778378248498</v>
      </c>
      <c r="N40" s="32">
        <f t="shared" si="4"/>
        <v>20852245</v>
      </c>
      <c r="O40" s="37">
        <f t="shared" si="5"/>
        <v>0.94180272256015574</v>
      </c>
      <c r="P40" s="32">
        <f>SUM(P36:P39)</f>
        <v>4681476</v>
      </c>
      <c r="Q40" s="32">
        <f>SUM(Q36:Q39)</f>
        <v>23313865</v>
      </c>
      <c r="R40" s="32">
        <f>SUM(R36:R39)</f>
        <v>20163269</v>
      </c>
      <c r="S40" s="32">
        <f>SUM(S36:S39)</f>
        <v>19012776</v>
      </c>
      <c r="T40" s="37">
        <f t="shared" si="6"/>
        <v>0.94294114709276555</v>
      </c>
      <c r="U40" s="37">
        <f t="shared" si="7"/>
        <v>6.1796963179988618E-2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231491</v>
      </c>
      <c r="E43" s="31">
        <v>1016390</v>
      </c>
      <c r="F43" s="31">
        <v>108879</v>
      </c>
      <c r="G43" s="36">
        <f t="shared" si="0"/>
        <v>0.47033793970391935</v>
      </c>
      <c r="H43" s="31">
        <v>221115</v>
      </c>
      <c r="I43" s="36">
        <f t="shared" si="1"/>
        <v>0.95517752310025017</v>
      </c>
      <c r="J43" s="31">
        <v>36804</v>
      </c>
      <c r="K43" s="36">
        <f t="shared" si="2"/>
        <v>3.6210509745274941E-2</v>
      </c>
      <c r="L43" s="31">
        <v>60929</v>
      </c>
      <c r="M43" s="36">
        <f t="shared" si="3"/>
        <v>5.9946477238068063E-2</v>
      </c>
      <c r="N43" s="31">
        <f t="shared" si="4"/>
        <v>427727</v>
      </c>
      <c r="O43" s="36">
        <f t="shared" si="5"/>
        <v>0.42082960280994502</v>
      </c>
      <c r="P43" s="31">
        <v>130290</v>
      </c>
      <c r="Q43" s="31">
        <v>1106387</v>
      </c>
      <c r="R43" s="31">
        <v>1069396</v>
      </c>
      <c r="S43" s="31">
        <v>639984</v>
      </c>
      <c r="T43" s="36">
        <f t="shared" si="6"/>
        <v>0.59845370657829278</v>
      </c>
      <c r="U43" s="36">
        <f t="shared" si="7"/>
        <v>-0.53235858469567887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0</v>
      </c>
      <c r="E45" s="31">
        <v>0</v>
      </c>
      <c r="F45" s="31">
        <v>0</v>
      </c>
      <c r="G45" s="36">
        <f t="shared" si="0"/>
        <v>0</v>
      </c>
      <c r="H45" s="31">
        <v>0</v>
      </c>
      <c r="I45" s="36">
        <f t="shared" si="1"/>
        <v>0</v>
      </c>
      <c r="J45" s="31">
        <v>0</v>
      </c>
      <c r="K45" s="36">
        <f t="shared" si="2"/>
        <v>0</v>
      </c>
      <c r="L45" s="31">
        <v>0</v>
      </c>
      <c r="M45" s="36">
        <f t="shared" si="3"/>
        <v>0</v>
      </c>
      <c r="N45" s="31">
        <f t="shared" si="4"/>
        <v>0</v>
      </c>
      <c r="O45" s="36">
        <f t="shared" si="5"/>
        <v>0</v>
      </c>
      <c r="P45" s="31">
        <v>0</v>
      </c>
      <c r="Q45" s="31">
        <v>0</v>
      </c>
      <c r="R45" s="31">
        <v>0</v>
      </c>
      <c r="S45" s="31">
        <v>0</v>
      </c>
      <c r="T45" s="36">
        <f t="shared" si="6"/>
        <v>0</v>
      </c>
      <c r="U45" s="36">
        <f t="shared" si="7"/>
        <v>0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28880492</v>
      </c>
      <c r="E46" s="31">
        <v>29706392</v>
      </c>
      <c r="F46" s="31">
        <v>5507118</v>
      </c>
      <c r="G46" s="36">
        <f t="shared" si="0"/>
        <v>0.19068643290425938</v>
      </c>
      <c r="H46" s="31">
        <v>6109973</v>
      </c>
      <c r="I46" s="36">
        <f t="shared" si="1"/>
        <v>0.21156055790185291</v>
      </c>
      <c r="J46" s="31">
        <v>5669155</v>
      </c>
      <c r="K46" s="36">
        <f t="shared" si="2"/>
        <v>0.19083956745740108</v>
      </c>
      <c r="L46" s="31">
        <v>6470966</v>
      </c>
      <c r="M46" s="36">
        <f t="shared" si="3"/>
        <v>0.2178307618104548</v>
      </c>
      <c r="N46" s="31">
        <f t="shared" si="4"/>
        <v>23757212</v>
      </c>
      <c r="O46" s="36">
        <f t="shared" si="5"/>
        <v>0.79973401010799294</v>
      </c>
      <c r="P46" s="31">
        <v>6431966</v>
      </c>
      <c r="Q46" s="31">
        <v>27027863</v>
      </c>
      <c r="R46" s="31">
        <v>26814398</v>
      </c>
      <c r="S46" s="31">
        <v>24280136</v>
      </c>
      <c r="T46" s="36">
        <f t="shared" si="6"/>
        <v>0.90548876018025837</v>
      </c>
      <c r="U46" s="36">
        <f t="shared" si="7"/>
        <v>6.0634648877186947E-3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29111983</v>
      </c>
      <c r="E47" s="32">
        <f>SUM(E41:E46)</f>
        <v>30722782</v>
      </c>
      <c r="F47" s="32">
        <f>SUM(F41:F46)</f>
        <v>5615997</v>
      </c>
      <c r="G47" s="37">
        <f t="shared" si="0"/>
        <v>0.19291014974830123</v>
      </c>
      <c r="H47" s="32">
        <f>SUM(H41:H46)</f>
        <v>6331088</v>
      </c>
      <c r="I47" s="37">
        <f t="shared" si="1"/>
        <v>0.21747360871981822</v>
      </c>
      <c r="J47" s="32">
        <f>SUM(J41:J46)</f>
        <v>5705959</v>
      </c>
      <c r="K47" s="37">
        <f t="shared" si="2"/>
        <v>0.1857240337154363</v>
      </c>
      <c r="L47" s="32">
        <f>SUM(L41:L46)</f>
        <v>6531895</v>
      </c>
      <c r="M47" s="37">
        <f t="shared" si="3"/>
        <v>0.21260753664821108</v>
      </c>
      <c r="N47" s="32">
        <f t="shared" si="4"/>
        <v>24184939</v>
      </c>
      <c r="O47" s="37">
        <f t="shared" si="5"/>
        <v>0.78719886109272263</v>
      </c>
      <c r="P47" s="32">
        <f>SUM(P41:P46)</f>
        <v>6562256</v>
      </c>
      <c r="Q47" s="32">
        <f>SUM(Q41:Q46)</f>
        <v>28134250</v>
      </c>
      <c r="R47" s="32">
        <f>SUM(R41:R46)</f>
        <v>27883794</v>
      </c>
      <c r="S47" s="32">
        <f>SUM(S41:S46)</f>
        <v>24920120</v>
      </c>
      <c r="T47" s="37">
        <f t="shared" si="6"/>
        <v>0.89371338778359932</v>
      </c>
      <c r="U47" s="37">
        <f t="shared" si="7"/>
        <v>-4.6266101170084895E-3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0</v>
      </c>
      <c r="E50" s="31">
        <v>0</v>
      </c>
      <c r="F50" s="31">
        <v>0</v>
      </c>
      <c r="G50" s="36">
        <f t="shared" si="0"/>
        <v>0</v>
      </c>
      <c r="H50" s="31">
        <v>0</v>
      </c>
      <c r="I50" s="36">
        <f t="shared" si="1"/>
        <v>0</v>
      </c>
      <c r="J50" s="31">
        <v>0</v>
      </c>
      <c r="K50" s="36">
        <f t="shared" si="2"/>
        <v>0</v>
      </c>
      <c r="L50" s="31">
        <v>0</v>
      </c>
      <c r="M50" s="36">
        <f t="shared" si="3"/>
        <v>0</v>
      </c>
      <c r="N50" s="31">
        <f t="shared" si="4"/>
        <v>0</v>
      </c>
      <c r="O50" s="36">
        <f t="shared" si="5"/>
        <v>0</v>
      </c>
      <c r="P50" s="31">
        <v>0</v>
      </c>
      <c r="Q50" s="31">
        <v>0</v>
      </c>
      <c r="R50" s="31">
        <v>0</v>
      </c>
      <c r="S50" s="31">
        <v>0</v>
      </c>
      <c r="T50" s="36">
        <f t="shared" si="6"/>
        <v>0</v>
      </c>
      <c r="U50" s="36">
        <f t="shared" si="7"/>
        <v>0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0</v>
      </c>
      <c r="E51" s="31">
        <v>0</v>
      </c>
      <c r="F51" s="31">
        <v>0</v>
      </c>
      <c r="G51" s="36">
        <f t="shared" si="0"/>
        <v>0</v>
      </c>
      <c r="H51" s="31">
        <v>0</v>
      </c>
      <c r="I51" s="36">
        <f t="shared" si="1"/>
        <v>0</v>
      </c>
      <c r="J51" s="31">
        <v>0</v>
      </c>
      <c r="K51" s="36">
        <f t="shared" si="2"/>
        <v>0</v>
      </c>
      <c r="L51" s="31">
        <v>0</v>
      </c>
      <c r="M51" s="36">
        <f t="shared" si="3"/>
        <v>0</v>
      </c>
      <c r="N51" s="31">
        <f t="shared" si="4"/>
        <v>0</v>
      </c>
      <c r="O51" s="36">
        <f t="shared" si="5"/>
        <v>0</v>
      </c>
      <c r="P51" s="31">
        <v>0</v>
      </c>
      <c r="Q51" s="31">
        <v>0</v>
      </c>
      <c r="R51" s="31">
        <v>0</v>
      </c>
      <c r="S51" s="31">
        <v>0</v>
      </c>
      <c r="T51" s="36">
        <f t="shared" si="6"/>
        <v>0</v>
      </c>
      <c r="U51" s="36">
        <f t="shared" si="7"/>
        <v>0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34657848</v>
      </c>
      <c r="E52" s="31">
        <v>34257850</v>
      </c>
      <c r="F52" s="31">
        <v>8127106</v>
      </c>
      <c r="G52" s="36">
        <f t="shared" si="0"/>
        <v>0.23449540202265298</v>
      </c>
      <c r="H52" s="31">
        <v>8163632</v>
      </c>
      <c r="I52" s="36">
        <f t="shared" si="1"/>
        <v>0.23554930473467367</v>
      </c>
      <c r="J52" s="31">
        <v>8092531</v>
      </c>
      <c r="K52" s="36">
        <f t="shared" si="2"/>
        <v>0.23622413549011395</v>
      </c>
      <c r="L52" s="31">
        <v>8494463</v>
      </c>
      <c r="M52" s="36">
        <f t="shared" si="3"/>
        <v>0.24795668729940729</v>
      </c>
      <c r="N52" s="31">
        <f t="shared" si="4"/>
        <v>32877732</v>
      </c>
      <c r="O52" s="36">
        <f t="shared" si="5"/>
        <v>0.95971381741702999</v>
      </c>
      <c r="P52" s="31">
        <v>8156067</v>
      </c>
      <c r="Q52" s="31">
        <v>30119344</v>
      </c>
      <c r="R52" s="31">
        <v>30819344</v>
      </c>
      <c r="S52" s="31">
        <v>29570964</v>
      </c>
      <c r="T52" s="36">
        <f t="shared" si="6"/>
        <v>0.9594936219278386</v>
      </c>
      <c r="U52" s="36">
        <f t="shared" si="7"/>
        <v>4.1490095655172921E-2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34657848</v>
      </c>
      <c r="E53" s="32">
        <f>SUM(E48:E52)</f>
        <v>34257850</v>
      </c>
      <c r="F53" s="32">
        <f>SUM(F48:F52)</f>
        <v>8127106</v>
      </c>
      <c r="G53" s="37">
        <f t="shared" si="0"/>
        <v>0.23449540202265298</v>
      </c>
      <c r="H53" s="32">
        <f>SUM(H48:H52)</f>
        <v>8163632</v>
      </c>
      <c r="I53" s="37">
        <f t="shared" si="1"/>
        <v>0.23554930473467367</v>
      </c>
      <c r="J53" s="32">
        <f>SUM(J48:J52)</f>
        <v>8092531</v>
      </c>
      <c r="K53" s="37">
        <f t="shared" si="2"/>
        <v>0.23622413549011395</v>
      </c>
      <c r="L53" s="32">
        <f>SUM(L48:L52)</f>
        <v>8494463</v>
      </c>
      <c r="M53" s="37">
        <f t="shared" si="3"/>
        <v>0.24795668729940729</v>
      </c>
      <c r="N53" s="32">
        <f t="shared" si="4"/>
        <v>32877732</v>
      </c>
      <c r="O53" s="37">
        <f t="shared" si="5"/>
        <v>0.95971381741702999</v>
      </c>
      <c r="P53" s="32">
        <f>SUM(P48:P52)</f>
        <v>8156067</v>
      </c>
      <c r="Q53" s="32">
        <f>SUM(Q48:Q52)</f>
        <v>30119344</v>
      </c>
      <c r="R53" s="32">
        <f>SUM(R48:R52)</f>
        <v>30819344</v>
      </c>
      <c r="S53" s="32">
        <f>SUM(S48:S52)</f>
        <v>29570964</v>
      </c>
      <c r="T53" s="37">
        <f t="shared" si="6"/>
        <v>0.9594936219278386</v>
      </c>
      <c r="U53" s="37">
        <f t="shared" si="7"/>
        <v>4.1490095655172921E-2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472593310</v>
      </c>
      <c r="E54" s="32">
        <f>SUM(E8:E9,E11:E18,E20:E26,E28:E34,E36:E39,E41:E46,E48:E52)</f>
        <v>461243785</v>
      </c>
      <c r="F54" s="32">
        <f>SUM(F8:F9,F11:F18,F20:F26,F28:F34,F36:F39,F41:F46,F48:F52)</f>
        <v>72476865</v>
      </c>
      <c r="G54" s="37">
        <f t="shared" si="0"/>
        <v>0.15335990473500355</v>
      </c>
      <c r="H54" s="32">
        <f>SUM(H8:H9,H11:H18,H20:H26,H28:H34,H36:H39,H41:H46,H48:H52)</f>
        <v>89622179</v>
      </c>
      <c r="I54" s="37">
        <f t="shared" si="1"/>
        <v>0.18963911909798301</v>
      </c>
      <c r="J54" s="32">
        <f>SUM(J8:J9,J11:J18,J20:J26,J28:J34,J36:J39,J41:J46,J48:J52)</f>
        <v>92892516</v>
      </c>
      <c r="K54" s="37">
        <f t="shared" si="2"/>
        <v>0.20139570227488268</v>
      </c>
      <c r="L54" s="32">
        <f>SUM(L8:L9,L11:L18,L20:L26,L28:L34,L36:L39,L41:L46,L48:L52)</f>
        <v>63342357</v>
      </c>
      <c r="M54" s="37">
        <f t="shared" si="3"/>
        <v>0.13732945366407484</v>
      </c>
      <c r="N54" s="32">
        <f t="shared" si="4"/>
        <v>318333917</v>
      </c>
      <c r="O54" s="37">
        <f t="shared" si="5"/>
        <v>0.6901641330516789</v>
      </c>
      <c r="P54" s="32">
        <f>SUM(P8:P9,P11:P18,P20:P26,P28:P34,P36:P39,P41:P46,P48:P52)</f>
        <v>78161789</v>
      </c>
      <c r="Q54" s="32">
        <f>SUM(Q8:Q9,Q11:Q18,Q20:Q26,Q28:Q34,Q36:Q39,Q41:Q46,Q48:Q52)</f>
        <v>432993039</v>
      </c>
      <c r="R54" s="32">
        <f>SUM(R8:R9,R11:R18,R20:R26,R28:R34,R36:R39,R41:R46,R48:R52)</f>
        <v>430785944</v>
      </c>
      <c r="S54" s="32">
        <f>SUM(S8:S9,S11:S18,S20:S26,S28:S34,S36:S39,S41:S46,S48:S52)</f>
        <v>333967470</v>
      </c>
      <c r="T54" s="37">
        <f t="shared" si="6"/>
        <v>0.77525154813314889</v>
      </c>
      <c r="U54" s="37">
        <f t="shared" si="7"/>
        <v>-0.18959944737191214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16977269</v>
      </c>
      <c r="E57" s="31">
        <v>16546382</v>
      </c>
      <c r="F57" s="31">
        <v>4187883</v>
      </c>
      <c r="G57" s="36">
        <f t="shared" ref="G57:G85" si="8">IF(($D57      =0),0,($F57      /$D57      ))</f>
        <v>0.24667589351385077</v>
      </c>
      <c r="H57" s="31">
        <v>4163200</v>
      </c>
      <c r="I57" s="36">
        <f t="shared" ref="I57:I85" si="9">IF(($D57      =0),0,($H57      /$D57      ))</f>
        <v>0.24522200832183316</v>
      </c>
      <c r="J57" s="31">
        <v>3967866</v>
      </c>
      <c r="K57" s="36">
        <f t="shared" ref="K57:K85" si="10">IF(($E57      =0),0,($J57      /$E57      ))</f>
        <v>0.23980263479955921</v>
      </c>
      <c r="L57" s="31">
        <v>3944435</v>
      </c>
      <c r="M57" s="36">
        <f t="shared" ref="M57:M85" si="11">IF(($E57      =0),0,($L57      /$E57      ))</f>
        <v>0.23838655483718435</v>
      </c>
      <c r="N57" s="31">
        <f t="shared" ref="N57:N85" si="12">$F57      +$H57      +$J57      +$L57</f>
        <v>16263384</v>
      </c>
      <c r="O57" s="36">
        <f t="shared" ref="O57:O85" si="13">IF(($E57      =0),0,($N57      /$E57      ))</f>
        <v>0.98289668400016394</v>
      </c>
      <c r="P57" s="31">
        <v>3991174</v>
      </c>
      <c r="Q57" s="31">
        <v>17103910</v>
      </c>
      <c r="R57" s="31">
        <v>16453746</v>
      </c>
      <c r="S57" s="31">
        <v>16071113</v>
      </c>
      <c r="T57" s="36">
        <f t="shared" ref="T57:T85" si="14">IF(($R57      =0),0,($S57      /$R57      ))</f>
        <v>0.97674493091117365</v>
      </c>
      <c r="U57" s="36">
        <f t="shared" ref="U57:U85" si="15">IF(($P57      =0),0,(($L57      /$P57      )-1))</f>
        <v>-1.1710589415545369E-2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16977269</v>
      </c>
      <c r="E58" s="32">
        <f>E57</f>
        <v>16546382</v>
      </c>
      <c r="F58" s="32">
        <f>F57</f>
        <v>4187883</v>
      </c>
      <c r="G58" s="37">
        <f t="shared" si="8"/>
        <v>0.24667589351385077</v>
      </c>
      <c r="H58" s="32">
        <f>H57</f>
        <v>4163200</v>
      </c>
      <c r="I58" s="37">
        <f t="shared" si="9"/>
        <v>0.24522200832183316</v>
      </c>
      <c r="J58" s="32">
        <f>J57</f>
        <v>3967866</v>
      </c>
      <c r="K58" s="37">
        <f t="shared" si="10"/>
        <v>0.23980263479955921</v>
      </c>
      <c r="L58" s="32">
        <f>L57</f>
        <v>3944435</v>
      </c>
      <c r="M58" s="37">
        <f t="shared" si="11"/>
        <v>0.23838655483718435</v>
      </c>
      <c r="N58" s="32">
        <f t="shared" si="12"/>
        <v>16263384</v>
      </c>
      <c r="O58" s="37">
        <f t="shared" si="13"/>
        <v>0.98289668400016394</v>
      </c>
      <c r="P58" s="32">
        <f>P57</f>
        <v>3991174</v>
      </c>
      <c r="Q58" s="32">
        <f>Q57</f>
        <v>17103910</v>
      </c>
      <c r="R58" s="32">
        <f>R57</f>
        <v>16453746</v>
      </c>
      <c r="S58" s="32">
        <f>S57</f>
        <v>16071113</v>
      </c>
      <c r="T58" s="37">
        <f t="shared" si="14"/>
        <v>0.97674493091117365</v>
      </c>
      <c r="U58" s="37">
        <f t="shared" si="15"/>
        <v>-1.1710589415545369E-2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167840</v>
      </c>
      <c r="E59" s="31">
        <v>250000</v>
      </c>
      <c r="F59" s="31">
        <v>232584</v>
      </c>
      <c r="G59" s="36">
        <f t="shared" si="8"/>
        <v>1.3857483317445185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232584</v>
      </c>
      <c r="O59" s="36">
        <f t="shared" si="13"/>
        <v>0.93033600000000005</v>
      </c>
      <c r="P59" s="31">
        <v>65728</v>
      </c>
      <c r="Q59" s="31">
        <v>160000</v>
      </c>
      <c r="R59" s="31">
        <v>2000</v>
      </c>
      <c r="S59" s="31">
        <v>65728</v>
      </c>
      <c r="T59" s="36">
        <f t="shared" si="14"/>
        <v>32.863999999999997</v>
      </c>
      <c r="U59" s="36">
        <f t="shared" si="15"/>
        <v>-1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0</v>
      </c>
      <c r="E61" s="31">
        <v>0</v>
      </c>
      <c r="F61" s="31">
        <v>0</v>
      </c>
      <c r="G61" s="36">
        <f t="shared" si="8"/>
        <v>0</v>
      </c>
      <c r="H61" s="31">
        <v>0</v>
      </c>
      <c r="I61" s="36">
        <f t="shared" si="9"/>
        <v>0</v>
      </c>
      <c r="J61" s="31">
        <v>0</v>
      </c>
      <c r="K61" s="36">
        <f t="shared" si="10"/>
        <v>0</v>
      </c>
      <c r="L61" s="31">
        <v>0</v>
      </c>
      <c r="M61" s="36">
        <f t="shared" si="11"/>
        <v>0</v>
      </c>
      <c r="N61" s="31">
        <f t="shared" si="12"/>
        <v>0</v>
      </c>
      <c r="O61" s="36">
        <f t="shared" si="13"/>
        <v>0</v>
      </c>
      <c r="P61" s="31">
        <v>0</v>
      </c>
      <c r="Q61" s="31">
        <v>0</v>
      </c>
      <c r="R61" s="31">
        <v>0</v>
      </c>
      <c r="S61" s="31">
        <v>0</v>
      </c>
      <c r="T61" s="36">
        <f t="shared" si="14"/>
        <v>0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167840</v>
      </c>
      <c r="E63" s="32">
        <f>SUM(E59:E62)</f>
        <v>250000</v>
      </c>
      <c r="F63" s="32">
        <f>SUM(F59:F62)</f>
        <v>232584</v>
      </c>
      <c r="G63" s="37">
        <f t="shared" si="8"/>
        <v>1.3857483317445185</v>
      </c>
      <c r="H63" s="32">
        <f>SUM(H59:H62)</f>
        <v>0</v>
      </c>
      <c r="I63" s="37">
        <f t="shared" si="9"/>
        <v>0</v>
      </c>
      <c r="J63" s="32">
        <f>SUM(J59:J62)</f>
        <v>0</v>
      </c>
      <c r="K63" s="37">
        <f t="shared" si="10"/>
        <v>0</v>
      </c>
      <c r="L63" s="32">
        <f>SUM(L59:L62)</f>
        <v>0</v>
      </c>
      <c r="M63" s="37">
        <f t="shared" si="11"/>
        <v>0</v>
      </c>
      <c r="N63" s="32">
        <f t="shared" si="12"/>
        <v>232584</v>
      </c>
      <c r="O63" s="37">
        <f t="shared" si="13"/>
        <v>0.93033600000000005</v>
      </c>
      <c r="P63" s="32">
        <f>SUM(P59:P62)</f>
        <v>65728</v>
      </c>
      <c r="Q63" s="32">
        <f>SUM(Q59:Q62)</f>
        <v>160000</v>
      </c>
      <c r="R63" s="32">
        <f>SUM(R59:R62)</f>
        <v>2000</v>
      </c>
      <c r="S63" s="32">
        <f>SUM(S59:S62)</f>
        <v>65728</v>
      </c>
      <c r="T63" s="37">
        <f t="shared" si="14"/>
        <v>32.863999999999997</v>
      </c>
      <c r="U63" s="37">
        <f t="shared" si="15"/>
        <v>-1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891304</v>
      </c>
      <c r="E64" s="31">
        <v>891304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365000</v>
      </c>
      <c r="R64" s="31">
        <v>450000</v>
      </c>
      <c r="S64" s="31">
        <v>0</v>
      </c>
      <c r="T64" s="36">
        <f t="shared" si="14"/>
        <v>0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0</v>
      </c>
      <c r="E65" s="31">
        <v>0</v>
      </c>
      <c r="F65" s="31">
        <v>0</v>
      </c>
      <c r="G65" s="36">
        <f t="shared" si="8"/>
        <v>0</v>
      </c>
      <c r="H65" s="31">
        <v>0</v>
      </c>
      <c r="I65" s="36">
        <f t="shared" si="9"/>
        <v>0</v>
      </c>
      <c r="J65" s="31">
        <v>0</v>
      </c>
      <c r="K65" s="36">
        <f t="shared" si="10"/>
        <v>0</v>
      </c>
      <c r="L65" s="31">
        <v>0</v>
      </c>
      <c r="M65" s="36">
        <f t="shared" si="11"/>
        <v>0</v>
      </c>
      <c r="N65" s="31">
        <f t="shared" si="12"/>
        <v>0</v>
      </c>
      <c r="O65" s="36">
        <f t="shared" si="13"/>
        <v>0</v>
      </c>
      <c r="P65" s="31">
        <v>0</v>
      </c>
      <c r="Q65" s="31">
        <v>0</v>
      </c>
      <c r="R65" s="31">
        <v>0</v>
      </c>
      <c r="S65" s="31">
        <v>0</v>
      </c>
      <c r="T65" s="36">
        <f t="shared" si="14"/>
        <v>0</v>
      </c>
      <c r="U65" s="36">
        <f t="shared" si="15"/>
        <v>0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0</v>
      </c>
      <c r="E66" s="31">
        <v>0</v>
      </c>
      <c r="F66" s="31">
        <v>0</v>
      </c>
      <c r="G66" s="36">
        <f t="shared" si="8"/>
        <v>0</v>
      </c>
      <c r="H66" s="31">
        <v>0</v>
      </c>
      <c r="I66" s="36">
        <f t="shared" si="9"/>
        <v>0</v>
      </c>
      <c r="J66" s="31">
        <v>0</v>
      </c>
      <c r="K66" s="36">
        <f t="shared" si="10"/>
        <v>0</v>
      </c>
      <c r="L66" s="31">
        <v>0</v>
      </c>
      <c r="M66" s="36">
        <f t="shared" si="11"/>
        <v>0</v>
      </c>
      <c r="N66" s="31">
        <f t="shared" si="12"/>
        <v>0</v>
      </c>
      <c r="O66" s="36">
        <f t="shared" si="13"/>
        <v>0</v>
      </c>
      <c r="P66" s="31">
        <v>0</v>
      </c>
      <c r="Q66" s="31">
        <v>0</v>
      </c>
      <c r="R66" s="31">
        <v>0</v>
      </c>
      <c r="S66" s="31">
        <v>0</v>
      </c>
      <c r="T66" s="36">
        <f t="shared" si="14"/>
        <v>0</v>
      </c>
      <c r="U66" s="36">
        <f t="shared" si="15"/>
        <v>0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18545775</v>
      </c>
      <c r="E67" s="31">
        <v>18545775</v>
      </c>
      <c r="F67" s="31">
        <v>2806526</v>
      </c>
      <c r="G67" s="36">
        <f t="shared" si="8"/>
        <v>0.15132966942605527</v>
      </c>
      <c r="H67" s="31">
        <v>2623856</v>
      </c>
      <c r="I67" s="36">
        <f t="shared" si="9"/>
        <v>0.14147998668160269</v>
      </c>
      <c r="J67" s="31">
        <v>2460214</v>
      </c>
      <c r="K67" s="36">
        <f t="shared" si="10"/>
        <v>0.13265630581628429</v>
      </c>
      <c r="L67" s="31">
        <v>2588742</v>
      </c>
      <c r="M67" s="36">
        <f t="shared" si="11"/>
        <v>0.13958661743712517</v>
      </c>
      <c r="N67" s="31">
        <f t="shared" si="12"/>
        <v>10479338</v>
      </c>
      <c r="O67" s="36">
        <f t="shared" si="13"/>
        <v>0.56505257936106745</v>
      </c>
      <c r="P67" s="31">
        <v>2371296</v>
      </c>
      <c r="Q67" s="31">
        <v>17665737</v>
      </c>
      <c r="R67" s="31">
        <v>17568147</v>
      </c>
      <c r="S67" s="31">
        <v>10378848</v>
      </c>
      <c r="T67" s="36">
        <f t="shared" si="14"/>
        <v>0.59077647745092299</v>
      </c>
      <c r="U67" s="36">
        <f t="shared" si="15"/>
        <v>9.1699222703534256E-2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0</v>
      </c>
      <c r="E68" s="31">
        <v>0</v>
      </c>
      <c r="F68" s="31">
        <v>0</v>
      </c>
      <c r="G68" s="36">
        <f t="shared" si="8"/>
        <v>0</v>
      </c>
      <c r="H68" s="31">
        <v>0</v>
      </c>
      <c r="I68" s="36">
        <f t="shared" si="9"/>
        <v>0</v>
      </c>
      <c r="J68" s="31">
        <v>0</v>
      </c>
      <c r="K68" s="36">
        <f t="shared" si="10"/>
        <v>0</v>
      </c>
      <c r="L68" s="31">
        <v>0</v>
      </c>
      <c r="M68" s="36">
        <f t="shared" si="11"/>
        <v>0</v>
      </c>
      <c r="N68" s="31">
        <f t="shared" si="12"/>
        <v>0</v>
      </c>
      <c r="O68" s="36">
        <f t="shared" si="13"/>
        <v>0</v>
      </c>
      <c r="P68" s="31">
        <v>0</v>
      </c>
      <c r="Q68" s="31">
        <v>0</v>
      </c>
      <c r="R68" s="31">
        <v>0</v>
      </c>
      <c r="S68" s="31">
        <v>0</v>
      </c>
      <c r="T68" s="36">
        <f t="shared" si="14"/>
        <v>0</v>
      </c>
      <c r="U68" s="36">
        <f t="shared" si="15"/>
        <v>0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27226069</v>
      </c>
      <c r="E69" s="31">
        <v>24067596</v>
      </c>
      <c r="F69" s="31">
        <v>7471279</v>
      </c>
      <c r="G69" s="36">
        <f t="shared" si="8"/>
        <v>0.27441636910565387</v>
      </c>
      <c r="H69" s="31">
        <v>3986518</v>
      </c>
      <c r="I69" s="36">
        <f t="shared" si="9"/>
        <v>0.14642282732773504</v>
      </c>
      <c r="J69" s="31">
        <v>4049147</v>
      </c>
      <c r="K69" s="36">
        <f t="shared" si="10"/>
        <v>0.16824060865904514</v>
      </c>
      <c r="L69" s="31">
        <v>6798007</v>
      </c>
      <c r="M69" s="36">
        <f t="shared" si="11"/>
        <v>0.28245475784120688</v>
      </c>
      <c r="N69" s="31">
        <f t="shared" si="12"/>
        <v>22304951</v>
      </c>
      <c r="O69" s="36">
        <f t="shared" si="13"/>
        <v>0.92676273110118679</v>
      </c>
      <c r="P69" s="31">
        <v>5931901</v>
      </c>
      <c r="Q69" s="31">
        <v>25299514</v>
      </c>
      <c r="R69" s="31">
        <v>24067596</v>
      </c>
      <c r="S69" s="31">
        <v>23557030</v>
      </c>
      <c r="T69" s="36">
        <f t="shared" si="14"/>
        <v>0.97878616543172825</v>
      </c>
      <c r="U69" s="36">
        <f t="shared" si="15"/>
        <v>0.1460081683763772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46663148</v>
      </c>
      <c r="E70" s="32">
        <f>SUM(E64:E69)</f>
        <v>43504675</v>
      </c>
      <c r="F70" s="32">
        <f>SUM(F64:F69)</f>
        <v>10277805</v>
      </c>
      <c r="G70" s="37">
        <f t="shared" si="8"/>
        <v>0.22025528581997939</v>
      </c>
      <c r="H70" s="32">
        <f>SUM(H64:H69)</f>
        <v>6610374</v>
      </c>
      <c r="I70" s="37">
        <f t="shared" si="9"/>
        <v>0.14166155270964573</v>
      </c>
      <c r="J70" s="32">
        <f>SUM(J64:J69)</f>
        <v>6509361</v>
      </c>
      <c r="K70" s="37">
        <f t="shared" si="10"/>
        <v>0.14962440243491074</v>
      </c>
      <c r="L70" s="32">
        <f>SUM(L64:L69)</f>
        <v>9386749</v>
      </c>
      <c r="M70" s="37">
        <f t="shared" si="11"/>
        <v>0.21576414488787699</v>
      </c>
      <c r="N70" s="32">
        <f t="shared" si="12"/>
        <v>32784289</v>
      </c>
      <c r="O70" s="37">
        <f t="shared" si="13"/>
        <v>0.75358082780758617</v>
      </c>
      <c r="P70" s="32">
        <f>SUM(P64:P69)</f>
        <v>8303197</v>
      </c>
      <c r="Q70" s="32">
        <f>SUM(Q64:Q69)</f>
        <v>43330251</v>
      </c>
      <c r="R70" s="32">
        <f>SUM(R64:R69)</f>
        <v>42085743</v>
      </c>
      <c r="S70" s="32">
        <f>SUM(S64:S69)</f>
        <v>33935878</v>
      </c>
      <c r="T70" s="37">
        <f t="shared" si="14"/>
        <v>0.80635092981487821</v>
      </c>
      <c r="U70" s="37">
        <f t="shared" si="15"/>
        <v>0.13049816835611638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0</v>
      </c>
      <c r="E71" s="31">
        <v>0</v>
      </c>
      <c r="F71" s="31">
        <v>0</v>
      </c>
      <c r="G71" s="36">
        <f t="shared" si="8"/>
        <v>0</v>
      </c>
      <c r="H71" s="31">
        <v>0</v>
      </c>
      <c r="I71" s="36">
        <f t="shared" si="9"/>
        <v>0</v>
      </c>
      <c r="J71" s="31">
        <v>0</v>
      </c>
      <c r="K71" s="36">
        <f t="shared" si="10"/>
        <v>0</v>
      </c>
      <c r="L71" s="31">
        <v>0</v>
      </c>
      <c r="M71" s="36">
        <f t="shared" si="11"/>
        <v>0</v>
      </c>
      <c r="N71" s="31">
        <f t="shared" si="12"/>
        <v>0</v>
      </c>
      <c r="O71" s="36">
        <f t="shared" si="13"/>
        <v>0</v>
      </c>
      <c r="P71" s="31">
        <v>0</v>
      </c>
      <c r="Q71" s="31">
        <v>0</v>
      </c>
      <c r="R71" s="31">
        <v>0</v>
      </c>
      <c r="S71" s="31">
        <v>0</v>
      </c>
      <c r="T71" s="36">
        <f t="shared" si="14"/>
        <v>0</v>
      </c>
      <c r="U71" s="36">
        <f t="shared" si="15"/>
        <v>0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0</v>
      </c>
      <c r="E72" s="31">
        <v>0</v>
      </c>
      <c r="F72" s="31">
        <v>0</v>
      </c>
      <c r="G72" s="36">
        <f t="shared" si="8"/>
        <v>0</v>
      </c>
      <c r="H72" s="31">
        <v>0</v>
      </c>
      <c r="I72" s="36">
        <f t="shared" si="9"/>
        <v>0</v>
      </c>
      <c r="J72" s="31">
        <v>0</v>
      </c>
      <c r="K72" s="36">
        <f t="shared" si="10"/>
        <v>0</v>
      </c>
      <c r="L72" s="31">
        <v>0</v>
      </c>
      <c r="M72" s="36">
        <f t="shared" si="11"/>
        <v>0</v>
      </c>
      <c r="N72" s="31">
        <f t="shared" si="12"/>
        <v>0</v>
      </c>
      <c r="O72" s="36">
        <f t="shared" si="13"/>
        <v>0</v>
      </c>
      <c r="P72" s="31">
        <v>0</v>
      </c>
      <c r="Q72" s="31">
        <v>0</v>
      </c>
      <c r="R72" s="31">
        <v>0</v>
      </c>
      <c r="S72" s="31">
        <v>0</v>
      </c>
      <c r="T72" s="36">
        <f t="shared" si="14"/>
        <v>0</v>
      </c>
      <c r="U72" s="36">
        <f t="shared" si="15"/>
        <v>0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0</v>
      </c>
      <c r="E73" s="31">
        <v>0</v>
      </c>
      <c r="F73" s="31">
        <v>0</v>
      </c>
      <c r="G73" s="36">
        <f t="shared" si="8"/>
        <v>0</v>
      </c>
      <c r="H73" s="31">
        <v>0</v>
      </c>
      <c r="I73" s="36">
        <f t="shared" si="9"/>
        <v>0</v>
      </c>
      <c r="J73" s="31">
        <v>0</v>
      </c>
      <c r="K73" s="36">
        <f t="shared" si="10"/>
        <v>0</v>
      </c>
      <c r="L73" s="31">
        <v>0</v>
      </c>
      <c r="M73" s="36">
        <f t="shared" si="11"/>
        <v>0</v>
      </c>
      <c r="N73" s="31">
        <f t="shared" si="12"/>
        <v>0</v>
      </c>
      <c r="O73" s="36">
        <f t="shared" si="13"/>
        <v>0</v>
      </c>
      <c r="P73" s="31">
        <v>0</v>
      </c>
      <c r="Q73" s="31">
        <v>0</v>
      </c>
      <c r="R73" s="31">
        <v>0</v>
      </c>
      <c r="S73" s="31">
        <v>0</v>
      </c>
      <c r="T73" s="36">
        <f t="shared" si="14"/>
        <v>0</v>
      </c>
      <c r="U73" s="36">
        <f t="shared" si="15"/>
        <v>0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0</v>
      </c>
      <c r="E74" s="31">
        <v>0</v>
      </c>
      <c r="F74" s="31">
        <v>0</v>
      </c>
      <c r="G74" s="36">
        <f t="shared" si="8"/>
        <v>0</v>
      </c>
      <c r="H74" s="31">
        <v>0</v>
      </c>
      <c r="I74" s="36">
        <f t="shared" si="9"/>
        <v>0</v>
      </c>
      <c r="J74" s="31">
        <v>0</v>
      </c>
      <c r="K74" s="36">
        <f t="shared" si="10"/>
        <v>0</v>
      </c>
      <c r="L74" s="31">
        <v>0</v>
      </c>
      <c r="M74" s="36">
        <f t="shared" si="11"/>
        <v>0</v>
      </c>
      <c r="N74" s="31">
        <f t="shared" si="12"/>
        <v>0</v>
      </c>
      <c r="O74" s="36">
        <f t="shared" si="13"/>
        <v>0</v>
      </c>
      <c r="P74" s="31">
        <v>0</v>
      </c>
      <c r="Q74" s="31">
        <v>0</v>
      </c>
      <c r="R74" s="31">
        <v>0</v>
      </c>
      <c r="S74" s="31">
        <v>0</v>
      </c>
      <c r="T74" s="36">
        <f t="shared" si="14"/>
        <v>0</v>
      </c>
      <c r="U74" s="36">
        <f t="shared" si="15"/>
        <v>0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0</v>
      </c>
      <c r="E75" s="31">
        <v>0</v>
      </c>
      <c r="F75" s="31">
        <v>0</v>
      </c>
      <c r="G75" s="36">
        <f t="shared" si="8"/>
        <v>0</v>
      </c>
      <c r="H75" s="31">
        <v>0</v>
      </c>
      <c r="I75" s="36">
        <f t="shared" si="9"/>
        <v>0</v>
      </c>
      <c r="J75" s="31">
        <v>0</v>
      </c>
      <c r="K75" s="36">
        <f t="shared" si="10"/>
        <v>0</v>
      </c>
      <c r="L75" s="31">
        <v>0</v>
      </c>
      <c r="M75" s="36">
        <f t="shared" si="11"/>
        <v>0</v>
      </c>
      <c r="N75" s="31">
        <f t="shared" si="12"/>
        <v>0</v>
      </c>
      <c r="O75" s="36">
        <f t="shared" si="13"/>
        <v>0</v>
      </c>
      <c r="P75" s="31">
        <v>0</v>
      </c>
      <c r="Q75" s="31">
        <v>0</v>
      </c>
      <c r="R75" s="31">
        <v>0</v>
      </c>
      <c r="S75" s="31">
        <v>0</v>
      </c>
      <c r="T75" s="36">
        <f t="shared" si="14"/>
        <v>0</v>
      </c>
      <c r="U75" s="36">
        <f t="shared" si="15"/>
        <v>0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0</v>
      </c>
      <c r="E76" s="31">
        <v>0</v>
      </c>
      <c r="F76" s="31">
        <v>0</v>
      </c>
      <c r="G76" s="36">
        <f t="shared" si="8"/>
        <v>0</v>
      </c>
      <c r="H76" s="31">
        <v>0</v>
      </c>
      <c r="I76" s="36">
        <f t="shared" si="9"/>
        <v>0</v>
      </c>
      <c r="J76" s="31">
        <v>0</v>
      </c>
      <c r="K76" s="36">
        <f t="shared" si="10"/>
        <v>0</v>
      </c>
      <c r="L76" s="31">
        <v>0</v>
      </c>
      <c r="M76" s="36">
        <f t="shared" si="11"/>
        <v>0</v>
      </c>
      <c r="N76" s="31">
        <f t="shared" si="12"/>
        <v>0</v>
      </c>
      <c r="O76" s="36">
        <f t="shared" si="13"/>
        <v>0</v>
      </c>
      <c r="P76" s="31">
        <v>0</v>
      </c>
      <c r="Q76" s="31">
        <v>0</v>
      </c>
      <c r="R76" s="31">
        <v>0</v>
      </c>
      <c r="S76" s="31">
        <v>0</v>
      </c>
      <c r="T76" s="36">
        <f t="shared" si="14"/>
        <v>0</v>
      </c>
      <c r="U76" s="36">
        <f t="shared" si="15"/>
        <v>0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6600408</v>
      </c>
      <c r="E77" s="31">
        <v>6415776</v>
      </c>
      <c r="F77" s="31">
        <v>767048</v>
      </c>
      <c r="G77" s="36">
        <f t="shared" si="8"/>
        <v>0.11621220991187212</v>
      </c>
      <c r="H77" s="31">
        <v>1642965</v>
      </c>
      <c r="I77" s="36">
        <f t="shared" si="9"/>
        <v>0.24891870320743809</v>
      </c>
      <c r="J77" s="31">
        <v>2733228</v>
      </c>
      <c r="K77" s="36">
        <f t="shared" si="10"/>
        <v>0.42601674372671366</v>
      </c>
      <c r="L77" s="31">
        <v>1715654</v>
      </c>
      <c r="M77" s="36">
        <f t="shared" si="11"/>
        <v>0.26741176749312945</v>
      </c>
      <c r="N77" s="31">
        <f t="shared" si="12"/>
        <v>6858895</v>
      </c>
      <c r="O77" s="36">
        <f t="shared" si="13"/>
        <v>1.0690670933648556</v>
      </c>
      <c r="P77" s="31">
        <v>159377</v>
      </c>
      <c r="Q77" s="31">
        <v>7481448</v>
      </c>
      <c r="R77" s="31">
        <v>8021232</v>
      </c>
      <c r="S77" s="31">
        <v>373374</v>
      </c>
      <c r="T77" s="36">
        <f t="shared" si="14"/>
        <v>4.6548211047878929E-2</v>
      </c>
      <c r="U77" s="36">
        <f t="shared" si="15"/>
        <v>9.7647527560438458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6600408</v>
      </c>
      <c r="E78" s="32">
        <f>SUM(E71:E77)</f>
        <v>6415776</v>
      </c>
      <c r="F78" s="32">
        <f>SUM(F71:F77)</f>
        <v>767048</v>
      </c>
      <c r="G78" s="37">
        <f t="shared" si="8"/>
        <v>0.11621220991187212</v>
      </c>
      <c r="H78" s="32">
        <f>SUM(H71:H77)</f>
        <v>1642965</v>
      </c>
      <c r="I78" s="37">
        <f t="shared" si="9"/>
        <v>0.24891870320743809</v>
      </c>
      <c r="J78" s="32">
        <f>SUM(J71:J77)</f>
        <v>2733228</v>
      </c>
      <c r="K78" s="37">
        <f t="shared" si="10"/>
        <v>0.42601674372671366</v>
      </c>
      <c r="L78" s="32">
        <f>SUM(L71:L77)</f>
        <v>1715654</v>
      </c>
      <c r="M78" s="37">
        <f t="shared" si="11"/>
        <v>0.26741176749312945</v>
      </c>
      <c r="N78" s="32">
        <f t="shared" si="12"/>
        <v>6858895</v>
      </c>
      <c r="O78" s="37">
        <f t="shared" si="13"/>
        <v>1.0690670933648556</v>
      </c>
      <c r="P78" s="32">
        <f>SUM(P71:P77)</f>
        <v>159377</v>
      </c>
      <c r="Q78" s="32">
        <f>SUM(Q71:Q77)</f>
        <v>7481448</v>
      </c>
      <c r="R78" s="32">
        <f>SUM(R71:R77)</f>
        <v>8021232</v>
      </c>
      <c r="S78" s="32">
        <f>SUM(S71:S77)</f>
        <v>373374</v>
      </c>
      <c r="T78" s="37">
        <f t="shared" si="14"/>
        <v>4.6548211047878929E-2</v>
      </c>
      <c r="U78" s="37">
        <f t="shared" si="15"/>
        <v>9.7647527560438458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0</v>
      </c>
      <c r="E79" s="31">
        <v>0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0</v>
      </c>
      <c r="K79" s="36">
        <f t="shared" si="10"/>
        <v>0</v>
      </c>
      <c r="L79" s="31">
        <v>0</v>
      </c>
      <c r="M79" s="36">
        <f t="shared" si="11"/>
        <v>0</v>
      </c>
      <c r="N79" s="31">
        <f t="shared" si="12"/>
        <v>0</v>
      </c>
      <c r="O79" s="36">
        <f t="shared" si="13"/>
        <v>0</v>
      </c>
      <c r="P79" s="31">
        <v>0</v>
      </c>
      <c r="Q79" s="31">
        <v>0</v>
      </c>
      <c r="R79" s="31">
        <v>0</v>
      </c>
      <c r="S79" s="31">
        <v>0</v>
      </c>
      <c r="T79" s="36">
        <f t="shared" si="14"/>
        <v>0</v>
      </c>
      <c r="U79" s="36">
        <f t="shared" si="15"/>
        <v>0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0</v>
      </c>
      <c r="E80" s="31">
        <v>0</v>
      </c>
      <c r="F80" s="31">
        <v>0</v>
      </c>
      <c r="G80" s="36">
        <f t="shared" si="8"/>
        <v>0</v>
      </c>
      <c r="H80" s="31">
        <v>0</v>
      </c>
      <c r="I80" s="36">
        <f t="shared" si="9"/>
        <v>0</v>
      </c>
      <c r="J80" s="31">
        <v>0</v>
      </c>
      <c r="K80" s="36">
        <f t="shared" si="10"/>
        <v>0</v>
      </c>
      <c r="L80" s="31">
        <v>0</v>
      </c>
      <c r="M80" s="36">
        <f t="shared" si="11"/>
        <v>0</v>
      </c>
      <c r="N80" s="31">
        <f t="shared" si="12"/>
        <v>0</v>
      </c>
      <c r="O80" s="36">
        <f t="shared" si="13"/>
        <v>0</v>
      </c>
      <c r="P80" s="31">
        <v>0</v>
      </c>
      <c r="Q80" s="31">
        <v>0</v>
      </c>
      <c r="R80" s="31">
        <v>0</v>
      </c>
      <c r="S80" s="31">
        <v>0</v>
      </c>
      <c r="T80" s="36">
        <f t="shared" si="14"/>
        <v>0</v>
      </c>
      <c r="U80" s="36">
        <f t="shared" si="15"/>
        <v>0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0</v>
      </c>
      <c r="E81" s="31">
        <v>0</v>
      </c>
      <c r="F81" s="31">
        <v>0</v>
      </c>
      <c r="G81" s="36">
        <f t="shared" si="8"/>
        <v>0</v>
      </c>
      <c r="H81" s="31">
        <v>0</v>
      </c>
      <c r="I81" s="36">
        <f t="shared" si="9"/>
        <v>0</v>
      </c>
      <c r="J81" s="31">
        <v>0</v>
      </c>
      <c r="K81" s="36">
        <f t="shared" si="10"/>
        <v>0</v>
      </c>
      <c r="L81" s="31">
        <v>0</v>
      </c>
      <c r="M81" s="36">
        <f t="shared" si="11"/>
        <v>0</v>
      </c>
      <c r="N81" s="31">
        <f t="shared" si="12"/>
        <v>0</v>
      </c>
      <c r="O81" s="36">
        <f t="shared" si="13"/>
        <v>0</v>
      </c>
      <c r="P81" s="31">
        <v>0</v>
      </c>
      <c r="Q81" s="31">
        <v>0</v>
      </c>
      <c r="R81" s="31">
        <v>0</v>
      </c>
      <c r="S81" s="31">
        <v>0</v>
      </c>
      <c r="T81" s="36">
        <f t="shared" si="14"/>
        <v>0</v>
      </c>
      <c r="U81" s="36">
        <f t="shared" si="15"/>
        <v>0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2142000</v>
      </c>
      <c r="E83" s="31">
        <v>2302000</v>
      </c>
      <c r="F83" s="31">
        <v>459392</v>
      </c>
      <c r="G83" s="36">
        <f t="shared" si="8"/>
        <v>0.21446872082166199</v>
      </c>
      <c r="H83" s="31">
        <v>466990</v>
      </c>
      <c r="I83" s="36">
        <f t="shared" si="9"/>
        <v>0.21801587301587302</v>
      </c>
      <c r="J83" s="31">
        <v>461925</v>
      </c>
      <c r="K83" s="36">
        <f t="shared" si="10"/>
        <v>0.20066246741963509</v>
      </c>
      <c r="L83" s="31">
        <v>451952</v>
      </c>
      <c r="M83" s="36">
        <f t="shared" si="11"/>
        <v>0.19633014769765422</v>
      </c>
      <c r="N83" s="31">
        <f t="shared" si="12"/>
        <v>1840259</v>
      </c>
      <c r="O83" s="36">
        <f t="shared" si="13"/>
        <v>0.79941746307558648</v>
      </c>
      <c r="P83" s="31">
        <v>457051</v>
      </c>
      <c r="Q83" s="31">
        <v>2121000</v>
      </c>
      <c r="R83" s="31">
        <v>1783000</v>
      </c>
      <c r="S83" s="31">
        <v>1542429</v>
      </c>
      <c r="T83" s="36">
        <f t="shared" si="14"/>
        <v>0.86507515423443637</v>
      </c>
      <c r="U83" s="36">
        <f t="shared" si="15"/>
        <v>-1.1156304219879232E-2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2142000</v>
      </c>
      <c r="E84" s="32">
        <f>SUM(E79:E83)</f>
        <v>2302000</v>
      </c>
      <c r="F84" s="32">
        <f>SUM(F79:F83)</f>
        <v>459392</v>
      </c>
      <c r="G84" s="37">
        <f t="shared" si="8"/>
        <v>0.21446872082166199</v>
      </c>
      <c r="H84" s="32">
        <f>SUM(H79:H83)</f>
        <v>466990</v>
      </c>
      <c r="I84" s="37">
        <f t="shared" si="9"/>
        <v>0.21801587301587302</v>
      </c>
      <c r="J84" s="32">
        <f>SUM(J79:J83)</f>
        <v>461925</v>
      </c>
      <c r="K84" s="37">
        <f t="shared" si="10"/>
        <v>0.20066246741963509</v>
      </c>
      <c r="L84" s="32">
        <f>SUM(L79:L83)</f>
        <v>451952</v>
      </c>
      <c r="M84" s="37">
        <f t="shared" si="11"/>
        <v>0.19633014769765422</v>
      </c>
      <c r="N84" s="32">
        <f t="shared" si="12"/>
        <v>1840259</v>
      </c>
      <c r="O84" s="37">
        <f t="shared" si="13"/>
        <v>0.79941746307558648</v>
      </c>
      <c r="P84" s="32">
        <f>SUM(P79:P83)</f>
        <v>457051</v>
      </c>
      <c r="Q84" s="32">
        <f>SUM(Q79:Q83)</f>
        <v>2121000</v>
      </c>
      <c r="R84" s="32">
        <f>SUM(R79:R83)</f>
        <v>1783000</v>
      </c>
      <c r="S84" s="32">
        <f>SUM(S79:S83)</f>
        <v>1542429</v>
      </c>
      <c r="T84" s="37">
        <f t="shared" si="14"/>
        <v>0.86507515423443637</v>
      </c>
      <c r="U84" s="37">
        <f t="shared" si="15"/>
        <v>-1.1156304219879232E-2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72550665</v>
      </c>
      <c r="E85" s="32">
        <f>SUM(E57,E59:E62,E64:E69,E71:E77,E79:E83)</f>
        <v>69018833</v>
      </c>
      <c r="F85" s="32">
        <f>SUM(F57,F59:F62,F64:F69,F71:F77,F79:F83)</f>
        <v>15924712</v>
      </c>
      <c r="G85" s="37">
        <f t="shared" si="8"/>
        <v>0.21949780887604545</v>
      </c>
      <c r="H85" s="32">
        <f>SUM(H57,H59:H62,H64:H69,H71:H77,H79:H83)</f>
        <v>12883529</v>
      </c>
      <c r="I85" s="37">
        <f t="shared" si="9"/>
        <v>0.17757975064735795</v>
      </c>
      <c r="J85" s="32">
        <f>SUM(J57,J59:J62,J64:J69,J71:J77,J79:J83)</f>
        <v>13672380</v>
      </c>
      <c r="K85" s="37">
        <f t="shared" si="10"/>
        <v>0.19809636595854932</v>
      </c>
      <c r="L85" s="32">
        <f>SUM(L57,L59:L62,L64:L69,L71:L77,L79:L83)</f>
        <v>15498790</v>
      </c>
      <c r="M85" s="37">
        <f t="shared" si="11"/>
        <v>0.22455885337846845</v>
      </c>
      <c r="N85" s="32">
        <f t="shared" si="12"/>
        <v>57979411</v>
      </c>
      <c r="O85" s="37">
        <f t="shared" si="13"/>
        <v>0.84005203333414813</v>
      </c>
      <c r="P85" s="32">
        <f>SUM(P57,P59:P62,P64:P69,P71:P77,P79:P83)</f>
        <v>12976527</v>
      </c>
      <c r="Q85" s="32">
        <f>SUM(Q57,Q59:Q62,Q64:Q69,Q71:Q77,Q79:Q83)</f>
        <v>70196609</v>
      </c>
      <c r="R85" s="32">
        <f>SUM(R57,R59:R62,R64:R69,R71:R77,R79:R83)</f>
        <v>68345721</v>
      </c>
      <c r="S85" s="32">
        <f>SUM(S57,S59:S62,S64:S69,S71:S77,S79:S83)</f>
        <v>51988522</v>
      </c>
      <c r="T85" s="37">
        <f t="shared" si="14"/>
        <v>0.76066974258710363</v>
      </c>
      <c r="U85" s="37">
        <f t="shared" si="15"/>
        <v>0.19437119038090844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1523380764</v>
      </c>
      <c r="E88" s="31">
        <v>1399316318</v>
      </c>
      <c r="F88" s="31">
        <v>290355162</v>
      </c>
      <c r="G88" s="36">
        <f t="shared" ref="G88:G99" si="16">IF(($D88      =0),0,($F88      /$D88      ))</f>
        <v>0.19059920465163493</v>
      </c>
      <c r="H88" s="31">
        <v>314357258</v>
      </c>
      <c r="I88" s="36">
        <f t="shared" ref="I88:I99" si="17">IF(($D88      =0),0,($H88      /$D88      ))</f>
        <v>0.20635501342066309</v>
      </c>
      <c r="J88" s="31">
        <v>297894784</v>
      </c>
      <c r="K88" s="36">
        <f t="shared" ref="K88:K99" si="18">IF(($E88      =0),0,($J88      /$E88      ))</f>
        <v>0.21288595020872186</v>
      </c>
      <c r="L88" s="31">
        <v>304936867</v>
      </c>
      <c r="M88" s="36">
        <f t="shared" ref="M88:M99" si="19">IF(($E88      =0),0,($L88      /$E88      ))</f>
        <v>0.21791846709530047</v>
      </c>
      <c r="N88" s="31">
        <f t="shared" ref="N88:N99" si="20">$F88      +$H88      +$J88      +$L88</f>
        <v>1207544071</v>
      </c>
      <c r="O88" s="36">
        <f t="shared" ref="O88:O99" si="21">IF(($E88      =0),0,($N88      /$E88      ))</f>
        <v>0.8629528974020011</v>
      </c>
      <c r="P88" s="31">
        <v>337890619</v>
      </c>
      <c r="Q88" s="31">
        <v>1488158054</v>
      </c>
      <c r="R88" s="31">
        <v>1226737587</v>
      </c>
      <c r="S88" s="31">
        <v>1203857607</v>
      </c>
      <c r="T88" s="36">
        <f t="shared" ref="T88:T99" si="22">IF(($R88      =0),0,($S88      /$R88      ))</f>
        <v>0.98134892071257618</v>
      </c>
      <c r="U88" s="36">
        <f t="shared" ref="U88:U99" si="23">IF(($P88      =0),0,(($L88      /$P88      )-1))</f>
        <v>-9.7527868922575811E-2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1148547000</v>
      </c>
      <c r="E89" s="31">
        <v>1159570000</v>
      </c>
      <c r="F89" s="31">
        <v>260401245</v>
      </c>
      <c r="G89" s="36">
        <f t="shared" si="16"/>
        <v>0.22672232394494957</v>
      </c>
      <c r="H89" s="31">
        <v>342236413</v>
      </c>
      <c r="I89" s="36">
        <f t="shared" si="17"/>
        <v>0.29797336373696504</v>
      </c>
      <c r="J89" s="31">
        <v>278922032</v>
      </c>
      <c r="K89" s="36">
        <f t="shared" si="18"/>
        <v>0.24053919297670689</v>
      </c>
      <c r="L89" s="31">
        <v>293062262</v>
      </c>
      <c r="M89" s="36">
        <f t="shared" si="19"/>
        <v>0.25273356675319297</v>
      </c>
      <c r="N89" s="31">
        <f t="shared" si="20"/>
        <v>1174621952</v>
      </c>
      <c r="O89" s="36">
        <f t="shared" si="21"/>
        <v>1.0129806324758315</v>
      </c>
      <c r="P89" s="31">
        <v>276018115</v>
      </c>
      <c r="Q89" s="31">
        <v>1140592000</v>
      </c>
      <c r="R89" s="31">
        <v>1096681000</v>
      </c>
      <c r="S89" s="31">
        <v>1143879588</v>
      </c>
      <c r="T89" s="36">
        <f t="shared" si="22"/>
        <v>1.0430376636414782</v>
      </c>
      <c r="U89" s="36">
        <f t="shared" si="23"/>
        <v>6.1750102887268898E-2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1057151052</v>
      </c>
      <c r="E90" s="31">
        <v>986277348</v>
      </c>
      <c r="F90" s="31">
        <v>195894867</v>
      </c>
      <c r="G90" s="36">
        <f t="shared" si="16"/>
        <v>0.18530451880967339</v>
      </c>
      <c r="H90" s="31">
        <v>191944950</v>
      </c>
      <c r="I90" s="36">
        <f t="shared" si="17"/>
        <v>0.18156813980070655</v>
      </c>
      <c r="J90" s="31">
        <v>189717539</v>
      </c>
      <c r="K90" s="36">
        <f t="shared" si="18"/>
        <v>0.19235718977498001</v>
      </c>
      <c r="L90" s="31">
        <v>217638339</v>
      </c>
      <c r="M90" s="36">
        <f t="shared" si="19"/>
        <v>0.22066646815049837</v>
      </c>
      <c r="N90" s="31">
        <f t="shared" si="20"/>
        <v>795195695</v>
      </c>
      <c r="O90" s="36">
        <f t="shared" si="21"/>
        <v>0.80625971651130324</v>
      </c>
      <c r="P90" s="31">
        <v>227417938</v>
      </c>
      <c r="Q90" s="31">
        <v>1127202861</v>
      </c>
      <c r="R90" s="31">
        <v>1116665106</v>
      </c>
      <c r="S90" s="31">
        <v>914284840</v>
      </c>
      <c r="T90" s="36">
        <f t="shared" si="22"/>
        <v>0.81876368759748819</v>
      </c>
      <c r="U90" s="36">
        <f t="shared" si="23"/>
        <v>-4.3002759966981996E-2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3729078816</v>
      </c>
      <c r="E91" s="32">
        <f>SUM(E88:E90)</f>
        <v>3545163666</v>
      </c>
      <c r="F91" s="32">
        <f>SUM(F88:F90)</f>
        <v>746651274</v>
      </c>
      <c r="G91" s="37">
        <f t="shared" si="16"/>
        <v>0.20022405286700168</v>
      </c>
      <c r="H91" s="32">
        <f>SUM(H88:H90)</f>
        <v>848538621</v>
      </c>
      <c r="I91" s="37">
        <f t="shared" si="17"/>
        <v>0.22754644320180548</v>
      </c>
      <c r="J91" s="32">
        <f>SUM(J88:J90)</f>
        <v>766534355</v>
      </c>
      <c r="K91" s="37">
        <f t="shared" si="18"/>
        <v>0.21621973686334175</v>
      </c>
      <c r="L91" s="32">
        <f>SUM(L88:L90)</f>
        <v>815637468</v>
      </c>
      <c r="M91" s="37">
        <f t="shared" si="19"/>
        <v>0.23007046919226776</v>
      </c>
      <c r="N91" s="32">
        <f t="shared" si="20"/>
        <v>3177361718</v>
      </c>
      <c r="O91" s="37">
        <f t="shared" si="21"/>
        <v>0.89625247727561475</v>
      </c>
      <c r="P91" s="32">
        <f>SUM(P88:P90)</f>
        <v>841326672</v>
      </c>
      <c r="Q91" s="32">
        <f>SUM(Q88:Q90)</f>
        <v>3755952915</v>
      </c>
      <c r="R91" s="32">
        <f>SUM(R88:R90)</f>
        <v>3440083693</v>
      </c>
      <c r="S91" s="32">
        <f>SUM(S88:S90)</f>
        <v>3262022035</v>
      </c>
      <c r="T91" s="37">
        <f t="shared" si="22"/>
        <v>0.94823914942467069</v>
      </c>
      <c r="U91" s="37">
        <f t="shared" si="23"/>
        <v>-3.0534160932912835E-2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93487442</v>
      </c>
      <c r="E92" s="31">
        <v>95597460</v>
      </c>
      <c r="F92" s="31">
        <v>18904795</v>
      </c>
      <c r="G92" s="36">
        <f t="shared" si="16"/>
        <v>0.2022174807178915</v>
      </c>
      <c r="H92" s="31">
        <v>21344076</v>
      </c>
      <c r="I92" s="36">
        <f t="shared" si="17"/>
        <v>0.22830955199309017</v>
      </c>
      <c r="J92" s="31">
        <v>16717118</v>
      </c>
      <c r="K92" s="36">
        <f t="shared" si="18"/>
        <v>0.17486989717090809</v>
      </c>
      <c r="L92" s="31">
        <v>16940690</v>
      </c>
      <c r="M92" s="36">
        <f t="shared" si="19"/>
        <v>0.17720857855428376</v>
      </c>
      <c r="N92" s="31">
        <f t="shared" si="20"/>
        <v>73906679</v>
      </c>
      <c r="O92" s="36">
        <f t="shared" si="21"/>
        <v>0.77310295691956665</v>
      </c>
      <c r="P92" s="31">
        <v>16499628</v>
      </c>
      <c r="Q92" s="31">
        <v>75315087</v>
      </c>
      <c r="R92" s="31">
        <v>77462582</v>
      </c>
      <c r="S92" s="31">
        <v>69140746</v>
      </c>
      <c r="T92" s="36">
        <f t="shared" si="22"/>
        <v>0.89256960218547843</v>
      </c>
      <c r="U92" s="36">
        <f t="shared" si="23"/>
        <v>2.6731632979846598E-2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5455696</v>
      </c>
      <c r="E93" s="31">
        <v>5588124</v>
      </c>
      <c r="F93" s="31">
        <v>888137</v>
      </c>
      <c r="G93" s="36">
        <f t="shared" si="16"/>
        <v>0.1627907786650869</v>
      </c>
      <c r="H93" s="31">
        <v>1204942</v>
      </c>
      <c r="I93" s="36">
        <f t="shared" si="17"/>
        <v>0.22085944671403979</v>
      </c>
      <c r="J93" s="31">
        <v>1077289</v>
      </c>
      <c r="K93" s="36">
        <f t="shared" si="18"/>
        <v>0.1927818709821042</v>
      </c>
      <c r="L93" s="31">
        <v>1083147</v>
      </c>
      <c r="M93" s="36">
        <f t="shared" si="19"/>
        <v>0.19383016554392851</v>
      </c>
      <c r="N93" s="31">
        <f t="shared" si="20"/>
        <v>4253515</v>
      </c>
      <c r="O93" s="36">
        <f t="shared" si="21"/>
        <v>0.76117047510040936</v>
      </c>
      <c r="P93" s="31">
        <v>1286314</v>
      </c>
      <c r="Q93" s="31">
        <v>5701362</v>
      </c>
      <c r="R93" s="31">
        <v>5127516</v>
      </c>
      <c r="S93" s="31">
        <v>4243962</v>
      </c>
      <c r="T93" s="36">
        <f t="shared" si="22"/>
        <v>0.82768381415094561</v>
      </c>
      <c r="U93" s="36">
        <f t="shared" si="23"/>
        <v>-0.15794510516094828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8622919</v>
      </c>
      <c r="E94" s="31">
        <v>7344019</v>
      </c>
      <c r="F94" s="31">
        <v>1365128</v>
      </c>
      <c r="G94" s="36">
        <f t="shared" si="16"/>
        <v>0.15831390739029325</v>
      </c>
      <c r="H94" s="31">
        <v>1672233</v>
      </c>
      <c r="I94" s="36">
        <f t="shared" si="17"/>
        <v>0.19392887721663626</v>
      </c>
      <c r="J94" s="31">
        <v>1465251</v>
      </c>
      <c r="K94" s="36">
        <f t="shared" si="18"/>
        <v>0.19951623218839712</v>
      </c>
      <c r="L94" s="31">
        <v>1420590</v>
      </c>
      <c r="M94" s="36">
        <f t="shared" si="19"/>
        <v>0.19343495707187033</v>
      </c>
      <c r="N94" s="31">
        <f t="shared" si="20"/>
        <v>5923202</v>
      </c>
      <c r="O94" s="36">
        <f t="shared" si="21"/>
        <v>0.80653413342204039</v>
      </c>
      <c r="P94" s="31">
        <v>1277282</v>
      </c>
      <c r="Q94" s="31">
        <v>6930081</v>
      </c>
      <c r="R94" s="31">
        <v>6887108</v>
      </c>
      <c r="S94" s="31">
        <v>5574572</v>
      </c>
      <c r="T94" s="36">
        <f t="shared" si="22"/>
        <v>0.80942131298071707</v>
      </c>
      <c r="U94" s="36">
        <f t="shared" si="23"/>
        <v>0.11219761963293928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26809779</v>
      </c>
      <c r="E95" s="31">
        <v>23536688</v>
      </c>
      <c r="F95" s="31">
        <v>703548</v>
      </c>
      <c r="G95" s="36">
        <f t="shared" si="16"/>
        <v>2.624221557365318E-2</v>
      </c>
      <c r="H95" s="31">
        <v>5526520</v>
      </c>
      <c r="I95" s="36">
        <f t="shared" si="17"/>
        <v>0.2061382154623505</v>
      </c>
      <c r="J95" s="31">
        <v>1003981</v>
      </c>
      <c r="K95" s="36">
        <f t="shared" si="18"/>
        <v>4.265600155807818E-2</v>
      </c>
      <c r="L95" s="31">
        <v>11081574</v>
      </c>
      <c r="M95" s="36">
        <f t="shared" si="19"/>
        <v>0.47082129822173791</v>
      </c>
      <c r="N95" s="31">
        <f t="shared" si="20"/>
        <v>18315623</v>
      </c>
      <c r="O95" s="36">
        <f t="shared" si="21"/>
        <v>0.77817333517782961</v>
      </c>
      <c r="P95" s="31">
        <v>5933201</v>
      </c>
      <c r="Q95" s="31">
        <v>26351060</v>
      </c>
      <c r="R95" s="31">
        <v>25188997</v>
      </c>
      <c r="S95" s="31">
        <v>16387690</v>
      </c>
      <c r="T95" s="36">
        <f t="shared" si="22"/>
        <v>0.65058922354073889</v>
      </c>
      <c r="U95" s="36">
        <f t="shared" si="23"/>
        <v>0.86772266774714013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134375836</v>
      </c>
      <c r="E96" s="32">
        <f>SUM(E92:E95)</f>
        <v>132066291</v>
      </c>
      <c r="F96" s="32">
        <f>SUM(F92:F95)</f>
        <v>21861608</v>
      </c>
      <c r="G96" s="37">
        <f t="shared" si="16"/>
        <v>0.16269002412011041</v>
      </c>
      <c r="H96" s="32">
        <f>SUM(H92:H95)</f>
        <v>29747771</v>
      </c>
      <c r="I96" s="37">
        <f t="shared" si="17"/>
        <v>0.22137738365400755</v>
      </c>
      <c r="J96" s="32">
        <f>SUM(J92:J95)</f>
        <v>20263639</v>
      </c>
      <c r="K96" s="37">
        <f t="shared" si="18"/>
        <v>0.15343536073107406</v>
      </c>
      <c r="L96" s="32">
        <f>SUM(L92:L95)</f>
        <v>30526001</v>
      </c>
      <c r="M96" s="37">
        <f t="shared" si="19"/>
        <v>0.23114150301987355</v>
      </c>
      <c r="N96" s="32">
        <f t="shared" si="20"/>
        <v>102399019</v>
      </c>
      <c r="O96" s="37">
        <f t="shared" si="21"/>
        <v>0.77536075424424544</v>
      </c>
      <c r="P96" s="32">
        <f>SUM(P92:P95)</f>
        <v>24996425</v>
      </c>
      <c r="Q96" s="32">
        <f>SUM(Q92:Q95)</f>
        <v>114297590</v>
      </c>
      <c r="R96" s="32">
        <f>SUM(R92:R95)</f>
        <v>114666203</v>
      </c>
      <c r="S96" s="32">
        <f>SUM(S92:S95)</f>
        <v>95346970</v>
      </c>
      <c r="T96" s="37">
        <f t="shared" si="22"/>
        <v>0.83151763558439273</v>
      </c>
      <c r="U96" s="37">
        <f t="shared" si="23"/>
        <v>0.22121467369833892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0</v>
      </c>
      <c r="E97" s="31">
        <v>0</v>
      </c>
      <c r="F97" s="31">
        <v>0</v>
      </c>
      <c r="G97" s="36">
        <f t="shared" si="16"/>
        <v>0</v>
      </c>
      <c r="H97" s="31">
        <v>0</v>
      </c>
      <c r="I97" s="36">
        <f t="shared" si="17"/>
        <v>0</v>
      </c>
      <c r="J97" s="31">
        <v>0</v>
      </c>
      <c r="K97" s="36">
        <f t="shared" si="18"/>
        <v>0</v>
      </c>
      <c r="L97" s="31">
        <v>0</v>
      </c>
      <c r="M97" s="36">
        <f t="shared" si="19"/>
        <v>0</v>
      </c>
      <c r="N97" s="31">
        <f t="shared" si="20"/>
        <v>0</v>
      </c>
      <c r="O97" s="36">
        <f t="shared" si="21"/>
        <v>0</v>
      </c>
      <c r="P97" s="31">
        <v>0</v>
      </c>
      <c r="Q97" s="31">
        <v>41301752</v>
      </c>
      <c r="R97" s="31">
        <v>0</v>
      </c>
      <c r="S97" s="31">
        <v>24226117</v>
      </c>
      <c r="T97" s="36">
        <f t="shared" si="22"/>
        <v>0</v>
      </c>
      <c r="U97" s="36">
        <f t="shared" si="23"/>
        <v>0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3000000</v>
      </c>
      <c r="E98" s="31">
        <v>3000000</v>
      </c>
      <c r="F98" s="31">
        <v>0</v>
      </c>
      <c r="G98" s="36">
        <f t="shared" si="16"/>
        <v>0</v>
      </c>
      <c r="H98" s="31">
        <v>0</v>
      </c>
      <c r="I98" s="36">
        <f t="shared" si="17"/>
        <v>0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0</v>
      </c>
      <c r="O98" s="36">
        <f t="shared" si="21"/>
        <v>0</v>
      </c>
      <c r="P98" s="31">
        <v>0</v>
      </c>
      <c r="Q98" s="31">
        <v>0</v>
      </c>
      <c r="R98" s="31">
        <v>3000000</v>
      </c>
      <c r="S98" s="31">
        <v>0</v>
      </c>
      <c r="T98" s="36">
        <f t="shared" si="22"/>
        <v>0</v>
      </c>
      <c r="U98" s="36">
        <f t="shared" si="23"/>
        <v>0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11308320</v>
      </c>
      <c r="E99" s="31">
        <v>11626303</v>
      </c>
      <c r="F99" s="31">
        <v>2285691</v>
      </c>
      <c r="G99" s="36">
        <f t="shared" si="16"/>
        <v>0.20212471879112018</v>
      </c>
      <c r="H99" s="31">
        <v>1370570</v>
      </c>
      <c r="I99" s="36">
        <f t="shared" si="17"/>
        <v>0.12120014290363201</v>
      </c>
      <c r="J99" s="31">
        <v>1701894</v>
      </c>
      <c r="K99" s="36">
        <f t="shared" si="18"/>
        <v>0.14638307637432121</v>
      </c>
      <c r="L99" s="31">
        <v>2096715</v>
      </c>
      <c r="M99" s="36">
        <f t="shared" si="19"/>
        <v>0.1803423667867593</v>
      </c>
      <c r="N99" s="31">
        <f t="shared" si="20"/>
        <v>7454870</v>
      </c>
      <c r="O99" s="36">
        <f t="shared" si="21"/>
        <v>0.64120726941315742</v>
      </c>
      <c r="P99" s="31">
        <v>2850857</v>
      </c>
      <c r="Q99" s="31">
        <v>11611674</v>
      </c>
      <c r="R99" s="31">
        <v>11611674</v>
      </c>
      <c r="S99" s="31">
        <v>10672385</v>
      </c>
      <c r="T99" s="36">
        <f t="shared" si="22"/>
        <v>0.91910821816044785</v>
      </c>
      <c r="U99" s="36">
        <f t="shared" si="23"/>
        <v>-0.26453168292902796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51534996</v>
      </c>
      <c r="E100" s="31">
        <v>51002317</v>
      </c>
      <c r="F100" s="31">
        <v>16066180</v>
      </c>
      <c r="G100" s="36">
        <f>IF(($D100     =0),0,($F100     /$D100     ))</f>
        <v>0.31175281356381596</v>
      </c>
      <c r="H100" s="31">
        <v>9575327</v>
      </c>
      <c r="I100" s="36">
        <f>IF(($D100     =0),0,($H100     /$D100     ))</f>
        <v>0.18580242055321008</v>
      </c>
      <c r="J100" s="31">
        <v>13977865</v>
      </c>
      <c r="K100" s="36">
        <f>IF(($E100     =0),0,($J100     /$E100     ))</f>
        <v>0.274063333240331</v>
      </c>
      <c r="L100" s="31">
        <v>9704470</v>
      </c>
      <c r="M100" s="36">
        <f>IF(($E100     =0),0,($L100     /$E100     ))</f>
        <v>0.19027508103210292</v>
      </c>
      <c r="N100" s="31">
        <f>$F100     +$H100     +$J100     +$L100</f>
        <v>49323842</v>
      </c>
      <c r="O100" s="36">
        <f>IF(($E100     =0),0,($N100     /$E100     ))</f>
        <v>0.96709022062664329</v>
      </c>
      <c r="P100" s="31">
        <v>9393048</v>
      </c>
      <c r="Q100" s="31">
        <v>49513576</v>
      </c>
      <c r="R100" s="31">
        <v>62185583</v>
      </c>
      <c r="S100" s="31">
        <v>47897703</v>
      </c>
      <c r="T100" s="36">
        <f>IF(($R100     =0),0,($S100     /$R100     ))</f>
        <v>0.77023806305715592</v>
      </c>
      <c r="U100" s="36">
        <f>IF(($P100     =0),0,(($L100     /$P100     )-1))</f>
        <v>3.3154520236668761E-2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65843316</v>
      </c>
      <c r="E101" s="32">
        <f>SUM(E97:E100)</f>
        <v>65628620</v>
      </c>
      <c r="F101" s="32">
        <f>SUM(F97:F100)</f>
        <v>18351871</v>
      </c>
      <c r="G101" s="37">
        <f>IF(($D101     =0),0,($F101     /$D101     ))</f>
        <v>0.27872033358708725</v>
      </c>
      <c r="H101" s="32">
        <f>SUM(H97:H100)</f>
        <v>10945897</v>
      </c>
      <c r="I101" s="37">
        <f>IF(($D101     =0),0,($H101     /$D101     ))</f>
        <v>0.16624158175751658</v>
      </c>
      <c r="J101" s="32">
        <f>SUM(J97:J100)</f>
        <v>15679759</v>
      </c>
      <c r="K101" s="37">
        <f>IF(($E101     =0),0,($J101     /$E101     ))</f>
        <v>0.23891648186416231</v>
      </c>
      <c r="L101" s="32">
        <f>SUM(L97:L100)</f>
        <v>11801185</v>
      </c>
      <c r="M101" s="37">
        <f>IF(($E101     =0),0,($L101     /$E101     ))</f>
        <v>0.1798176618676425</v>
      </c>
      <c r="N101" s="32">
        <f>$F101     +$H101     +$J101     +$L101</f>
        <v>56778712</v>
      </c>
      <c r="O101" s="37">
        <f>IF(($E101     =0),0,($N101     /$E101     ))</f>
        <v>0.86515169753683685</v>
      </c>
      <c r="P101" s="32">
        <f>SUM(P97:P100)</f>
        <v>12243905</v>
      </c>
      <c r="Q101" s="32">
        <f>SUM(Q97:Q100)</f>
        <v>102427002</v>
      </c>
      <c r="R101" s="32">
        <f>SUM(R97:R100)</f>
        <v>76797257</v>
      </c>
      <c r="S101" s="32">
        <f>SUM(S97:S100)</f>
        <v>82796205</v>
      </c>
      <c r="T101" s="37">
        <f>IF(($R101     =0),0,($S101     /$R101     ))</f>
        <v>1.0781140920176355</v>
      </c>
      <c r="U101" s="37">
        <f>IF(($P101     =0),0,(($L101     /$P101     )-1))</f>
        <v>-3.61583988114903E-2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3929297968</v>
      </c>
      <c r="E102" s="32">
        <f>SUM(E88:E90,E92:E95,E97:E100)</f>
        <v>3742858577</v>
      </c>
      <c r="F102" s="32">
        <f>SUM(F88:F90,F92:F95,F97:F100)</f>
        <v>786864753</v>
      </c>
      <c r="G102" s="37">
        <f>IF(($D102     =0),0,($F102     /$D102     ))</f>
        <v>0.20025581144728294</v>
      </c>
      <c r="H102" s="32">
        <f>SUM(H88:H90,H92:H95,H97:H100)</f>
        <v>889232289</v>
      </c>
      <c r="I102" s="37">
        <f>IF(($D102     =0),0,($H102     /$D102     ))</f>
        <v>0.22630818437335673</v>
      </c>
      <c r="J102" s="32">
        <f>SUM(J88:J90,J92:J95,J97:J100)</f>
        <v>802477753</v>
      </c>
      <c r="K102" s="37">
        <f>IF(($E102     =0),0,($J102     /$E102     ))</f>
        <v>0.21440237093948847</v>
      </c>
      <c r="L102" s="32">
        <f>SUM(L88:L90,L92:L95,L97:L100)</f>
        <v>857964654</v>
      </c>
      <c r="M102" s="37">
        <f>IF(($E102     =0),0,($L102     /$E102     ))</f>
        <v>0.22922710980110858</v>
      </c>
      <c r="N102" s="32">
        <f>$F102     +$H102     +$J102     +$L102</f>
        <v>3336539449</v>
      </c>
      <c r="O102" s="37">
        <f>IF(($E102     =0),0,($N102     /$E102     ))</f>
        <v>0.89144149594728328</v>
      </c>
      <c r="P102" s="32">
        <f>SUM(P88:P90,P92:P95,P97:P100)</f>
        <v>878567002</v>
      </c>
      <c r="Q102" s="32">
        <f>SUM(Q88:Q90,Q92:Q95,Q97:Q100)</f>
        <v>3972677507</v>
      </c>
      <c r="R102" s="32">
        <f>SUM(R88:R90,R92:R95,R97:R100)</f>
        <v>3631547153</v>
      </c>
      <c r="S102" s="32">
        <f>SUM(S88:S90,S92:S95,S97:S100)</f>
        <v>3440165210</v>
      </c>
      <c r="T102" s="37">
        <f>IF(($R102     =0),0,($S102     /$R102     ))</f>
        <v>0.94730016300575903</v>
      </c>
      <c r="U102" s="37">
        <f>IF(($P102     =0),0,(($L102     /$P102     )-1))</f>
        <v>-2.344994514146348E-2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724426250</v>
      </c>
      <c r="E105" s="31">
        <v>726419840</v>
      </c>
      <c r="F105" s="31">
        <v>142702491</v>
      </c>
      <c r="G105" s="36">
        <f t="shared" ref="G105:G136" si="24">IF(($D105     =0),0,($F105     /$D105     ))</f>
        <v>0.19698691343666799</v>
      </c>
      <c r="H105" s="31">
        <v>192600162</v>
      </c>
      <c r="I105" s="36">
        <f t="shared" ref="I105:I136" si="25">IF(($D105     =0),0,($H105     /$D105     ))</f>
        <v>0.26586579655278919</v>
      </c>
      <c r="J105" s="31">
        <v>152965114</v>
      </c>
      <c r="K105" s="36">
        <f t="shared" ref="K105:K136" si="26">IF(($E105     =0),0,($J105     /$E105     ))</f>
        <v>0.21057397606320885</v>
      </c>
      <c r="L105" s="31">
        <v>153568269</v>
      </c>
      <c r="M105" s="36">
        <f t="shared" ref="M105:M136" si="27">IF(($E105     =0),0,($L105     /$E105     ))</f>
        <v>0.21140428791151961</v>
      </c>
      <c r="N105" s="31">
        <f t="shared" ref="N105:N136" si="28">$F105     +$H105     +$J105     +$L105</f>
        <v>641836036</v>
      </c>
      <c r="O105" s="36">
        <f t="shared" ref="O105:O136" si="29">IF(($E105     =0),0,($N105     /$E105     ))</f>
        <v>0.88356071882618181</v>
      </c>
      <c r="P105" s="31">
        <v>151888207</v>
      </c>
      <c r="Q105" s="31">
        <v>685519460</v>
      </c>
      <c r="R105" s="31">
        <v>659851055</v>
      </c>
      <c r="S105" s="31">
        <v>609431220</v>
      </c>
      <c r="T105" s="36">
        <f t="shared" ref="T105:T136" si="30">IF(($R105     =0),0,($S105     /$R105     ))</f>
        <v>0.9235890666265586</v>
      </c>
      <c r="U105" s="36">
        <f t="shared" ref="U105:U136" si="31">IF(($P105     =0),0,(($L105     /$P105     )-1))</f>
        <v>1.1061174749399827E-2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724426250</v>
      </c>
      <c r="E106" s="32">
        <f>E105</f>
        <v>726419840</v>
      </c>
      <c r="F106" s="32">
        <f>F105</f>
        <v>142702491</v>
      </c>
      <c r="G106" s="37">
        <f t="shared" si="24"/>
        <v>0.19698691343666799</v>
      </c>
      <c r="H106" s="32">
        <f>H105</f>
        <v>192600162</v>
      </c>
      <c r="I106" s="37">
        <f t="shared" si="25"/>
        <v>0.26586579655278919</v>
      </c>
      <c r="J106" s="32">
        <f>J105</f>
        <v>152965114</v>
      </c>
      <c r="K106" s="37">
        <f t="shared" si="26"/>
        <v>0.21057397606320885</v>
      </c>
      <c r="L106" s="32">
        <f>L105</f>
        <v>153568269</v>
      </c>
      <c r="M106" s="37">
        <f t="shared" si="27"/>
        <v>0.21140428791151961</v>
      </c>
      <c r="N106" s="32">
        <f t="shared" si="28"/>
        <v>641836036</v>
      </c>
      <c r="O106" s="37">
        <f t="shared" si="29"/>
        <v>0.88356071882618181</v>
      </c>
      <c r="P106" s="32">
        <f>P105</f>
        <v>151888207</v>
      </c>
      <c r="Q106" s="32">
        <f>Q105</f>
        <v>685519460</v>
      </c>
      <c r="R106" s="32">
        <f>R105</f>
        <v>659851055</v>
      </c>
      <c r="S106" s="32">
        <f>S105</f>
        <v>609431220</v>
      </c>
      <c r="T106" s="37">
        <f t="shared" si="30"/>
        <v>0.9235890666265586</v>
      </c>
      <c r="U106" s="37">
        <f t="shared" si="31"/>
        <v>1.1061174749399827E-2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0</v>
      </c>
      <c r="E107" s="31">
        <v>0</v>
      </c>
      <c r="F107" s="31">
        <v>0</v>
      </c>
      <c r="G107" s="36">
        <f t="shared" si="24"/>
        <v>0</v>
      </c>
      <c r="H107" s="31">
        <v>0</v>
      </c>
      <c r="I107" s="36">
        <f t="shared" si="25"/>
        <v>0</v>
      </c>
      <c r="J107" s="31">
        <v>0</v>
      </c>
      <c r="K107" s="36">
        <f t="shared" si="26"/>
        <v>0</v>
      </c>
      <c r="L107" s="31">
        <v>0</v>
      </c>
      <c r="M107" s="36">
        <f t="shared" si="27"/>
        <v>0</v>
      </c>
      <c r="N107" s="31">
        <f t="shared" si="28"/>
        <v>0</v>
      </c>
      <c r="O107" s="36">
        <f t="shared" si="29"/>
        <v>0</v>
      </c>
      <c r="P107" s="31">
        <v>0</v>
      </c>
      <c r="Q107" s="31">
        <v>0</v>
      </c>
      <c r="R107" s="31">
        <v>0</v>
      </c>
      <c r="S107" s="31">
        <v>0</v>
      </c>
      <c r="T107" s="36">
        <f t="shared" si="30"/>
        <v>0</v>
      </c>
      <c r="U107" s="36">
        <f t="shared" si="31"/>
        <v>0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0</v>
      </c>
      <c r="E108" s="31">
        <v>0</v>
      </c>
      <c r="F108" s="31">
        <v>0</v>
      </c>
      <c r="G108" s="36">
        <f t="shared" si="24"/>
        <v>0</v>
      </c>
      <c r="H108" s="31">
        <v>0</v>
      </c>
      <c r="I108" s="36">
        <f t="shared" si="25"/>
        <v>0</v>
      </c>
      <c r="J108" s="31">
        <v>0</v>
      </c>
      <c r="K108" s="36">
        <f t="shared" si="26"/>
        <v>0</v>
      </c>
      <c r="L108" s="31">
        <v>0</v>
      </c>
      <c r="M108" s="36">
        <f t="shared" si="27"/>
        <v>0</v>
      </c>
      <c r="N108" s="31">
        <f t="shared" si="28"/>
        <v>0</v>
      </c>
      <c r="O108" s="36">
        <f t="shared" si="29"/>
        <v>0</v>
      </c>
      <c r="P108" s="31">
        <v>0</v>
      </c>
      <c r="Q108" s="31">
        <v>0</v>
      </c>
      <c r="R108" s="31">
        <v>0</v>
      </c>
      <c r="S108" s="31">
        <v>0</v>
      </c>
      <c r="T108" s="36">
        <f t="shared" si="30"/>
        <v>0</v>
      </c>
      <c r="U108" s="36">
        <f t="shared" si="31"/>
        <v>0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0</v>
      </c>
      <c r="E110" s="31">
        <v>0</v>
      </c>
      <c r="F110" s="31">
        <v>0</v>
      </c>
      <c r="G110" s="36">
        <f t="shared" si="24"/>
        <v>0</v>
      </c>
      <c r="H110" s="31">
        <v>0</v>
      </c>
      <c r="I110" s="36">
        <f t="shared" si="25"/>
        <v>0</v>
      </c>
      <c r="J110" s="31">
        <v>0</v>
      </c>
      <c r="K110" s="36">
        <f t="shared" si="26"/>
        <v>0</v>
      </c>
      <c r="L110" s="31">
        <v>0</v>
      </c>
      <c r="M110" s="36">
        <f t="shared" si="27"/>
        <v>0</v>
      </c>
      <c r="N110" s="31">
        <f t="shared" si="28"/>
        <v>0</v>
      </c>
      <c r="O110" s="36">
        <f t="shared" si="29"/>
        <v>0</v>
      </c>
      <c r="P110" s="31">
        <v>0</v>
      </c>
      <c r="Q110" s="31">
        <v>0</v>
      </c>
      <c r="R110" s="31">
        <v>0</v>
      </c>
      <c r="S110" s="31">
        <v>0</v>
      </c>
      <c r="T110" s="36">
        <f t="shared" si="30"/>
        <v>0</v>
      </c>
      <c r="U110" s="36">
        <f t="shared" si="31"/>
        <v>0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587440</v>
      </c>
      <c r="E111" s="31">
        <v>534162</v>
      </c>
      <c r="F111" s="31">
        <v>71499</v>
      </c>
      <c r="G111" s="36">
        <f t="shared" si="24"/>
        <v>0.12171285578101593</v>
      </c>
      <c r="H111" s="31">
        <v>18655</v>
      </c>
      <c r="I111" s="36">
        <f t="shared" si="25"/>
        <v>3.1756434699714016E-2</v>
      </c>
      <c r="J111" s="31">
        <v>36309</v>
      </c>
      <c r="K111" s="36">
        <f t="shared" si="26"/>
        <v>6.7973760769204847E-2</v>
      </c>
      <c r="L111" s="31">
        <v>12307</v>
      </c>
      <c r="M111" s="36">
        <f t="shared" si="27"/>
        <v>2.3039826869002286E-2</v>
      </c>
      <c r="N111" s="31">
        <f t="shared" si="28"/>
        <v>138770</v>
      </c>
      <c r="O111" s="36">
        <f t="shared" si="29"/>
        <v>0.25979010113036871</v>
      </c>
      <c r="P111" s="31">
        <v>43984</v>
      </c>
      <c r="Q111" s="31">
        <v>700000</v>
      </c>
      <c r="R111" s="31">
        <v>560000</v>
      </c>
      <c r="S111" s="31">
        <v>2102399</v>
      </c>
      <c r="T111" s="36">
        <f t="shared" si="30"/>
        <v>3.7542839285714287</v>
      </c>
      <c r="U111" s="36">
        <f t="shared" si="31"/>
        <v>-0.72019370680247363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587440</v>
      </c>
      <c r="E112" s="32">
        <f>SUM(E107:E111)</f>
        <v>534162</v>
      </c>
      <c r="F112" s="32">
        <f>SUM(F107:F111)</f>
        <v>71499</v>
      </c>
      <c r="G112" s="37">
        <f t="shared" si="24"/>
        <v>0.12171285578101593</v>
      </c>
      <c r="H112" s="32">
        <f>SUM(H107:H111)</f>
        <v>18655</v>
      </c>
      <c r="I112" s="37">
        <f t="shared" si="25"/>
        <v>3.1756434699714016E-2</v>
      </c>
      <c r="J112" s="32">
        <f>SUM(J107:J111)</f>
        <v>36309</v>
      </c>
      <c r="K112" s="37">
        <f t="shared" si="26"/>
        <v>6.7973760769204847E-2</v>
      </c>
      <c r="L112" s="32">
        <f>SUM(L107:L111)</f>
        <v>12307</v>
      </c>
      <c r="M112" s="37">
        <f t="shared" si="27"/>
        <v>2.3039826869002286E-2</v>
      </c>
      <c r="N112" s="32">
        <f t="shared" si="28"/>
        <v>138770</v>
      </c>
      <c r="O112" s="37">
        <f t="shared" si="29"/>
        <v>0.25979010113036871</v>
      </c>
      <c r="P112" s="32">
        <f>SUM(P107:P111)</f>
        <v>43984</v>
      </c>
      <c r="Q112" s="32">
        <f>SUM(Q107:Q111)</f>
        <v>700000</v>
      </c>
      <c r="R112" s="32">
        <f>SUM(R107:R111)</f>
        <v>560000</v>
      </c>
      <c r="S112" s="32">
        <f>SUM(S107:S111)</f>
        <v>2102399</v>
      </c>
      <c r="T112" s="37">
        <f t="shared" si="30"/>
        <v>3.7542839285714287</v>
      </c>
      <c r="U112" s="37">
        <f t="shared" si="31"/>
        <v>-0.72019370680247363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1340000</v>
      </c>
      <c r="E113" s="31">
        <v>1240000</v>
      </c>
      <c r="F113" s="31">
        <v>97547</v>
      </c>
      <c r="G113" s="36">
        <f t="shared" si="24"/>
        <v>7.2796268656716415E-2</v>
      </c>
      <c r="H113" s="31">
        <v>304630</v>
      </c>
      <c r="I113" s="36">
        <f t="shared" si="25"/>
        <v>0.2273358208955224</v>
      </c>
      <c r="J113" s="31">
        <v>242753</v>
      </c>
      <c r="K113" s="36">
        <f t="shared" si="26"/>
        <v>0.19576854838709679</v>
      </c>
      <c r="L113" s="31">
        <v>546201</v>
      </c>
      <c r="M113" s="36">
        <f t="shared" si="27"/>
        <v>0.44048467741935482</v>
      </c>
      <c r="N113" s="31">
        <f t="shared" si="28"/>
        <v>1191131</v>
      </c>
      <c r="O113" s="36">
        <f t="shared" si="29"/>
        <v>0.96058951612903221</v>
      </c>
      <c r="P113" s="31">
        <v>214230</v>
      </c>
      <c r="Q113" s="31">
        <v>460000</v>
      </c>
      <c r="R113" s="31">
        <v>600100</v>
      </c>
      <c r="S113" s="31">
        <v>580526</v>
      </c>
      <c r="T113" s="36">
        <f t="shared" si="30"/>
        <v>0.96738210298283622</v>
      </c>
      <c r="U113" s="36">
        <f t="shared" si="31"/>
        <v>1.5496008962330206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0</v>
      </c>
      <c r="E114" s="31">
        <v>0</v>
      </c>
      <c r="F114" s="31">
        <v>0</v>
      </c>
      <c r="G114" s="36">
        <f t="shared" si="24"/>
        <v>0</v>
      </c>
      <c r="H114" s="31">
        <v>0</v>
      </c>
      <c r="I114" s="36">
        <f t="shared" si="25"/>
        <v>0</v>
      </c>
      <c r="J114" s="31">
        <v>0</v>
      </c>
      <c r="K114" s="36">
        <f t="shared" si="26"/>
        <v>0</v>
      </c>
      <c r="L114" s="31">
        <v>0</v>
      </c>
      <c r="M114" s="36">
        <f t="shared" si="27"/>
        <v>0</v>
      </c>
      <c r="N114" s="31">
        <f t="shared" si="28"/>
        <v>0</v>
      </c>
      <c r="O114" s="36">
        <f t="shared" si="29"/>
        <v>0</v>
      </c>
      <c r="P114" s="31">
        <v>0</v>
      </c>
      <c r="Q114" s="31">
        <v>0</v>
      </c>
      <c r="R114" s="31">
        <v>0</v>
      </c>
      <c r="S114" s="31">
        <v>0</v>
      </c>
      <c r="T114" s="36">
        <f t="shared" si="30"/>
        <v>0</v>
      </c>
      <c r="U114" s="36">
        <f t="shared" si="31"/>
        <v>0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0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30000</v>
      </c>
      <c r="E116" s="31">
        <v>30000</v>
      </c>
      <c r="F116" s="31">
        <v>47504</v>
      </c>
      <c r="G116" s="36">
        <f t="shared" si="24"/>
        <v>1.5834666666666666</v>
      </c>
      <c r="H116" s="31">
        <v>8228</v>
      </c>
      <c r="I116" s="36">
        <f t="shared" si="25"/>
        <v>0.27426666666666666</v>
      </c>
      <c r="J116" s="31">
        <v>8984</v>
      </c>
      <c r="K116" s="36">
        <f t="shared" si="26"/>
        <v>0.29946666666666666</v>
      </c>
      <c r="L116" s="31">
        <v>6710</v>
      </c>
      <c r="M116" s="36">
        <f t="shared" si="27"/>
        <v>0.22366666666666668</v>
      </c>
      <c r="N116" s="31">
        <f t="shared" si="28"/>
        <v>71426</v>
      </c>
      <c r="O116" s="36">
        <f t="shared" si="29"/>
        <v>2.3808666666666665</v>
      </c>
      <c r="P116" s="31">
        <v>1046</v>
      </c>
      <c r="Q116" s="31">
        <v>20000</v>
      </c>
      <c r="R116" s="31">
        <v>7659</v>
      </c>
      <c r="S116" s="31">
        <v>8609</v>
      </c>
      <c r="T116" s="36">
        <f t="shared" si="30"/>
        <v>1.1240370805588198</v>
      </c>
      <c r="U116" s="36">
        <f t="shared" si="31"/>
        <v>5.4149139579349903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0</v>
      </c>
      <c r="E117" s="31">
        <v>8682686</v>
      </c>
      <c r="F117" s="31">
        <v>2110715</v>
      </c>
      <c r="G117" s="36">
        <f t="shared" si="24"/>
        <v>0</v>
      </c>
      <c r="H117" s="31">
        <v>2248428</v>
      </c>
      <c r="I117" s="36">
        <f t="shared" si="25"/>
        <v>0</v>
      </c>
      <c r="J117" s="31">
        <v>1892715</v>
      </c>
      <c r="K117" s="36">
        <f t="shared" si="26"/>
        <v>0.21798726799518028</v>
      </c>
      <c r="L117" s="31">
        <v>1958311</v>
      </c>
      <c r="M117" s="36">
        <f t="shared" si="27"/>
        <v>0.22554207304053148</v>
      </c>
      <c r="N117" s="31">
        <f t="shared" si="28"/>
        <v>8210169</v>
      </c>
      <c r="O117" s="36">
        <f t="shared" si="29"/>
        <v>0.94557939789599665</v>
      </c>
      <c r="P117" s="31">
        <v>1912857</v>
      </c>
      <c r="Q117" s="31">
        <v>0</v>
      </c>
      <c r="R117" s="31">
        <v>0</v>
      </c>
      <c r="S117" s="31">
        <v>9922012</v>
      </c>
      <c r="T117" s="36">
        <f t="shared" si="30"/>
        <v>0</v>
      </c>
      <c r="U117" s="36">
        <f t="shared" si="31"/>
        <v>2.3762361744761984E-2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308880</v>
      </c>
      <c r="E118" s="31">
        <v>304000</v>
      </c>
      <c r="F118" s="31">
        <v>87616</v>
      </c>
      <c r="G118" s="36">
        <f t="shared" si="24"/>
        <v>0.28365708365708364</v>
      </c>
      <c r="H118" s="31">
        <v>151332</v>
      </c>
      <c r="I118" s="36">
        <f t="shared" si="25"/>
        <v>0.48993783993783996</v>
      </c>
      <c r="J118" s="31">
        <v>5550</v>
      </c>
      <c r="K118" s="36">
        <f t="shared" si="26"/>
        <v>1.8256578947368422E-2</v>
      </c>
      <c r="L118" s="31">
        <v>52521</v>
      </c>
      <c r="M118" s="36">
        <f t="shared" si="27"/>
        <v>0.17276644736842106</v>
      </c>
      <c r="N118" s="31">
        <f t="shared" si="28"/>
        <v>297019</v>
      </c>
      <c r="O118" s="36">
        <f t="shared" si="29"/>
        <v>0.97703618421052629</v>
      </c>
      <c r="P118" s="31">
        <v>17725</v>
      </c>
      <c r="Q118" s="31">
        <v>325000</v>
      </c>
      <c r="R118" s="31">
        <v>307000</v>
      </c>
      <c r="S118" s="31">
        <v>89925</v>
      </c>
      <c r="T118" s="36">
        <f t="shared" si="30"/>
        <v>0.29291530944625405</v>
      </c>
      <c r="U118" s="36">
        <f t="shared" si="31"/>
        <v>1.9631029619181946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1678880</v>
      </c>
      <c r="E121" s="32">
        <f>SUM(E113:E120)</f>
        <v>10256686</v>
      </c>
      <c r="F121" s="32">
        <f>SUM(F113:F120)</f>
        <v>2343382</v>
      </c>
      <c r="G121" s="37">
        <f t="shared" si="24"/>
        <v>1.3958007719432002</v>
      </c>
      <c r="H121" s="32">
        <f>SUM(H113:H120)</f>
        <v>2712618</v>
      </c>
      <c r="I121" s="37">
        <f t="shared" si="25"/>
        <v>1.6157307252454016</v>
      </c>
      <c r="J121" s="32">
        <f>SUM(J113:J120)</f>
        <v>2150002</v>
      </c>
      <c r="K121" s="37">
        <f t="shared" si="26"/>
        <v>0.20961955937814611</v>
      </c>
      <c r="L121" s="32">
        <f>SUM(L113:L120)</f>
        <v>2563743</v>
      </c>
      <c r="M121" s="37">
        <f t="shared" si="27"/>
        <v>0.24995822237319149</v>
      </c>
      <c r="N121" s="32">
        <f t="shared" si="28"/>
        <v>9769745</v>
      </c>
      <c r="O121" s="37">
        <f t="shared" si="29"/>
        <v>0.95252452887804107</v>
      </c>
      <c r="P121" s="32">
        <f>SUM(P113:P120)</f>
        <v>2145858</v>
      </c>
      <c r="Q121" s="32">
        <f>SUM(Q113:Q120)</f>
        <v>805000</v>
      </c>
      <c r="R121" s="32">
        <f>SUM(R113:R120)</f>
        <v>914759</v>
      </c>
      <c r="S121" s="32">
        <f>SUM(S113:S120)</f>
        <v>10601072</v>
      </c>
      <c r="T121" s="37">
        <f t="shared" si="30"/>
        <v>11.588923421360162</v>
      </c>
      <c r="U121" s="37">
        <f t="shared" si="31"/>
        <v>0.19474028570390023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0</v>
      </c>
      <c r="E122" s="31">
        <v>0</v>
      </c>
      <c r="F122" s="31">
        <v>0</v>
      </c>
      <c r="G122" s="36">
        <f t="shared" si="24"/>
        <v>0</v>
      </c>
      <c r="H122" s="31">
        <v>0</v>
      </c>
      <c r="I122" s="36">
        <f t="shared" si="25"/>
        <v>0</v>
      </c>
      <c r="J122" s="31">
        <v>0</v>
      </c>
      <c r="K122" s="36">
        <f t="shared" si="26"/>
        <v>0</v>
      </c>
      <c r="L122" s="31">
        <v>0</v>
      </c>
      <c r="M122" s="36">
        <f t="shared" si="27"/>
        <v>0</v>
      </c>
      <c r="N122" s="31">
        <f t="shared" si="28"/>
        <v>0</v>
      </c>
      <c r="O122" s="36">
        <f t="shared" si="29"/>
        <v>0</v>
      </c>
      <c r="P122" s="31">
        <v>0</v>
      </c>
      <c r="Q122" s="31">
        <v>0</v>
      </c>
      <c r="R122" s="31">
        <v>0</v>
      </c>
      <c r="S122" s="31">
        <v>0</v>
      </c>
      <c r="T122" s="36">
        <f t="shared" si="30"/>
        <v>0</v>
      </c>
      <c r="U122" s="36">
        <f t="shared" si="31"/>
        <v>0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0</v>
      </c>
      <c r="E123" s="31">
        <v>0</v>
      </c>
      <c r="F123" s="31">
        <v>0</v>
      </c>
      <c r="G123" s="36">
        <f t="shared" si="24"/>
        <v>0</v>
      </c>
      <c r="H123" s="31">
        <v>0</v>
      </c>
      <c r="I123" s="36">
        <f t="shared" si="25"/>
        <v>0</v>
      </c>
      <c r="J123" s="31">
        <v>0</v>
      </c>
      <c r="K123" s="36">
        <f t="shared" si="26"/>
        <v>0</v>
      </c>
      <c r="L123" s="31">
        <v>0</v>
      </c>
      <c r="M123" s="36">
        <f t="shared" si="27"/>
        <v>0</v>
      </c>
      <c r="N123" s="31">
        <f t="shared" si="28"/>
        <v>0</v>
      </c>
      <c r="O123" s="36">
        <f t="shared" si="29"/>
        <v>0</v>
      </c>
      <c r="P123" s="31">
        <v>0</v>
      </c>
      <c r="Q123" s="31">
        <v>0</v>
      </c>
      <c r="R123" s="31">
        <v>0</v>
      </c>
      <c r="S123" s="31">
        <v>0</v>
      </c>
      <c r="T123" s="36">
        <f t="shared" si="30"/>
        <v>0</v>
      </c>
      <c r="U123" s="36">
        <f t="shared" si="31"/>
        <v>0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0</v>
      </c>
      <c r="E124" s="31">
        <v>0</v>
      </c>
      <c r="F124" s="31">
        <v>0</v>
      </c>
      <c r="G124" s="36">
        <f t="shared" si="24"/>
        <v>0</v>
      </c>
      <c r="H124" s="31">
        <v>0</v>
      </c>
      <c r="I124" s="36">
        <f t="shared" si="25"/>
        <v>0</v>
      </c>
      <c r="J124" s="31">
        <v>0</v>
      </c>
      <c r="K124" s="36">
        <f t="shared" si="26"/>
        <v>0</v>
      </c>
      <c r="L124" s="31">
        <v>0</v>
      </c>
      <c r="M124" s="36">
        <f t="shared" si="27"/>
        <v>0</v>
      </c>
      <c r="N124" s="31">
        <f t="shared" si="28"/>
        <v>0</v>
      </c>
      <c r="O124" s="36">
        <f t="shared" si="29"/>
        <v>0</v>
      </c>
      <c r="P124" s="31">
        <v>0</v>
      </c>
      <c r="Q124" s="31">
        <v>0</v>
      </c>
      <c r="R124" s="31">
        <v>0</v>
      </c>
      <c r="S124" s="31">
        <v>0</v>
      </c>
      <c r="T124" s="36">
        <f t="shared" si="30"/>
        <v>0</v>
      </c>
      <c r="U124" s="36">
        <f t="shared" si="31"/>
        <v>0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50304624</v>
      </c>
      <c r="E125" s="31">
        <v>40718019</v>
      </c>
      <c r="F125" s="31">
        <v>6042147</v>
      </c>
      <c r="G125" s="36">
        <f t="shared" si="24"/>
        <v>0.12011116512867684</v>
      </c>
      <c r="H125" s="31">
        <v>14705475</v>
      </c>
      <c r="I125" s="36">
        <f t="shared" si="25"/>
        <v>0.292328494493866</v>
      </c>
      <c r="J125" s="31">
        <v>6762132</v>
      </c>
      <c r="K125" s="36">
        <f t="shared" si="26"/>
        <v>0.16607222468263988</v>
      </c>
      <c r="L125" s="31">
        <v>8768546</v>
      </c>
      <c r="M125" s="36">
        <f t="shared" si="27"/>
        <v>0.21534805020843475</v>
      </c>
      <c r="N125" s="31">
        <f t="shared" si="28"/>
        <v>36278300</v>
      </c>
      <c r="O125" s="36">
        <f t="shared" si="29"/>
        <v>0.89096426817817442</v>
      </c>
      <c r="P125" s="31">
        <v>15138251</v>
      </c>
      <c r="Q125" s="31">
        <v>39727056</v>
      </c>
      <c r="R125" s="31">
        <v>39560621</v>
      </c>
      <c r="S125" s="31">
        <v>39526711</v>
      </c>
      <c r="T125" s="36">
        <f t="shared" si="30"/>
        <v>0.99914283448684993</v>
      </c>
      <c r="U125" s="36">
        <f t="shared" si="31"/>
        <v>-0.42076888538841117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50304624</v>
      </c>
      <c r="E126" s="32">
        <f>SUM(E122:E125)</f>
        <v>40718019</v>
      </c>
      <c r="F126" s="32">
        <f>SUM(F122:F125)</f>
        <v>6042147</v>
      </c>
      <c r="G126" s="37">
        <f t="shared" si="24"/>
        <v>0.12011116512867684</v>
      </c>
      <c r="H126" s="32">
        <f>SUM(H122:H125)</f>
        <v>14705475</v>
      </c>
      <c r="I126" s="37">
        <f t="shared" si="25"/>
        <v>0.292328494493866</v>
      </c>
      <c r="J126" s="32">
        <f>SUM(J122:J125)</f>
        <v>6762132</v>
      </c>
      <c r="K126" s="37">
        <f t="shared" si="26"/>
        <v>0.16607222468263988</v>
      </c>
      <c r="L126" s="32">
        <f>SUM(L122:L125)</f>
        <v>8768546</v>
      </c>
      <c r="M126" s="37">
        <f t="shared" si="27"/>
        <v>0.21534805020843475</v>
      </c>
      <c r="N126" s="32">
        <f t="shared" si="28"/>
        <v>36278300</v>
      </c>
      <c r="O126" s="37">
        <f t="shared" si="29"/>
        <v>0.89096426817817442</v>
      </c>
      <c r="P126" s="32">
        <f>SUM(P122:P125)</f>
        <v>15138251</v>
      </c>
      <c r="Q126" s="32">
        <f>SUM(Q122:Q125)</f>
        <v>39727056</v>
      </c>
      <c r="R126" s="32">
        <f>SUM(R122:R125)</f>
        <v>39560621</v>
      </c>
      <c r="S126" s="32">
        <f>SUM(S122:S125)</f>
        <v>39526711</v>
      </c>
      <c r="T126" s="37">
        <f t="shared" si="30"/>
        <v>0.99914283448684993</v>
      </c>
      <c r="U126" s="37">
        <f t="shared" si="31"/>
        <v>-0.42076888538841117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0</v>
      </c>
      <c r="E127" s="31">
        <v>0</v>
      </c>
      <c r="F127" s="31">
        <v>0</v>
      </c>
      <c r="G127" s="36">
        <f t="shared" si="24"/>
        <v>0</v>
      </c>
      <c r="H127" s="31">
        <v>0</v>
      </c>
      <c r="I127" s="36">
        <f t="shared" si="25"/>
        <v>0</v>
      </c>
      <c r="J127" s="31">
        <v>0</v>
      </c>
      <c r="K127" s="36">
        <f t="shared" si="26"/>
        <v>0</v>
      </c>
      <c r="L127" s="31">
        <v>0</v>
      </c>
      <c r="M127" s="36">
        <f t="shared" si="27"/>
        <v>0</v>
      </c>
      <c r="N127" s="31">
        <f t="shared" si="28"/>
        <v>0</v>
      </c>
      <c r="O127" s="36">
        <f t="shared" si="29"/>
        <v>0</v>
      </c>
      <c r="P127" s="31">
        <v>0</v>
      </c>
      <c r="Q127" s="31">
        <v>0</v>
      </c>
      <c r="R127" s="31">
        <v>0</v>
      </c>
      <c r="S127" s="31">
        <v>0</v>
      </c>
      <c r="T127" s="36">
        <f t="shared" si="30"/>
        <v>0</v>
      </c>
      <c r="U127" s="36">
        <f t="shared" si="31"/>
        <v>0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0</v>
      </c>
      <c r="E129" s="31">
        <v>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0</v>
      </c>
      <c r="Q129" s="31">
        <v>0</v>
      </c>
      <c r="R129" s="31">
        <v>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0</v>
      </c>
      <c r="E130" s="31">
        <v>0</v>
      </c>
      <c r="F130" s="31">
        <v>0</v>
      </c>
      <c r="G130" s="36">
        <f t="shared" si="24"/>
        <v>0</v>
      </c>
      <c r="H130" s="31">
        <v>0</v>
      </c>
      <c r="I130" s="36">
        <f t="shared" si="25"/>
        <v>0</v>
      </c>
      <c r="J130" s="31">
        <v>0</v>
      </c>
      <c r="K130" s="36">
        <f t="shared" si="26"/>
        <v>0</v>
      </c>
      <c r="L130" s="31">
        <v>0</v>
      </c>
      <c r="M130" s="36">
        <f t="shared" si="27"/>
        <v>0</v>
      </c>
      <c r="N130" s="31">
        <f t="shared" si="28"/>
        <v>0</v>
      </c>
      <c r="O130" s="36">
        <f t="shared" si="29"/>
        <v>0</v>
      </c>
      <c r="P130" s="31">
        <v>0</v>
      </c>
      <c r="Q130" s="31">
        <v>0</v>
      </c>
      <c r="R130" s="31">
        <v>0</v>
      </c>
      <c r="S130" s="31">
        <v>0</v>
      </c>
      <c r="T130" s="36">
        <f t="shared" si="30"/>
        <v>0</v>
      </c>
      <c r="U130" s="36">
        <f t="shared" si="31"/>
        <v>0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0</v>
      </c>
      <c r="E132" s="32">
        <f>SUM(E127:E131)</f>
        <v>0</v>
      </c>
      <c r="F132" s="32">
        <f>SUM(F127:F131)</f>
        <v>0</v>
      </c>
      <c r="G132" s="37">
        <f t="shared" si="24"/>
        <v>0</v>
      </c>
      <c r="H132" s="32">
        <f>SUM(H127:H131)</f>
        <v>0</v>
      </c>
      <c r="I132" s="37">
        <f t="shared" si="25"/>
        <v>0</v>
      </c>
      <c r="J132" s="32">
        <f>SUM(J127:J131)</f>
        <v>0</v>
      </c>
      <c r="K132" s="37">
        <f t="shared" si="26"/>
        <v>0</v>
      </c>
      <c r="L132" s="32">
        <f>SUM(L127:L131)</f>
        <v>0</v>
      </c>
      <c r="M132" s="37">
        <f t="shared" si="27"/>
        <v>0</v>
      </c>
      <c r="N132" s="32">
        <f t="shared" si="28"/>
        <v>0</v>
      </c>
      <c r="O132" s="37">
        <f t="shared" si="29"/>
        <v>0</v>
      </c>
      <c r="P132" s="32">
        <f>SUM(P127:P131)</f>
        <v>0</v>
      </c>
      <c r="Q132" s="32">
        <f>SUM(Q127:Q131)</f>
        <v>0</v>
      </c>
      <c r="R132" s="32">
        <f>SUM(R127:R131)</f>
        <v>0</v>
      </c>
      <c r="S132" s="32">
        <f>SUM(S127:S131)</f>
        <v>0</v>
      </c>
      <c r="T132" s="37">
        <f t="shared" si="30"/>
        <v>0</v>
      </c>
      <c r="U132" s="37">
        <f t="shared" si="31"/>
        <v>0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10669663</v>
      </c>
      <c r="E133" s="31">
        <v>10579663</v>
      </c>
      <c r="F133" s="31">
        <v>2298623</v>
      </c>
      <c r="G133" s="36">
        <f t="shared" si="24"/>
        <v>0.21543538910272986</v>
      </c>
      <c r="H133" s="31">
        <v>2452365</v>
      </c>
      <c r="I133" s="36">
        <f t="shared" si="25"/>
        <v>0.22984465395017631</v>
      </c>
      <c r="J133" s="31">
        <v>2550367</v>
      </c>
      <c r="K133" s="36">
        <f t="shared" si="26"/>
        <v>0.24106316051843996</v>
      </c>
      <c r="L133" s="31">
        <v>3030922</v>
      </c>
      <c r="M133" s="36">
        <f t="shared" si="27"/>
        <v>0.28648568484648329</v>
      </c>
      <c r="N133" s="31">
        <f t="shared" si="28"/>
        <v>10332277</v>
      </c>
      <c r="O133" s="36">
        <f t="shared" si="29"/>
        <v>0.97661683552680267</v>
      </c>
      <c r="P133" s="31">
        <v>2767408</v>
      </c>
      <c r="Q133" s="31">
        <v>10297555</v>
      </c>
      <c r="R133" s="31">
        <v>10120835</v>
      </c>
      <c r="S133" s="31">
        <v>9273630</v>
      </c>
      <c r="T133" s="36">
        <f t="shared" si="30"/>
        <v>0.91629099772894229</v>
      </c>
      <c r="U133" s="36">
        <f t="shared" si="31"/>
        <v>9.5220509588755942E-2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0</v>
      </c>
      <c r="E134" s="31">
        <v>0</v>
      </c>
      <c r="F134" s="31">
        <v>0</v>
      </c>
      <c r="G134" s="36">
        <f t="shared" si="24"/>
        <v>0</v>
      </c>
      <c r="H134" s="31">
        <v>0</v>
      </c>
      <c r="I134" s="36">
        <f t="shared" si="25"/>
        <v>0</v>
      </c>
      <c r="J134" s="31">
        <v>0</v>
      </c>
      <c r="K134" s="36">
        <f t="shared" si="26"/>
        <v>0</v>
      </c>
      <c r="L134" s="31">
        <v>0</v>
      </c>
      <c r="M134" s="36">
        <f t="shared" si="27"/>
        <v>0</v>
      </c>
      <c r="N134" s="31">
        <f t="shared" si="28"/>
        <v>0</v>
      </c>
      <c r="O134" s="36">
        <f t="shared" si="29"/>
        <v>0</v>
      </c>
      <c r="P134" s="31">
        <v>0</v>
      </c>
      <c r="Q134" s="31">
        <v>0</v>
      </c>
      <c r="R134" s="31">
        <v>0</v>
      </c>
      <c r="S134" s="31">
        <v>0</v>
      </c>
      <c r="T134" s="36">
        <f t="shared" si="30"/>
        <v>0</v>
      </c>
      <c r="U134" s="36">
        <f t="shared" si="31"/>
        <v>0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5852059</v>
      </c>
      <c r="E136" s="31">
        <v>6506619</v>
      </c>
      <c r="F136" s="31">
        <v>1549896</v>
      </c>
      <c r="G136" s="36">
        <f t="shared" si="24"/>
        <v>0.26484627034689839</v>
      </c>
      <c r="H136" s="31">
        <v>1668883</v>
      </c>
      <c r="I136" s="36">
        <f t="shared" si="25"/>
        <v>0.2851787721210603</v>
      </c>
      <c r="J136" s="31">
        <v>1539370</v>
      </c>
      <c r="K136" s="36">
        <f t="shared" si="26"/>
        <v>0.23658523727914604</v>
      </c>
      <c r="L136" s="31">
        <v>1471760</v>
      </c>
      <c r="M136" s="36">
        <f t="shared" si="27"/>
        <v>0.2261942800093259</v>
      </c>
      <c r="N136" s="31">
        <f t="shared" si="28"/>
        <v>6229909</v>
      </c>
      <c r="O136" s="36">
        <f t="shared" si="29"/>
        <v>0.95747253681212929</v>
      </c>
      <c r="P136" s="31">
        <v>1411956</v>
      </c>
      <c r="Q136" s="31">
        <v>5402312</v>
      </c>
      <c r="R136" s="31">
        <v>5557826</v>
      </c>
      <c r="S136" s="31">
        <v>5451056</v>
      </c>
      <c r="T136" s="36">
        <f t="shared" si="30"/>
        <v>0.98078925104888137</v>
      </c>
      <c r="U136" s="36">
        <f t="shared" si="31"/>
        <v>4.2355427506239662E-2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16521722</v>
      </c>
      <c r="E137" s="32">
        <f>SUM(E133:E136)</f>
        <v>17086282</v>
      </c>
      <c r="F137" s="32">
        <f>SUM(F133:F136)</f>
        <v>3848519</v>
      </c>
      <c r="G137" s="37">
        <f t="shared" ref="G137:G170" si="32">IF(($D137     =0),0,($F137     /$D137     ))</f>
        <v>0.23293691783459375</v>
      </c>
      <c r="H137" s="32">
        <f>SUM(H133:H136)</f>
        <v>4121248</v>
      </c>
      <c r="I137" s="37">
        <f t="shared" ref="I137:I170" si="33">IF(($D137     =0),0,($H137     /$D137     ))</f>
        <v>0.24944421652900345</v>
      </c>
      <c r="J137" s="32">
        <f>SUM(J133:J136)</f>
        <v>4089737</v>
      </c>
      <c r="K137" s="37">
        <f t="shared" ref="K137:K170" si="34">IF(($E137     =0),0,($J137     /$E137     ))</f>
        <v>0.23935792467899103</v>
      </c>
      <c r="L137" s="32">
        <f>SUM(L133:L136)</f>
        <v>4502682</v>
      </c>
      <c r="M137" s="37">
        <f t="shared" ref="M137:M170" si="35">IF(($E137     =0),0,($L137     /$E137     ))</f>
        <v>0.26352614337045355</v>
      </c>
      <c r="N137" s="32">
        <f t="shared" ref="N137:N170" si="36">$F137     +$H137     +$J137     +$L137</f>
        <v>16562186</v>
      </c>
      <c r="O137" s="37">
        <f t="shared" ref="O137:O170" si="37">IF(($E137     =0),0,($N137     /$E137     ))</f>
        <v>0.96932650415110788</v>
      </c>
      <c r="P137" s="32">
        <f>SUM(P133:P136)</f>
        <v>4179364</v>
      </c>
      <c r="Q137" s="32">
        <f>SUM(Q133:Q136)</f>
        <v>15699867</v>
      </c>
      <c r="R137" s="32">
        <f>SUM(R133:R136)</f>
        <v>15678661</v>
      </c>
      <c r="S137" s="32">
        <f>SUM(S133:S136)</f>
        <v>14724686</v>
      </c>
      <c r="T137" s="37">
        <f t="shared" ref="T137:T170" si="38">IF(($R137     =0),0,($S137     /$R137     ))</f>
        <v>0.93915456173202549</v>
      </c>
      <c r="U137" s="37">
        <f t="shared" ref="U137:U170" si="39">IF(($P137     =0),0,(($L137     /$P137     )-1))</f>
        <v>7.7360574479753419E-2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0</v>
      </c>
      <c r="G139" s="36">
        <f t="shared" si="32"/>
        <v>0</v>
      </c>
      <c r="H139" s="31">
        <v>0</v>
      </c>
      <c r="I139" s="36">
        <f t="shared" si="33"/>
        <v>0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0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0</v>
      </c>
      <c r="E140" s="31">
        <v>0</v>
      </c>
      <c r="F140" s="31">
        <v>0</v>
      </c>
      <c r="G140" s="36">
        <f t="shared" si="32"/>
        <v>0</v>
      </c>
      <c r="H140" s="31">
        <v>0</v>
      </c>
      <c r="I140" s="36">
        <f t="shared" si="33"/>
        <v>0</v>
      </c>
      <c r="J140" s="31">
        <v>0</v>
      </c>
      <c r="K140" s="36">
        <f t="shared" si="34"/>
        <v>0</v>
      </c>
      <c r="L140" s="31">
        <v>0</v>
      </c>
      <c r="M140" s="36">
        <f t="shared" si="35"/>
        <v>0</v>
      </c>
      <c r="N140" s="31">
        <f t="shared" si="36"/>
        <v>0</v>
      </c>
      <c r="O140" s="36">
        <f t="shared" si="37"/>
        <v>0</v>
      </c>
      <c r="P140" s="31">
        <v>0</v>
      </c>
      <c r="Q140" s="31">
        <v>0</v>
      </c>
      <c r="R140" s="31">
        <v>0</v>
      </c>
      <c r="S140" s="31">
        <v>0</v>
      </c>
      <c r="T140" s="36">
        <f t="shared" si="38"/>
        <v>0</v>
      </c>
      <c r="U140" s="36">
        <f t="shared" si="39"/>
        <v>0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0</v>
      </c>
      <c r="E141" s="31">
        <v>0</v>
      </c>
      <c r="F141" s="31">
        <v>0</v>
      </c>
      <c r="G141" s="36">
        <f t="shared" si="32"/>
        <v>0</v>
      </c>
      <c r="H141" s="31">
        <v>0</v>
      </c>
      <c r="I141" s="36">
        <f t="shared" si="33"/>
        <v>0</v>
      </c>
      <c r="J141" s="31">
        <v>0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0</v>
      </c>
      <c r="O141" s="36">
        <f t="shared" si="37"/>
        <v>0</v>
      </c>
      <c r="P141" s="31">
        <v>0</v>
      </c>
      <c r="Q141" s="31">
        <v>52174</v>
      </c>
      <c r="R141" s="31">
        <v>52174</v>
      </c>
      <c r="S141" s="31">
        <v>0</v>
      </c>
      <c r="T141" s="36">
        <f t="shared" si="38"/>
        <v>0</v>
      </c>
      <c r="U141" s="36">
        <f t="shared" si="39"/>
        <v>0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26087</v>
      </c>
      <c r="E142" s="31">
        <v>26087</v>
      </c>
      <c r="F142" s="31">
        <v>0</v>
      </c>
      <c r="G142" s="36">
        <f t="shared" si="32"/>
        <v>0</v>
      </c>
      <c r="H142" s="31">
        <v>0</v>
      </c>
      <c r="I142" s="36">
        <f t="shared" si="33"/>
        <v>0</v>
      </c>
      <c r="J142" s="31">
        <v>0</v>
      </c>
      <c r="K142" s="36">
        <f t="shared" si="34"/>
        <v>0</v>
      </c>
      <c r="L142" s="31">
        <v>0</v>
      </c>
      <c r="M142" s="36">
        <f t="shared" si="35"/>
        <v>0</v>
      </c>
      <c r="N142" s="31">
        <f t="shared" si="36"/>
        <v>0</v>
      </c>
      <c r="O142" s="36">
        <f t="shared" si="37"/>
        <v>0</v>
      </c>
      <c r="P142" s="31">
        <v>5443</v>
      </c>
      <c r="Q142" s="31">
        <v>45000</v>
      </c>
      <c r="R142" s="31">
        <v>45000</v>
      </c>
      <c r="S142" s="31">
        <v>42777</v>
      </c>
      <c r="T142" s="36">
        <f t="shared" si="38"/>
        <v>0.9506</v>
      </c>
      <c r="U142" s="36">
        <f t="shared" si="39"/>
        <v>-1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12673759</v>
      </c>
      <c r="E143" s="31">
        <v>12234616</v>
      </c>
      <c r="F143" s="31">
        <v>2572893</v>
      </c>
      <c r="G143" s="36">
        <f t="shared" si="32"/>
        <v>0.20300946230711819</v>
      </c>
      <c r="H143" s="31">
        <v>2491706</v>
      </c>
      <c r="I143" s="36">
        <f t="shared" si="33"/>
        <v>0.19660354911277703</v>
      </c>
      <c r="J143" s="31">
        <v>2500519</v>
      </c>
      <c r="K143" s="36">
        <f t="shared" si="34"/>
        <v>0.20438066875167965</v>
      </c>
      <c r="L143" s="31">
        <v>3170247</v>
      </c>
      <c r="M143" s="36">
        <f t="shared" si="35"/>
        <v>0.25912108724948946</v>
      </c>
      <c r="N143" s="31">
        <f t="shared" si="36"/>
        <v>10735365</v>
      </c>
      <c r="O143" s="36">
        <f t="shared" si="37"/>
        <v>0.87745827086031958</v>
      </c>
      <c r="P143" s="31">
        <v>2548929</v>
      </c>
      <c r="Q143" s="31">
        <v>14733555</v>
      </c>
      <c r="R143" s="31">
        <v>12273999</v>
      </c>
      <c r="S143" s="31">
        <v>10470203</v>
      </c>
      <c r="T143" s="36">
        <f t="shared" si="38"/>
        <v>0.85303925802829217</v>
      </c>
      <c r="U143" s="36">
        <f t="shared" si="39"/>
        <v>0.24375649537511634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12699846</v>
      </c>
      <c r="E144" s="32">
        <f>SUM(E138:E143)</f>
        <v>12260703</v>
      </c>
      <c r="F144" s="32">
        <f>SUM(F138:F143)</f>
        <v>2572893</v>
      </c>
      <c r="G144" s="37">
        <f t="shared" si="32"/>
        <v>0.20259245663293871</v>
      </c>
      <c r="H144" s="32">
        <f>SUM(H138:H143)</f>
        <v>2491706</v>
      </c>
      <c r="I144" s="37">
        <f t="shared" si="33"/>
        <v>0.19619970194914174</v>
      </c>
      <c r="J144" s="32">
        <f>SUM(J138:J143)</f>
        <v>2500519</v>
      </c>
      <c r="K144" s="37">
        <f t="shared" si="34"/>
        <v>0.20394580963261241</v>
      </c>
      <c r="L144" s="32">
        <f>SUM(L138:L143)</f>
        <v>3170247</v>
      </c>
      <c r="M144" s="37">
        <f t="shared" si="35"/>
        <v>0.25856975737851245</v>
      </c>
      <c r="N144" s="32">
        <f t="shared" si="36"/>
        <v>10735365</v>
      </c>
      <c r="O144" s="37">
        <f t="shared" si="37"/>
        <v>0.8755913098947099</v>
      </c>
      <c r="P144" s="32">
        <f>SUM(P138:P143)</f>
        <v>2554372</v>
      </c>
      <c r="Q144" s="32">
        <f>SUM(Q138:Q143)</f>
        <v>14830729</v>
      </c>
      <c r="R144" s="32">
        <f>SUM(R138:R143)</f>
        <v>12371173</v>
      </c>
      <c r="S144" s="32">
        <f>SUM(S138:S143)</f>
        <v>10512980</v>
      </c>
      <c r="T144" s="37">
        <f t="shared" si="38"/>
        <v>0.84979653909940467</v>
      </c>
      <c r="U144" s="37">
        <f t="shared" si="39"/>
        <v>0.24110622884998745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201416</v>
      </c>
      <c r="E145" s="31">
        <v>201416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279677</v>
      </c>
      <c r="R145" s="31">
        <v>105764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506957</v>
      </c>
      <c r="E146" s="31">
        <v>7945</v>
      </c>
      <c r="F146" s="31">
        <v>4700</v>
      </c>
      <c r="G146" s="36">
        <f t="shared" si="32"/>
        <v>9.2710032606315718E-3</v>
      </c>
      <c r="H146" s="31">
        <v>3245</v>
      </c>
      <c r="I146" s="36">
        <f t="shared" si="33"/>
        <v>6.4009373576062664E-3</v>
      </c>
      <c r="J146" s="31">
        <v>8043</v>
      </c>
      <c r="K146" s="36">
        <f t="shared" si="34"/>
        <v>1.0123348017621145</v>
      </c>
      <c r="L146" s="31">
        <v>0</v>
      </c>
      <c r="M146" s="36">
        <f t="shared" si="35"/>
        <v>0</v>
      </c>
      <c r="N146" s="31">
        <f t="shared" si="36"/>
        <v>15988</v>
      </c>
      <c r="O146" s="36">
        <f t="shared" si="37"/>
        <v>2.0123348017621145</v>
      </c>
      <c r="P146" s="31">
        <v>0</v>
      </c>
      <c r="Q146" s="31">
        <v>630435</v>
      </c>
      <c r="R146" s="31">
        <v>98300</v>
      </c>
      <c r="S146" s="31">
        <v>98300</v>
      </c>
      <c r="T146" s="36">
        <f t="shared" si="38"/>
        <v>1</v>
      </c>
      <c r="U146" s="36">
        <f t="shared" si="39"/>
        <v>0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1550000</v>
      </c>
      <c r="E149" s="31">
        <v>650000</v>
      </c>
      <c r="F149" s="31">
        <v>146756</v>
      </c>
      <c r="G149" s="36">
        <f t="shared" si="32"/>
        <v>9.4681290322580644E-2</v>
      </c>
      <c r="H149" s="31">
        <v>145321</v>
      </c>
      <c r="I149" s="36">
        <f t="shared" si="33"/>
        <v>9.3755483870967743E-2</v>
      </c>
      <c r="J149" s="31">
        <v>14369</v>
      </c>
      <c r="K149" s="36">
        <f t="shared" si="34"/>
        <v>2.2106153846153845E-2</v>
      </c>
      <c r="L149" s="31">
        <v>31467</v>
      </c>
      <c r="M149" s="36">
        <f t="shared" si="35"/>
        <v>4.8410769230769229E-2</v>
      </c>
      <c r="N149" s="31">
        <f t="shared" si="36"/>
        <v>337913</v>
      </c>
      <c r="O149" s="36">
        <f t="shared" si="37"/>
        <v>0.51986615384615387</v>
      </c>
      <c r="P149" s="31">
        <v>69094</v>
      </c>
      <c r="Q149" s="31">
        <v>1402006</v>
      </c>
      <c r="R149" s="31">
        <v>1139485</v>
      </c>
      <c r="S149" s="31">
        <v>122879</v>
      </c>
      <c r="T149" s="36">
        <f t="shared" si="38"/>
        <v>0.10783731247010711</v>
      </c>
      <c r="U149" s="36">
        <f t="shared" si="39"/>
        <v>-0.54457695313630705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2258373</v>
      </c>
      <c r="E150" s="32">
        <f>SUM(E145:E149)</f>
        <v>859361</v>
      </c>
      <c r="F150" s="32">
        <f>SUM(F145:F149)</f>
        <v>151456</v>
      </c>
      <c r="G150" s="37">
        <f t="shared" si="32"/>
        <v>6.7064209499493668E-2</v>
      </c>
      <c r="H150" s="32">
        <f>SUM(H145:H149)</f>
        <v>148566</v>
      </c>
      <c r="I150" s="37">
        <f t="shared" si="33"/>
        <v>6.5784527179522601E-2</v>
      </c>
      <c r="J150" s="32">
        <f>SUM(J145:J149)</f>
        <v>22412</v>
      </c>
      <c r="K150" s="37">
        <f t="shared" si="34"/>
        <v>2.6079843046170351E-2</v>
      </c>
      <c r="L150" s="32">
        <f>SUM(L145:L149)</f>
        <v>31467</v>
      </c>
      <c r="M150" s="37">
        <f t="shared" si="35"/>
        <v>3.661674197456017E-2</v>
      </c>
      <c r="N150" s="32">
        <f t="shared" si="36"/>
        <v>353901</v>
      </c>
      <c r="O150" s="37">
        <f t="shared" si="37"/>
        <v>0.41181878162960617</v>
      </c>
      <c r="P150" s="32">
        <f>SUM(P145:P149)</f>
        <v>69094</v>
      </c>
      <c r="Q150" s="32">
        <f>SUM(Q145:Q149)</f>
        <v>2312118</v>
      </c>
      <c r="R150" s="32">
        <f>SUM(R145:R149)</f>
        <v>1343549</v>
      </c>
      <c r="S150" s="32">
        <f>SUM(S145:S149)</f>
        <v>221179</v>
      </c>
      <c r="T150" s="37">
        <f t="shared" si="38"/>
        <v>0.16462295011197953</v>
      </c>
      <c r="U150" s="37">
        <f t="shared" si="39"/>
        <v>-0.54457695313630705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55000</v>
      </c>
      <c r="E151" s="31">
        <v>65000</v>
      </c>
      <c r="F151" s="31">
        <v>30753</v>
      </c>
      <c r="G151" s="36">
        <f t="shared" si="32"/>
        <v>0.5591454545454545</v>
      </c>
      <c r="H151" s="31">
        <v>0</v>
      </c>
      <c r="I151" s="36">
        <f t="shared" si="33"/>
        <v>0</v>
      </c>
      <c r="J151" s="31">
        <v>0</v>
      </c>
      <c r="K151" s="36">
        <f t="shared" si="34"/>
        <v>0</v>
      </c>
      <c r="L151" s="31">
        <v>0</v>
      </c>
      <c r="M151" s="36">
        <f t="shared" si="35"/>
        <v>0</v>
      </c>
      <c r="N151" s="31">
        <f t="shared" si="36"/>
        <v>30753</v>
      </c>
      <c r="O151" s="36">
        <f t="shared" si="37"/>
        <v>0.47312307692307692</v>
      </c>
      <c r="P151" s="31">
        <v>0</v>
      </c>
      <c r="Q151" s="31">
        <v>50000</v>
      </c>
      <c r="R151" s="31">
        <v>61881</v>
      </c>
      <c r="S151" s="31">
        <v>67581</v>
      </c>
      <c r="T151" s="36">
        <f t="shared" si="38"/>
        <v>1.0921122800213312</v>
      </c>
      <c r="U151" s="36">
        <f t="shared" si="39"/>
        <v>0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6026500</v>
      </c>
      <c r="E152" s="31">
        <v>5907405</v>
      </c>
      <c r="F152" s="31">
        <v>1629018</v>
      </c>
      <c r="G152" s="36">
        <f t="shared" si="32"/>
        <v>0.27030913465527256</v>
      </c>
      <c r="H152" s="31">
        <v>1524962</v>
      </c>
      <c r="I152" s="36">
        <f t="shared" si="33"/>
        <v>0.25304272795154731</v>
      </c>
      <c r="J152" s="31">
        <v>1388724</v>
      </c>
      <c r="K152" s="36">
        <f t="shared" si="34"/>
        <v>0.23508190144403507</v>
      </c>
      <c r="L152" s="31">
        <v>1228073</v>
      </c>
      <c r="M152" s="36">
        <f t="shared" si="35"/>
        <v>0.20788705023610199</v>
      </c>
      <c r="N152" s="31">
        <f t="shared" si="36"/>
        <v>5770777</v>
      </c>
      <c r="O152" s="36">
        <f t="shared" si="37"/>
        <v>0.97687173979099118</v>
      </c>
      <c r="P152" s="31">
        <v>1284283</v>
      </c>
      <c r="Q152" s="31">
        <v>4880400</v>
      </c>
      <c r="R152" s="31">
        <v>5603100</v>
      </c>
      <c r="S152" s="31">
        <v>5453530</v>
      </c>
      <c r="T152" s="36">
        <f t="shared" si="38"/>
        <v>0.97330584854812519</v>
      </c>
      <c r="U152" s="36">
        <f t="shared" si="39"/>
        <v>-4.3767611967144293E-2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0</v>
      </c>
      <c r="E153" s="31">
        <v>0</v>
      </c>
      <c r="F153" s="31">
        <v>0</v>
      </c>
      <c r="G153" s="36">
        <f t="shared" si="32"/>
        <v>0</v>
      </c>
      <c r="H153" s="31">
        <v>0</v>
      </c>
      <c r="I153" s="36">
        <f t="shared" si="33"/>
        <v>0</v>
      </c>
      <c r="J153" s="31">
        <v>0</v>
      </c>
      <c r="K153" s="36">
        <f t="shared" si="34"/>
        <v>0</v>
      </c>
      <c r="L153" s="31">
        <v>0</v>
      </c>
      <c r="M153" s="36">
        <f t="shared" si="35"/>
        <v>0</v>
      </c>
      <c r="N153" s="31">
        <f t="shared" si="36"/>
        <v>0</v>
      </c>
      <c r="O153" s="36">
        <f t="shared" si="37"/>
        <v>0</v>
      </c>
      <c r="P153" s="31">
        <v>0</v>
      </c>
      <c r="Q153" s="31">
        <v>0</v>
      </c>
      <c r="R153" s="31">
        <v>0</v>
      </c>
      <c r="S153" s="31">
        <v>0</v>
      </c>
      <c r="T153" s="36">
        <f t="shared" si="38"/>
        <v>0</v>
      </c>
      <c r="U153" s="36">
        <f t="shared" si="39"/>
        <v>0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0</v>
      </c>
      <c r="I154" s="36">
        <f t="shared" si="33"/>
        <v>0</v>
      </c>
      <c r="J154" s="31">
        <v>0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0</v>
      </c>
      <c r="O154" s="36">
        <f t="shared" si="37"/>
        <v>0</v>
      </c>
      <c r="P154" s="31">
        <v>0</v>
      </c>
      <c r="Q154" s="31">
        <v>0</v>
      </c>
      <c r="R154" s="31">
        <v>0</v>
      </c>
      <c r="S154" s="31">
        <v>0</v>
      </c>
      <c r="T154" s="36">
        <f t="shared" si="38"/>
        <v>0</v>
      </c>
      <c r="U154" s="36">
        <f t="shared" si="39"/>
        <v>0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0</v>
      </c>
      <c r="E155" s="31">
        <v>0</v>
      </c>
      <c r="F155" s="31">
        <v>0</v>
      </c>
      <c r="G155" s="36">
        <f t="shared" si="32"/>
        <v>0</v>
      </c>
      <c r="H155" s="31">
        <v>0</v>
      </c>
      <c r="I155" s="36">
        <f t="shared" si="33"/>
        <v>0</v>
      </c>
      <c r="J155" s="31">
        <v>0</v>
      </c>
      <c r="K155" s="36">
        <f t="shared" si="34"/>
        <v>0</v>
      </c>
      <c r="L155" s="31">
        <v>0</v>
      </c>
      <c r="M155" s="36">
        <f t="shared" si="35"/>
        <v>0</v>
      </c>
      <c r="N155" s="31">
        <f t="shared" si="36"/>
        <v>0</v>
      </c>
      <c r="O155" s="36">
        <f t="shared" si="37"/>
        <v>0</v>
      </c>
      <c r="P155" s="31">
        <v>0</v>
      </c>
      <c r="Q155" s="31">
        <v>0</v>
      </c>
      <c r="R155" s="31">
        <v>0</v>
      </c>
      <c r="S155" s="31">
        <v>0</v>
      </c>
      <c r="T155" s="36">
        <f t="shared" si="38"/>
        <v>0</v>
      </c>
      <c r="U155" s="36">
        <f t="shared" si="39"/>
        <v>0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6081500</v>
      </c>
      <c r="E157" s="32">
        <f>SUM(E151:E156)</f>
        <v>5972405</v>
      </c>
      <c r="F157" s="32">
        <f>SUM(F151:F156)</f>
        <v>1659771</v>
      </c>
      <c r="G157" s="37">
        <f t="shared" si="32"/>
        <v>0.27292131875359699</v>
      </c>
      <c r="H157" s="32">
        <f>SUM(H151:H156)</f>
        <v>1524962</v>
      </c>
      <c r="I157" s="37">
        <f t="shared" si="33"/>
        <v>0.25075425470689799</v>
      </c>
      <c r="J157" s="32">
        <f>SUM(J151:J156)</f>
        <v>1388724</v>
      </c>
      <c r="K157" s="37">
        <f t="shared" si="34"/>
        <v>0.2325234139345875</v>
      </c>
      <c r="L157" s="32">
        <f>SUM(L151:L156)</f>
        <v>1228073</v>
      </c>
      <c r="M157" s="37">
        <f t="shared" si="35"/>
        <v>0.20562453483981746</v>
      </c>
      <c r="N157" s="32">
        <f t="shared" si="36"/>
        <v>5801530</v>
      </c>
      <c r="O157" s="37">
        <f t="shared" si="37"/>
        <v>0.97138924771511648</v>
      </c>
      <c r="P157" s="32">
        <f>SUM(P151:P156)</f>
        <v>1284283</v>
      </c>
      <c r="Q157" s="32">
        <f>SUM(Q151:Q156)</f>
        <v>4930400</v>
      </c>
      <c r="R157" s="32">
        <f>SUM(R151:R156)</f>
        <v>5664981</v>
      </c>
      <c r="S157" s="32">
        <f>SUM(S151:S156)</f>
        <v>5521111</v>
      </c>
      <c r="T157" s="37">
        <f t="shared" si="38"/>
        <v>0.97460362179502458</v>
      </c>
      <c r="U157" s="37">
        <f t="shared" si="39"/>
        <v>-4.3767611967144293E-2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0</v>
      </c>
      <c r="E158" s="31">
        <v>0</v>
      </c>
      <c r="F158" s="31">
        <v>0</v>
      </c>
      <c r="G158" s="36">
        <f t="shared" si="32"/>
        <v>0</v>
      </c>
      <c r="H158" s="31">
        <v>0</v>
      </c>
      <c r="I158" s="36">
        <f t="shared" si="33"/>
        <v>0</v>
      </c>
      <c r="J158" s="31">
        <v>0</v>
      </c>
      <c r="K158" s="36">
        <f t="shared" si="34"/>
        <v>0</v>
      </c>
      <c r="L158" s="31">
        <v>0</v>
      </c>
      <c r="M158" s="36">
        <f t="shared" si="35"/>
        <v>0</v>
      </c>
      <c r="N158" s="31">
        <f t="shared" si="36"/>
        <v>0</v>
      </c>
      <c r="O158" s="36">
        <f t="shared" si="37"/>
        <v>0</v>
      </c>
      <c r="P158" s="31">
        <v>0</v>
      </c>
      <c r="Q158" s="31">
        <v>0</v>
      </c>
      <c r="R158" s="31">
        <v>0</v>
      </c>
      <c r="S158" s="31">
        <v>0</v>
      </c>
      <c r="T158" s="36">
        <f t="shared" si="38"/>
        <v>0</v>
      </c>
      <c r="U158" s="36">
        <f t="shared" si="39"/>
        <v>0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0</v>
      </c>
      <c r="E159" s="31">
        <v>0</v>
      </c>
      <c r="F159" s="31">
        <v>0</v>
      </c>
      <c r="G159" s="36">
        <f t="shared" si="32"/>
        <v>0</v>
      </c>
      <c r="H159" s="31">
        <v>0</v>
      </c>
      <c r="I159" s="36">
        <f t="shared" si="33"/>
        <v>0</v>
      </c>
      <c r="J159" s="31">
        <v>0</v>
      </c>
      <c r="K159" s="36">
        <f t="shared" si="34"/>
        <v>0</v>
      </c>
      <c r="L159" s="31">
        <v>0</v>
      </c>
      <c r="M159" s="36">
        <f t="shared" si="35"/>
        <v>0</v>
      </c>
      <c r="N159" s="31">
        <f t="shared" si="36"/>
        <v>0</v>
      </c>
      <c r="O159" s="36">
        <f t="shared" si="37"/>
        <v>0</v>
      </c>
      <c r="P159" s="31">
        <v>0</v>
      </c>
      <c r="Q159" s="31">
        <v>0</v>
      </c>
      <c r="R159" s="31">
        <v>0</v>
      </c>
      <c r="S159" s="31">
        <v>0</v>
      </c>
      <c r="T159" s="36">
        <f t="shared" si="38"/>
        <v>0</v>
      </c>
      <c r="U159" s="36">
        <f t="shared" si="39"/>
        <v>0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19411831</v>
      </c>
      <c r="E162" s="31">
        <v>19674230</v>
      </c>
      <c r="F162" s="31">
        <v>4113710</v>
      </c>
      <c r="G162" s="36">
        <f t="shared" si="32"/>
        <v>0.21191767020844143</v>
      </c>
      <c r="H162" s="31">
        <v>4633496</v>
      </c>
      <c r="I162" s="36">
        <f t="shared" si="33"/>
        <v>0.23869443330719292</v>
      </c>
      <c r="J162" s="31">
        <v>4838330</v>
      </c>
      <c r="K162" s="36">
        <f t="shared" si="34"/>
        <v>0.2459222038168711</v>
      </c>
      <c r="L162" s="31">
        <v>4773990</v>
      </c>
      <c r="M162" s="36">
        <f t="shared" si="35"/>
        <v>0.24265193606052182</v>
      </c>
      <c r="N162" s="31">
        <f t="shared" si="36"/>
        <v>18359526</v>
      </c>
      <c r="O162" s="36">
        <f t="shared" si="37"/>
        <v>0.93317634286068629</v>
      </c>
      <c r="P162" s="31">
        <v>4408419</v>
      </c>
      <c r="Q162" s="31">
        <v>18737375</v>
      </c>
      <c r="R162" s="31">
        <v>18050450</v>
      </c>
      <c r="S162" s="31">
        <v>15736751</v>
      </c>
      <c r="T162" s="36">
        <f t="shared" si="38"/>
        <v>0.87182042552955741</v>
      </c>
      <c r="U162" s="36">
        <f t="shared" si="39"/>
        <v>8.2925647494033639E-2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19411831</v>
      </c>
      <c r="E163" s="32">
        <f>SUM(E158:E162)</f>
        <v>19674230</v>
      </c>
      <c r="F163" s="32">
        <f>SUM(F158:F162)</f>
        <v>4113710</v>
      </c>
      <c r="G163" s="37">
        <f t="shared" si="32"/>
        <v>0.21191767020844143</v>
      </c>
      <c r="H163" s="32">
        <f>SUM(H158:H162)</f>
        <v>4633496</v>
      </c>
      <c r="I163" s="37">
        <f t="shared" si="33"/>
        <v>0.23869443330719292</v>
      </c>
      <c r="J163" s="32">
        <f>SUM(J158:J162)</f>
        <v>4838330</v>
      </c>
      <c r="K163" s="37">
        <f t="shared" si="34"/>
        <v>0.2459222038168711</v>
      </c>
      <c r="L163" s="32">
        <f>SUM(L158:L162)</f>
        <v>4773990</v>
      </c>
      <c r="M163" s="37">
        <f t="shared" si="35"/>
        <v>0.24265193606052182</v>
      </c>
      <c r="N163" s="32">
        <f t="shared" si="36"/>
        <v>18359526</v>
      </c>
      <c r="O163" s="37">
        <f t="shared" si="37"/>
        <v>0.93317634286068629</v>
      </c>
      <c r="P163" s="32">
        <f>SUM(P158:P162)</f>
        <v>4408419</v>
      </c>
      <c r="Q163" s="32">
        <f>SUM(Q158:Q162)</f>
        <v>18737375</v>
      </c>
      <c r="R163" s="32">
        <f>SUM(R158:R162)</f>
        <v>18050450</v>
      </c>
      <c r="S163" s="32">
        <f>SUM(S158:S162)</f>
        <v>15736751</v>
      </c>
      <c r="T163" s="37">
        <f t="shared" si="38"/>
        <v>0.87182042552955741</v>
      </c>
      <c r="U163" s="37">
        <f t="shared" si="39"/>
        <v>8.2925647494033639E-2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0</v>
      </c>
      <c r="E165" s="31">
        <v>0</v>
      </c>
      <c r="F165" s="31">
        <v>0</v>
      </c>
      <c r="G165" s="36">
        <f t="shared" si="32"/>
        <v>0</v>
      </c>
      <c r="H165" s="31">
        <v>0</v>
      </c>
      <c r="I165" s="36">
        <f t="shared" si="33"/>
        <v>0</v>
      </c>
      <c r="J165" s="31">
        <v>0</v>
      </c>
      <c r="K165" s="36">
        <f t="shared" si="34"/>
        <v>0</v>
      </c>
      <c r="L165" s="31">
        <v>0</v>
      </c>
      <c r="M165" s="36">
        <f t="shared" si="35"/>
        <v>0</v>
      </c>
      <c r="N165" s="31">
        <f t="shared" si="36"/>
        <v>0</v>
      </c>
      <c r="O165" s="36">
        <f t="shared" si="37"/>
        <v>0</v>
      </c>
      <c r="P165" s="31">
        <v>0</v>
      </c>
      <c r="Q165" s="31">
        <v>0</v>
      </c>
      <c r="R165" s="31">
        <v>0</v>
      </c>
      <c r="S165" s="31">
        <v>0</v>
      </c>
      <c r="T165" s="36">
        <f t="shared" si="38"/>
        <v>0</v>
      </c>
      <c r="U165" s="36">
        <f t="shared" si="39"/>
        <v>0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0</v>
      </c>
      <c r="E167" s="31">
        <v>0</v>
      </c>
      <c r="F167" s="31">
        <v>0</v>
      </c>
      <c r="G167" s="36">
        <f t="shared" si="32"/>
        <v>0</v>
      </c>
      <c r="H167" s="31">
        <v>0</v>
      </c>
      <c r="I167" s="36">
        <f t="shared" si="33"/>
        <v>0</v>
      </c>
      <c r="J167" s="31">
        <v>0</v>
      </c>
      <c r="K167" s="36">
        <f t="shared" si="34"/>
        <v>0</v>
      </c>
      <c r="L167" s="31">
        <v>0</v>
      </c>
      <c r="M167" s="36">
        <f t="shared" si="35"/>
        <v>0</v>
      </c>
      <c r="N167" s="31">
        <f t="shared" si="36"/>
        <v>0</v>
      </c>
      <c r="O167" s="36">
        <f t="shared" si="37"/>
        <v>0</v>
      </c>
      <c r="P167" s="31">
        <v>0</v>
      </c>
      <c r="Q167" s="31">
        <v>0</v>
      </c>
      <c r="R167" s="31">
        <v>0</v>
      </c>
      <c r="S167" s="31">
        <v>0</v>
      </c>
      <c r="T167" s="36">
        <f t="shared" si="38"/>
        <v>0</v>
      </c>
      <c r="U167" s="36">
        <f t="shared" si="39"/>
        <v>0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0</v>
      </c>
      <c r="E169" s="32">
        <f>SUM(E164:E168)</f>
        <v>0</v>
      </c>
      <c r="F169" s="32">
        <f>SUM(F164:F168)</f>
        <v>0</v>
      </c>
      <c r="G169" s="37">
        <f t="shared" si="32"/>
        <v>0</v>
      </c>
      <c r="H169" s="32">
        <f>SUM(H164:H168)</f>
        <v>0</v>
      </c>
      <c r="I169" s="37">
        <f t="shared" si="33"/>
        <v>0</v>
      </c>
      <c r="J169" s="32">
        <f>SUM(J164:J168)</f>
        <v>0</v>
      </c>
      <c r="K169" s="37">
        <f t="shared" si="34"/>
        <v>0</v>
      </c>
      <c r="L169" s="32">
        <f>SUM(L164:L168)</f>
        <v>0</v>
      </c>
      <c r="M169" s="37">
        <f t="shared" si="35"/>
        <v>0</v>
      </c>
      <c r="N169" s="32">
        <f t="shared" si="36"/>
        <v>0</v>
      </c>
      <c r="O169" s="37">
        <f t="shared" si="37"/>
        <v>0</v>
      </c>
      <c r="P169" s="32">
        <f>SUM(P164:P168)</f>
        <v>0</v>
      </c>
      <c r="Q169" s="32">
        <f>SUM(Q164:Q168)</f>
        <v>0</v>
      </c>
      <c r="R169" s="32">
        <f>SUM(R164:R168)</f>
        <v>0</v>
      </c>
      <c r="S169" s="32">
        <f>SUM(S164:S168)</f>
        <v>0</v>
      </c>
      <c r="T169" s="37">
        <f t="shared" si="38"/>
        <v>0</v>
      </c>
      <c r="U169" s="37">
        <f t="shared" si="39"/>
        <v>0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833970466</v>
      </c>
      <c r="E170" s="32">
        <f>SUM(E105,E107:E111,E113:E120,E122:E125,E127:E131,E133:E136,E138:E143,E145:E149,E151:E156,E158:E162,E164:E168)</f>
        <v>833781688</v>
      </c>
      <c r="F170" s="32">
        <f>SUM(F105,F107:F111,F113:F120,F122:F125,F127:F131,F133:F136,F138:F143,F145:F149,F151:F156,F158:F162,F164:F168)</f>
        <v>163505868</v>
      </c>
      <c r="G170" s="37">
        <f t="shared" si="32"/>
        <v>0.19605714430659466</v>
      </c>
      <c r="H170" s="32">
        <f>SUM(H105,H107:H111,H113:H120,H122:H125,H127:H131,H133:H136,H138:H143,H145:H149,H151:H156,H158:H162,H164:H168)</f>
        <v>222956888</v>
      </c>
      <c r="I170" s="37">
        <f t="shared" si="33"/>
        <v>0.26734386538815391</v>
      </c>
      <c r="J170" s="32">
        <f>SUM(J105,J107:J111,J113:J120,J122:J125,J127:J131,J133:J136,J138:J143,J145:J149,J151:J156,J158:J162,J164:J168)</f>
        <v>174753279</v>
      </c>
      <c r="K170" s="37">
        <f t="shared" si="34"/>
        <v>0.20959116938533676</v>
      </c>
      <c r="L170" s="32">
        <f>SUM(L105,L107:L111,L113:L120,L122:L125,L127:L131,L133:L136,L138:L143,L145:L149,L151:L156,L158:L162,L164:L168)</f>
        <v>178619324</v>
      </c>
      <c r="M170" s="37">
        <f t="shared" si="35"/>
        <v>0.21422792869012974</v>
      </c>
      <c r="N170" s="32">
        <f t="shared" si="36"/>
        <v>739835359</v>
      </c>
      <c r="O170" s="37">
        <f t="shared" si="37"/>
        <v>0.88732502721983508</v>
      </c>
      <c r="P170" s="32">
        <f>SUM(P105,P107:P111,P113:P120,P122:P125,P127:P131,P133:P136,P138:P143,P145:P149,P151:P156,P158:P162,P164:P168)</f>
        <v>181711832</v>
      </c>
      <c r="Q170" s="32">
        <f>SUM(Q105,Q107:Q111,Q113:Q120,Q122:Q125,Q127:Q131,Q133:Q136,Q138:Q143,Q145:Q149,Q151:Q156,Q158:Q162,Q164:Q168)</f>
        <v>783262005</v>
      </c>
      <c r="R170" s="32">
        <f>SUM(R105,R107:R111,R113:R120,R122:R125,R127:R131,R133:R136,R138:R143,R145:R149,R151:R156,R158:R162,R164:R168)</f>
        <v>753995249</v>
      </c>
      <c r="S170" s="32">
        <f>SUM(S105,S107:S111,S113:S120,S122:S125,S127:S131,S133:S136,S138:S143,S145:S149,S151:S156,S158:S162,S164:S168)</f>
        <v>708378109</v>
      </c>
      <c r="T170" s="37">
        <f t="shared" si="38"/>
        <v>0.93949943310584438</v>
      </c>
      <c r="U170" s="37">
        <f t="shared" si="39"/>
        <v>-1.7018748674549666E-2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     +$L173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=0),0,(($L173     /$P173     )-1))</f>
        <v>0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0</v>
      </c>
      <c r="E174" s="31">
        <v>0</v>
      </c>
      <c r="F174" s="31">
        <v>0</v>
      </c>
      <c r="G174" s="36">
        <f t="shared" si="40"/>
        <v>0</v>
      </c>
      <c r="H174" s="31">
        <v>0</v>
      </c>
      <c r="I174" s="36">
        <f t="shared" si="41"/>
        <v>0</v>
      </c>
      <c r="J174" s="31">
        <v>0</v>
      </c>
      <c r="K174" s="36">
        <f t="shared" si="42"/>
        <v>0</v>
      </c>
      <c r="L174" s="31">
        <v>0</v>
      </c>
      <c r="M174" s="36">
        <f t="shared" si="43"/>
        <v>0</v>
      </c>
      <c r="N174" s="31">
        <f t="shared" si="44"/>
        <v>0</v>
      </c>
      <c r="O174" s="36">
        <f t="shared" si="45"/>
        <v>0</v>
      </c>
      <c r="P174" s="31">
        <v>0</v>
      </c>
      <c r="Q174" s="31">
        <v>0</v>
      </c>
      <c r="R174" s="31">
        <v>0</v>
      </c>
      <c r="S174" s="31">
        <v>0</v>
      </c>
      <c r="T174" s="36">
        <f t="shared" si="46"/>
        <v>0</v>
      </c>
      <c r="U174" s="36">
        <f t="shared" si="47"/>
        <v>0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9637926</v>
      </c>
      <c r="E175" s="31">
        <v>9637926</v>
      </c>
      <c r="F175" s="31">
        <v>2644976</v>
      </c>
      <c r="G175" s="36">
        <f t="shared" si="40"/>
        <v>0.27443414693161161</v>
      </c>
      <c r="H175" s="31">
        <v>2610642</v>
      </c>
      <c r="I175" s="36">
        <f t="shared" si="41"/>
        <v>0.27087176224428366</v>
      </c>
      <c r="J175" s="31">
        <v>2436703</v>
      </c>
      <c r="K175" s="36">
        <f t="shared" si="42"/>
        <v>0.25282441471328998</v>
      </c>
      <c r="L175" s="31">
        <v>2509252</v>
      </c>
      <c r="M175" s="36">
        <f t="shared" si="43"/>
        <v>0.26035186408362132</v>
      </c>
      <c r="N175" s="31">
        <f t="shared" si="44"/>
        <v>10201573</v>
      </c>
      <c r="O175" s="36">
        <f t="shared" si="45"/>
        <v>1.0584821879728066</v>
      </c>
      <c r="P175" s="31">
        <v>2001022</v>
      </c>
      <c r="Q175" s="31">
        <v>9255811</v>
      </c>
      <c r="R175" s="31">
        <v>9255811</v>
      </c>
      <c r="S175" s="31">
        <v>8213974</v>
      </c>
      <c r="T175" s="36">
        <f t="shared" si="46"/>
        <v>0.88743968518804028</v>
      </c>
      <c r="U175" s="36">
        <f t="shared" si="47"/>
        <v>0.25398521355587289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20745428</v>
      </c>
      <c r="E176" s="31">
        <v>18375428</v>
      </c>
      <c r="F176" s="31">
        <v>3246679</v>
      </c>
      <c r="G176" s="36">
        <f t="shared" si="40"/>
        <v>0.15650094083380686</v>
      </c>
      <c r="H176" s="31">
        <v>3581111</v>
      </c>
      <c r="I176" s="36">
        <f t="shared" si="41"/>
        <v>0.17262169765791285</v>
      </c>
      <c r="J176" s="31">
        <v>3822875</v>
      </c>
      <c r="K176" s="36">
        <f t="shared" si="42"/>
        <v>0.20804277320778597</v>
      </c>
      <c r="L176" s="31">
        <v>3792759</v>
      </c>
      <c r="M176" s="36">
        <f t="shared" si="43"/>
        <v>0.20640384539614534</v>
      </c>
      <c r="N176" s="31">
        <f t="shared" si="44"/>
        <v>14443424</v>
      </c>
      <c r="O176" s="36">
        <f t="shared" si="45"/>
        <v>0.78601837192581314</v>
      </c>
      <c r="P176" s="31">
        <v>3113888</v>
      </c>
      <c r="Q176" s="31">
        <v>15016759</v>
      </c>
      <c r="R176" s="31">
        <v>15081199</v>
      </c>
      <c r="S176" s="31">
        <v>13190220</v>
      </c>
      <c r="T176" s="36">
        <f t="shared" si="46"/>
        <v>0.87461348398094874</v>
      </c>
      <c r="U176" s="36">
        <f t="shared" si="47"/>
        <v>0.21801394269800323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29064972</v>
      </c>
      <c r="E178" s="31">
        <v>36814972</v>
      </c>
      <c r="F178" s="31">
        <v>10809324</v>
      </c>
      <c r="G178" s="36">
        <f t="shared" si="40"/>
        <v>0.37190209575980326</v>
      </c>
      <c r="H178" s="31">
        <v>9307330</v>
      </c>
      <c r="I178" s="36">
        <f t="shared" si="41"/>
        <v>0.32022497733698141</v>
      </c>
      <c r="J178" s="31">
        <v>10462002</v>
      </c>
      <c r="K178" s="36">
        <f t="shared" si="42"/>
        <v>0.28417791544157633</v>
      </c>
      <c r="L178" s="31">
        <v>9397432</v>
      </c>
      <c r="M178" s="36">
        <f t="shared" si="43"/>
        <v>0.25526114755703194</v>
      </c>
      <c r="N178" s="31">
        <f t="shared" si="44"/>
        <v>39976088</v>
      </c>
      <c r="O178" s="36">
        <f t="shared" si="45"/>
        <v>1.0858649573331198</v>
      </c>
      <c r="P178" s="31">
        <v>9489211</v>
      </c>
      <c r="Q178" s="31">
        <v>33008913</v>
      </c>
      <c r="R178" s="31">
        <v>34578913</v>
      </c>
      <c r="S178" s="31">
        <v>39117276</v>
      </c>
      <c r="T178" s="36">
        <f t="shared" si="46"/>
        <v>1.1312465490167374</v>
      </c>
      <c r="U178" s="36">
        <f t="shared" si="47"/>
        <v>-9.6719316284568091E-3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59448326</v>
      </c>
      <c r="E179" s="32">
        <f>SUM(E173:E178)</f>
        <v>64828326</v>
      </c>
      <c r="F179" s="32">
        <f>SUM(F173:F178)</f>
        <v>16700979</v>
      </c>
      <c r="G179" s="37">
        <f t="shared" si="40"/>
        <v>0.28093270448019009</v>
      </c>
      <c r="H179" s="32">
        <f>SUM(H173:H178)</f>
        <v>15499083</v>
      </c>
      <c r="I179" s="37">
        <f t="shared" si="41"/>
        <v>0.26071521341071907</v>
      </c>
      <c r="J179" s="32">
        <f>SUM(J173:J178)</f>
        <v>16721580</v>
      </c>
      <c r="K179" s="37">
        <f t="shared" si="42"/>
        <v>0.25793632246496695</v>
      </c>
      <c r="L179" s="32">
        <f>SUM(L173:L178)</f>
        <v>15699443</v>
      </c>
      <c r="M179" s="37">
        <f t="shared" si="43"/>
        <v>0.2421694954764064</v>
      </c>
      <c r="N179" s="32">
        <f t="shared" si="44"/>
        <v>64621085</v>
      </c>
      <c r="O179" s="37">
        <f t="shared" si="45"/>
        <v>0.99680323382096891</v>
      </c>
      <c r="P179" s="32">
        <f>SUM(P173:P178)</f>
        <v>14604121</v>
      </c>
      <c r="Q179" s="32">
        <f>SUM(Q173:Q178)</f>
        <v>57281483</v>
      </c>
      <c r="R179" s="32">
        <f>SUM(R173:R178)</f>
        <v>58915923</v>
      </c>
      <c r="S179" s="32">
        <f>SUM(S173:S178)</f>
        <v>60521470</v>
      </c>
      <c r="T179" s="37">
        <f t="shared" si="46"/>
        <v>1.0272514953215619</v>
      </c>
      <c r="U179" s="37">
        <f t="shared" si="47"/>
        <v>7.5000885024165465E-2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0</v>
      </c>
      <c r="E180" s="31">
        <v>0</v>
      </c>
      <c r="F180" s="31">
        <v>0</v>
      </c>
      <c r="G180" s="36">
        <f t="shared" si="40"/>
        <v>0</v>
      </c>
      <c r="H180" s="31">
        <v>0</v>
      </c>
      <c r="I180" s="36">
        <f t="shared" si="41"/>
        <v>0</v>
      </c>
      <c r="J180" s="31">
        <v>0</v>
      </c>
      <c r="K180" s="36">
        <f t="shared" si="42"/>
        <v>0</v>
      </c>
      <c r="L180" s="31">
        <v>0</v>
      </c>
      <c r="M180" s="36">
        <f t="shared" si="43"/>
        <v>0</v>
      </c>
      <c r="N180" s="31">
        <f t="shared" si="44"/>
        <v>0</v>
      </c>
      <c r="O180" s="36">
        <f t="shared" si="45"/>
        <v>0</v>
      </c>
      <c r="P180" s="31">
        <v>0</v>
      </c>
      <c r="Q180" s="31">
        <v>0</v>
      </c>
      <c r="R180" s="31">
        <v>0</v>
      </c>
      <c r="S180" s="31">
        <v>0</v>
      </c>
      <c r="T180" s="36">
        <f t="shared" si="46"/>
        <v>0</v>
      </c>
      <c r="U180" s="36">
        <f t="shared" si="47"/>
        <v>0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3386742</v>
      </c>
      <c r="E182" s="31">
        <v>526811</v>
      </c>
      <c r="F182" s="31">
        <v>6122</v>
      </c>
      <c r="G182" s="36">
        <f t="shared" si="40"/>
        <v>1.8076369561070788E-3</v>
      </c>
      <c r="H182" s="31">
        <v>293406</v>
      </c>
      <c r="I182" s="36">
        <f t="shared" si="41"/>
        <v>8.6633702832988158E-2</v>
      </c>
      <c r="J182" s="31">
        <v>28411</v>
      </c>
      <c r="K182" s="36">
        <f t="shared" si="42"/>
        <v>5.3930157115170338E-2</v>
      </c>
      <c r="L182" s="31">
        <v>149238</v>
      </c>
      <c r="M182" s="36">
        <f t="shared" si="43"/>
        <v>0.28328565652577492</v>
      </c>
      <c r="N182" s="31">
        <f t="shared" si="44"/>
        <v>477177</v>
      </c>
      <c r="O182" s="36">
        <f t="shared" si="45"/>
        <v>0.90578404778943489</v>
      </c>
      <c r="P182" s="31">
        <v>260364</v>
      </c>
      <c r="Q182" s="31">
        <v>3643320</v>
      </c>
      <c r="R182" s="31">
        <v>3693320</v>
      </c>
      <c r="S182" s="31">
        <v>793692</v>
      </c>
      <c r="T182" s="36">
        <f t="shared" si="46"/>
        <v>0.21489933176654066</v>
      </c>
      <c r="U182" s="36">
        <f t="shared" si="47"/>
        <v>-0.42681015808637135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0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0</v>
      </c>
      <c r="Q183" s="31">
        <v>0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2483994</v>
      </c>
      <c r="E184" s="31">
        <v>2151624</v>
      </c>
      <c r="F184" s="31">
        <v>583443</v>
      </c>
      <c r="G184" s="36">
        <f t="shared" si="40"/>
        <v>0.23488100212802446</v>
      </c>
      <c r="H184" s="31">
        <v>203496</v>
      </c>
      <c r="I184" s="36">
        <f t="shared" si="41"/>
        <v>8.192290319541834E-2</v>
      </c>
      <c r="J184" s="31">
        <v>139028</v>
      </c>
      <c r="K184" s="36">
        <f t="shared" si="42"/>
        <v>6.4615378895197306E-2</v>
      </c>
      <c r="L184" s="31">
        <v>557261</v>
      </c>
      <c r="M184" s="36">
        <f t="shared" si="43"/>
        <v>0.25899553081765214</v>
      </c>
      <c r="N184" s="31">
        <f t="shared" si="44"/>
        <v>1483228</v>
      </c>
      <c r="O184" s="36">
        <f t="shared" si="45"/>
        <v>0.68935278654634824</v>
      </c>
      <c r="P184" s="31">
        <v>1709034</v>
      </c>
      <c r="Q184" s="31">
        <v>3167763</v>
      </c>
      <c r="R184" s="31">
        <v>2805023</v>
      </c>
      <c r="S184" s="31">
        <v>2288904</v>
      </c>
      <c r="T184" s="36">
        <f t="shared" si="46"/>
        <v>0.81600186522534757</v>
      </c>
      <c r="U184" s="36">
        <f t="shared" si="47"/>
        <v>-0.67393217455006749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5870736</v>
      </c>
      <c r="E185" s="32">
        <f>SUM(E180:E184)</f>
        <v>2678435</v>
      </c>
      <c r="F185" s="32">
        <f>SUM(F180:F184)</f>
        <v>589565</v>
      </c>
      <c r="G185" s="37">
        <f t="shared" si="40"/>
        <v>0.10042437609185628</v>
      </c>
      <c r="H185" s="32">
        <f>SUM(H180:H184)</f>
        <v>496902</v>
      </c>
      <c r="I185" s="37">
        <f t="shared" si="41"/>
        <v>8.464049482041093E-2</v>
      </c>
      <c r="J185" s="32">
        <f>SUM(J180:J184)</f>
        <v>167439</v>
      </c>
      <c r="K185" s="37">
        <f t="shared" si="42"/>
        <v>6.2513744033362767E-2</v>
      </c>
      <c r="L185" s="32">
        <f>SUM(L180:L184)</f>
        <v>706499</v>
      </c>
      <c r="M185" s="37">
        <f t="shared" si="43"/>
        <v>0.26377306150793278</v>
      </c>
      <c r="N185" s="32">
        <f t="shared" si="44"/>
        <v>1960405</v>
      </c>
      <c r="O185" s="37">
        <f t="shared" si="45"/>
        <v>0.73192181255098598</v>
      </c>
      <c r="P185" s="32">
        <f>SUM(P180:P184)</f>
        <v>1969398</v>
      </c>
      <c r="Q185" s="32">
        <f>SUM(Q180:Q184)</f>
        <v>6811083</v>
      </c>
      <c r="R185" s="32">
        <f>SUM(R180:R184)</f>
        <v>6498343</v>
      </c>
      <c r="S185" s="32">
        <f>SUM(S180:S184)</f>
        <v>3082596</v>
      </c>
      <c r="T185" s="37">
        <f t="shared" si="46"/>
        <v>0.4743664654204926</v>
      </c>
      <c r="U185" s="37">
        <f t="shared" si="47"/>
        <v>-0.64126144131353846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0</v>
      </c>
      <c r="E187" s="31">
        <v>0</v>
      </c>
      <c r="F187" s="31">
        <v>0</v>
      </c>
      <c r="G187" s="36">
        <f t="shared" si="40"/>
        <v>0</v>
      </c>
      <c r="H187" s="31">
        <v>0</v>
      </c>
      <c r="I187" s="36">
        <f t="shared" si="41"/>
        <v>0</v>
      </c>
      <c r="J187" s="31">
        <v>0</v>
      </c>
      <c r="K187" s="36">
        <f t="shared" si="42"/>
        <v>0</v>
      </c>
      <c r="L187" s="31">
        <v>0</v>
      </c>
      <c r="M187" s="36">
        <f t="shared" si="43"/>
        <v>0</v>
      </c>
      <c r="N187" s="31">
        <f t="shared" si="44"/>
        <v>0</v>
      </c>
      <c r="O187" s="36">
        <f t="shared" si="45"/>
        <v>0</v>
      </c>
      <c r="P187" s="31">
        <v>0</v>
      </c>
      <c r="Q187" s="31">
        <v>0</v>
      </c>
      <c r="R187" s="31">
        <v>0</v>
      </c>
      <c r="S187" s="31">
        <v>0</v>
      </c>
      <c r="T187" s="36">
        <f t="shared" si="46"/>
        <v>0</v>
      </c>
      <c r="U187" s="36">
        <f t="shared" si="47"/>
        <v>0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8547937</v>
      </c>
      <c r="E188" s="31">
        <v>8540552</v>
      </c>
      <c r="F188" s="31">
        <v>2299324</v>
      </c>
      <c r="G188" s="36">
        <f t="shared" si="40"/>
        <v>0.26899168770195664</v>
      </c>
      <c r="H188" s="31">
        <v>1773771</v>
      </c>
      <c r="I188" s="36">
        <f t="shared" si="41"/>
        <v>0.20750866554117092</v>
      </c>
      <c r="J188" s="31">
        <v>1750029</v>
      </c>
      <c r="K188" s="36">
        <f t="shared" si="42"/>
        <v>0.20490818392066462</v>
      </c>
      <c r="L188" s="31">
        <v>1561763</v>
      </c>
      <c r="M188" s="36">
        <f t="shared" si="43"/>
        <v>0.18286440970091863</v>
      </c>
      <c r="N188" s="31">
        <f t="shared" si="44"/>
        <v>7384887</v>
      </c>
      <c r="O188" s="36">
        <f t="shared" si="45"/>
        <v>0.86468497586572857</v>
      </c>
      <c r="P188" s="31">
        <v>-2556367</v>
      </c>
      <c r="Q188" s="31">
        <v>8017348</v>
      </c>
      <c r="R188" s="31">
        <v>8072838</v>
      </c>
      <c r="S188" s="31">
        <v>5745545</v>
      </c>
      <c r="T188" s="36">
        <f t="shared" si="46"/>
        <v>0.7117131546551535</v>
      </c>
      <c r="U188" s="36">
        <f t="shared" si="47"/>
        <v>-1.6109306684055928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23813000</v>
      </c>
      <c r="E190" s="31">
        <v>23844000</v>
      </c>
      <c r="F190" s="31">
        <v>4761423</v>
      </c>
      <c r="G190" s="36">
        <f t="shared" si="40"/>
        <v>0.19995057321631041</v>
      </c>
      <c r="H190" s="31">
        <v>4683645</v>
      </c>
      <c r="I190" s="36">
        <f t="shared" si="41"/>
        <v>0.19668437408138412</v>
      </c>
      <c r="J190" s="31">
        <v>4604026</v>
      </c>
      <c r="K190" s="36">
        <f t="shared" si="42"/>
        <v>0.19308949840630768</v>
      </c>
      <c r="L190" s="31">
        <v>4789852</v>
      </c>
      <c r="M190" s="36">
        <f t="shared" si="43"/>
        <v>0.20088290555275962</v>
      </c>
      <c r="N190" s="31">
        <f t="shared" si="44"/>
        <v>18838946</v>
      </c>
      <c r="O190" s="36">
        <f t="shared" si="45"/>
        <v>0.79009167924844825</v>
      </c>
      <c r="P190" s="31">
        <v>5033787</v>
      </c>
      <c r="Q190" s="31">
        <v>23449000</v>
      </c>
      <c r="R190" s="31">
        <v>21239000</v>
      </c>
      <c r="S190" s="31">
        <v>19530803</v>
      </c>
      <c r="T190" s="36">
        <f t="shared" si="46"/>
        <v>0.91957262582984134</v>
      </c>
      <c r="U190" s="36">
        <f t="shared" si="47"/>
        <v>-4.8459539507730409E-2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32360937</v>
      </c>
      <c r="E191" s="32">
        <f>SUM(E186:E190)</f>
        <v>32384552</v>
      </c>
      <c r="F191" s="32">
        <f>SUM(F186:F190)</f>
        <v>7060747</v>
      </c>
      <c r="G191" s="37">
        <f t="shared" si="40"/>
        <v>0.21818734729467196</v>
      </c>
      <c r="H191" s="32">
        <f>SUM(H186:H190)</f>
        <v>6457416</v>
      </c>
      <c r="I191" s="37">
        <f t="shared" si="41"/>
        <v>0.19954354226516988</v>
      </c>
      <c r="J191" s="32">
        <f>SUM(J186:J190)</f>
        <v>6354055</v>
      </c>
      <c r="K191" s="37">
        <f t="shared" si="42"/>
        <v>0.19620635789557936</v>
      </c>
      <c r="L191" s="32">
        <f>SUM(L186:L190)</f>
        <v>6351615</v>
      </c>
      <c r="M191" s="37">
        <f t="shared" si="43"/>
        <v>0.19613101333005933</v>
      </c>
      <c r="N191" s="32">
        <f t="shared" si="44"/>
        <v>26223833</v>
      </c>
      <c r="O191" s="37">
        <f t="shared" si="45"/>
        <v>0.80976364903859099</v>
      </c>
      <c r="P191" s="32">
        <f>SUM(P186:P190)</f>
        <v>2477420</v>
      </c>
      <c r="Q191" s="32">
        <f>SUM(Q186:Q190)</f>
        <v>31466348</v>
      </c>
      <c r="R191" s="32">
        <f>SUM(R186:R190)</f>
        <v>29311838</v>
      </c>
      <c r="S191" s="32">
        <f>SUM(S186:S190)</f>
        <v>25276348</v>
      </c>
      <c r="T191" s="37">
        <f t="shared" si="46"/>
        <v>0.86232559009093868</v>
      </c>
      <c r="U191" s="37">
        <f t="shared" si="47"/>
        <v>1.5638022620306611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0</v>
      </c>
      <c r="E192" s="31">
        <v>0</v>
      </c>
      <c r="F192" s="31">
        <v>0</v>
      </c>
      <c r="G192" s="36">
        <f t="shared" si="40"/>
        <v>0</v>
      </c>
      <c r="H192" s="31">
        <v>0</v>
      </c>
      <c r="I192" s="36">
        <f t="shared" si="41"/>
        <v>0</v>
      </c>
      <c r="J192" s="31">
        <v>0</v>
      </c>
      <c r="K192" s="36">
        <f t="shared" si="42"/>
        <v>0</v>
      </c>
      <c r="L192" s="31">
        <v>0</v>
      </c>
      <c r="M192" s="36">
        <f t="shared" si="43"/>
        <v>0</v>
      </c>
      <c r="N192" s="31">
        <f t="shared" si="44"/>
        <v>0</v>
      </c>
      <c r="O192" s="36">
        <f t="shared" si="45"/>
        <v>0</v>
      </c>
      <c r="P192" s="31">
        <v>0</v>
      </c>
      <c r="Q192" s="31">
        <v>0</v>
      </c>
      <c r="R192" s="31">
        <v>0</v>
      </c>
      <c r="S192" s="31">
        <v>0</v>
      </c>
      <c r="T192" s="36">
        <f t="shared" si="46"/>
        <v>0</v>
      </c>
      <c r="U192" s="36">
        <f t="shared" si="47"/>
        <v>0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0</v>
      </c>
      <c r="E193" s="31">
        <v>0</v>
      </c>
      <c r="F193" s="31">
        <v>0</v>
      </c>
      <c r="G193" s="36">
        <f t="shared" si="40"/>
        <v>0</v>
      </c>
      <c r="H193" s="31">
        <v>0</v>
      </c>
      <c r="I193" s="36">
        <f t="shared" si="41"/>
        <v>0</v>
      </c>
      <c r="J193" s="31">
        <v>0</v>
      </c>
      <c r="K193" s="36">
        <f t="shared" si="42"/>
        <v>0</v>
      </c>
      <c r="L193" s="31">
        <v>0</v>
      </c>
      <c r="M193" s="36">
        <f t="shared" si="43"/>
        <v>0</v>
      </c>
      <c r="N193" s="31">
        <f t="shared" si="44"/>
        <v>0</v>
      </c>
      <c r="O193" s="36">
        <f t="shared" si="45"/>
        <v>0</v>
      </c>
      <c r="P193" s="31">
        <v>0</v>
      </c>
      <c r="Q193" s="31">
        <v>0</v>
      </c>
      <c r="R193" s="31">
        <v>0</v>
      </c>
      <c r="S193" s="31">
        <v>0</v>
      </c>
      <c r="T193" s="36">
        <f t="shared" si="46"/>
        <v>0</v>
      </c>
      <c r="U193" s="36">
        <f t="shared" si="47"/>
        <v>0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0</v>
      </c>
      <c r="E194" s="31">
        <v>0</v>
      </c>
      <c r="F194" s="31">
        <v>0</v>
      </c>
      <c r="G194" s="36">
        <f t="shared" si="40"/>
        <v>0</v>
      </c>
      <c r="H194" s="31">
        <v>0</v>
      </c>
      <c r="I194" s="36">
        <f t="shared" si="41"/>
        <v>0</v>
      </c>
      <c r="J194" s="31">
        <v>0</v>
      </c>
      <c r="K194" s="36">
        <f t="shared" si="42"/>
        <v>0</v>
      </c>
      <c r="L194" s="31">
        <v>0</v>
      </c>
      <c r="M194" s="36">
        <f t="shared" si="43"/>
        <v>0</v>
      </c>
      <c r="N194" s="31">
        <f t="shared" si="44"/>
        <v>0</v>
      </c>
      <c r="O194" s="36">
        <f t="shared" si="45"/>
        <v>0</v>
      </c>
      <c r="P194" s="31">
        <v>0</v>
      </c>
      <c r="Q194" s="31">
        <v>0</v>
      </c>
      <c r="R194" s="31">
        <v>0</v>
      </c>
      <c r="S194" s="31">
        <v>0</v>
      </c>
      <c r="T194" s="36">
        <f t="shared" si="46"/>
        <v>0</v>
      </c>
      <c r="U194" s="36">
        <f t="shared" si="47"/>
        <v>0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0</v>
      </c>
      <c r="E195" s="31">
        <v>0</v>
      </c>
      <c r="F195" s="31">
        <v>0</v>
      </c>
      <c r="G195" s="36">
        <f t="shared" si="40"/>
        <v>0</v>
      </c>
      <c r="H195" s="31">
        <v>0</v>
      </c>
      <c r="I195" s="36">
        <f t="shared" si="41"/>
        <v>0</v>
      </c>
      <c r="J195" s="31">
        <v>0</v>
      </c>
      <c r="K195" s="36">
        <f t="shared" si="42"/>
        <v>0</v>
      </c>
      <c r="L195" s="31">
        <v>0</v>
      </c>
      <c r="M195" s="36">
        <f t="shared" si="43"/>
        <v>0</v>
      </c>
      <c r="N195" s="31">
        <f t="shared" si="44"/>
        <v>0</v>
      </c>
      <c r="O195" s="36">
        <f t="shared" si="45"/>
        <v>0</v>
      </c>
      <c r="P195" s="31">
        <v>0</v>
      </c>
      <c r="Q195" s="31">
        <v>0</v>
      </c>
      <c r="R195" s="31">
        <v>0</v>
      </c>
      <c r="S195" s="31">
        <v>0</v>
      </c>
      <c r="T195" s="36">
        <f t="shared" si="46"/>
        <v>0</v>
      </c>
      <c r="U195" s="36">
        <f t="shared" si="47"/>
        <v>0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0</v>
      </c>
      <c r="E196" s="31">
        <v>0</v>
      </c>
      <c r="F196" s="31">
        <v>0</v>
      </c>
      <c r="G196" s="36">
        <f t="shared" si="40"/>
        <v>0</v>
      </c>
      <c r="H196" s="31">
        <v>0</v>
      </c>
      <c r="I196" s="36">
        <f t="shared" si="41"/>
        <v>0</v>
      </c>
      <c r="J196" s="31">
        <v>0</v>
      </c>
      <c r="K196" s="36">
        <f t="shared" si="42"/>
        <v>0</v>
      </c>
      <c r="L196" s="31">
        <v>0</v>
      </c>
      <c r="M196" s="36">
        <f t="shared" si="43"/>
        <v>0</v>
      </c>
      <c r="N196" s="31">
        <f t="shared" si="44"/>
        <v>0</v>
      </c>
      <c r="O196" s="36">
        <f t="shared" si="45"/>
        <v>0</v>
      </c>
      <c r="P196" s="31">
        <v>0</v>
      </c>
      <c r="Q196" s="31">
        <v>0</v>
      </c>
      <c r="R196" s="31">
        <v>0</v>
      </c>
      <c r="S196" s="31">
        <v>0</v>
      </c>
      <c r="T196" s="36">
        <f t="shared" si="46"/>
        <v>0</v>
      </c>
      <c r="U196" s="36">
        <f t="shared" si="47"/>
        <v>0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24997700</v>
      </c>
      <c r="E197" s="31">
        <v>26536874</v>
      </c>
      <c r="F197" s="31">
        <v>6470112</v>
      </c>
      <c r="G197" s="36">
        <f t="shared" si="40"/>
        <v>0.25882829220288267</v>
      </c>
      <c r="H197" s="31">
        <v>6676856</v>
      </c>
      <c r="I197" s="36">
        <f t="shared" si="41"/>
        <v>0.26709881309080435</v>
      </c>
      <c r="J197" s="31">
        <v>6232334</v>
      </c>
      <c r="K197" s="36">
        <f t="shared" si="42"/>
        <v>0.23485562014576397</v>
      </c>
      <c r="L197" s="31">
        <v>5841291</v>
      </c>
      <c r="M197" s="36">
        <f t="shared" si="43"/>
        <v>0.22011978502064711</v>
      </c>
      <c r="N197" s="31">
        <f t="shared" si="44"/>
        <v>25220593</v>
      </c>
      <c r="O197" s="36">
        <f t="shared" si="45"/>
        <v>0.95039803859339278</v>
      </c>
      <c r="P197" s="31">
        <v>5677778</v>
      </c>
      <c r="Q197" s="31">
        <v>25545527</v>
      </c>
      <c r="R197" s="31">
        <v>23885341</v>
      </c>
      <c r="S197" s="31">
        <v>23084725</v>
      </c>
      <c r="T197" s="36">
        <f t="shared" si="46"/>
        <v>0.96648086372306763</v>
      </c>
      <c r="U197" s="36">
        <f t="shared" si="47"/>
        <v>2.8798765996134401E-2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24997700</v>
      </c>
      <c r="E198" s="32">
        <f>SUM(E192:E197)</f>
        <v>26536874</v>
      </c>
      <c r="F198" s="32">
        <f>SUM(F192:F197)</f>
        <v>6470112</v>
      </c>
      <c r="G198" s="37">
        <f t="shared" si="40"/>
        <v>0.25882829220288267</v>
      </c>
      <c r="H198" s="32">
        <f>SUM(H192:H197)</f>
        <v>6676856</v>
      </c>
      <c r="I198" s="37">
        <f t="shared" si="41"/>
        <v>0.26709881309080435</v>
      </c>
      <c r="J198" s="32">
        <f>SUM(J192:J197)</f>
        <v>6232334</v>
      </c>
      <c r="K198" s="37">
        <f t="shared" si="42"/>
        <v>0.23485562014576397</v>
      </c>
      <c r="L198" s="32">
        <f>SUM(L192:L197)</f>
        <v>5841291</v>
      </c>
      <c r="M198" s="37">
        <f t="shared" si="43"/>
        <v>0.22011978502064711</v>
      </c>
      <c r="N198" s="32">
        <f t="shared" si="44"/>
        <v>25220593</v>
      </c>
      <c r="O198" s="37">
        <f t="shared" si="45"/>
        <v>0.95039803859339278</v>
      </c>
      <c r="P198" s="32">
        <f>SUM(P192:P197)</f>
        <v>5677778</v>
      </c>
      <c r="Q198" s="32">
        <f>SUM(Q192:Q197)</f>
        <v>25545527</v>
      </c>
      <c r="R198" s="32">
        <f>SUM(R192:R197)</f>
        <v>23885341</v>
      </c>
      <c r="S198" s="32">
        <f>SUM(S192:S197)</f>
        <v>23084725</v>
      </c>
      <c r="T198" s="37">
        <f t="shared" si="46"/>
        <v>0.96648086372306763</v>
      </c>
      <c r="U198" s="37">
        <f t="shared" si="47"/>
        <v>2.8798765996134401E-2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3861738</v>
      </c>
      <c r="E199" s="31">
        <v>4059138</v>
      </c>
      <c r="F199" s="31">
        <v>277620</v>
      </c>
      <c r="G199" s="36">
        <f t="shared" si="40"/>
        <v>7.1889910708598043E-2</v>
      </c>
      <c r="H199" s="31">
        <v>1311117</v>
      </c>
      <c r="I199" s="36">
        <f t="shared" si="41"/>
        <v>0.33951474698697842</v>
      </c>
      <c r="J199" s="31">
        <v>767492</v>
      </c>
      <c r="K199" s="36">
        <f t="shared" si="42"/>
        <v>0.18907758248179787</v>
      </c>
      <c r="L199" s="31">
        <v>757008</v>
      </c>
      <c r="M199" s="36">
        <f t="shared" si="43"/>
        <v>0.18649476810101062</v>
      </c>
      <c r="N199" s="31">
        <f t="shared" si="44"/>
        <v>3113237</v>
      </c>
      <c r="O199" s="36">
        <f t="shared" si="45"/>
        <v>0.76696998229673397</v>
      </c>
      <c r="P199" s="31">
        <v>987590</v>
      </c>
      <c r="Q199" s="31">
        <v>5721746</v>
      </c>
      <c r="R199" s="31">
        <v>3798930</v>
      </c>
      <c r="S199" s="31">
        <v>3192409</v>
      </c>
      <c r="T199" s="36">
        <f t="shared" si="46"/>
        <v>0.84034425482964936</v>
      </c>
      <c r="U199" s="36">
        <f t="shared" si="47"/>
        <v>-0.23347948035115784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0</v>
      </c>
      <c r="E200" s="31">
        <v>0</v>
      </c>
      <c r="F200" s="31">
        <v>0</v>
      </c>
      <c r="G200" s="36">
        <f t="shared" si="40"/>
        <v>0</v>
      </c>
      <c r="H200" s="31">
        <v>0</v>
      </c>
      <c r="I200" s="36">
        <f t="shared" si="41"/>
        <v>0</v>
      </c>
      <c r="J200" s="31">
        <v>0</v>
      </c>
      <c r="K200" s="36">
        <f t="shared" si="42"/>
        <v>0</v>
      </c>
      <c r="L200" s="31">
        <v>0</v>
      </c>
      <c r="M200" s="36">
        <f t="shared" si="43"/>
        <v>0</v>
      </c>
      <c r="N200" s="31">
        <f t="shared" si="44"/>
        <v>0</v>
      </c>
      <c r="O200" s="36">
        <f t="shared" si="45"/>
        <v>0</v>
      </c>
      <c r="P200" s="31">
        <v>0</v>
      </c>
      <c r="Q200" s="31">
        <v>0</v>
      </c>
      <c r="R200" s="31">
        <v>0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0</v>
      </c>
      <c r="E201" s="31">
        <v>0</v>
      </c>
      <c r="F201" s="31">
        <v>0</v>
      </c>
      <c r="G201" s="36">
        <f t="shared" si="40"/>
        <v>0</v>
      </c>
      <c r="H201" s="31">
        <v>0</v>
      </c>
      <c r="I201" s="36">
        <f t="shared" si="41"/>
        <v>0</v>
      </c>
      <c r="J201" s="31">
        <v>0</v>
      </c>
      <c r="K201" s="36">
        <f t="shared" si="42"/>
        <v>0</v>
      </c>
      <c r="L201" s="31">
        <v>0</v>
      </c>
      <c r="M201" s="36">
        <f t="shared" si="43"/>
        <v>0</v>
      </c>
      <c r="N201" s="31">
        <f t="shared" si="44"/>
        <v>0</v>
      </c>
      <c r="O201" s="36">
        <f t="shared" si="45"/>
        <v>0</v>
      </c>
      <c r="P201" s="31">
        <v>0</v>
      </c>
      <c r="Q201" s="31">
        <v>0</v>
      </c>
      <c r="R201" s="31">
        <v>0</v>
      </c>
      <c r="S201" s="31">
        <v>0</v>
      </c>
      <c r="T201" s="36">
        <f t="shared" si="46"/>
        <v>0</v>
      </c>
      <c r="U201" s="36">
        <f t="shared" si="47"/>
        <v>0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3861738</v>
      </c>
      <c r="E204" s="32">
        <f>SUM(E199:E203)</f>
        <v>4059138</v>
      </c>
      <c r="F204" s="32">
        <f>SUM(F199:F203)</f>
        <v>277620</v>
      </c>
      <c r="G204" s="37">
        <f t="shared" si="40"/>
        <v>7.1889910708598043E-2</v>
      </c>
      <c r="H204" s="32">
        <f>SUM(H199:H203)</f>
        <v>1311117</v>
      </c>
      <c r="I204" s="37">
        <f t="shared" si="41"/>
        <v>0.33951474698697842</v>
      </c>
      <c r="J204" s="32">
        <f>SUM(J199:J203)</f>
        <v>767492</v>
      </c>
      <c r="K204" s="37">
        <f t="shared" si="42"/>
        <v>0.18907758248179787</v>
      </c>
      <c r="L204" s="32">
        <f>SUM(L199:L203)</f>
        <v>757008</v>
      </c>
      <c r="M204" s="37">
        <f t="shared" si="43"/>
        <v>0.18649476810101062</v>
      </c>
      <c r="N204" s="32">
        <f t="shared" si="44"/>
        <v>3113237</v>
      </c>
      <c r="O204" s="37">
        <f t="shared" si="45"/>
        <v>0.76696998229673397</v>
      </c>
      <c r="P204" s="32">
        <f>SUM(P199:P203)</f>
        <v>987590</v>
      </c>
      <c r="Q204" s="32">
        <f>SUM(Q199:Q203)</f>
        <v>5721746</v>
      </c>
      <c r="R204" s="32">
        <f>SUM(R199:R203)</f>
        <v>3798930</v>
      </c>
      <c r="S204" s="32">
        <f>SUM(S199:S203)</f>
        <v>3192409</v>
      </c>
      <c r="T204" s="37">
        <f t="shared" si="46"/>
        <v>0.84034425482964936</v>
      </c>
      <c r="U204" s="37">
        <f t="shared" si="47"/>
        <v>-0.23347948035115784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126539437</v>
      </c>
      <c r="E205" s="32">
        <f>SUM(E173:E178,E180:E184,E186:E190,E192:E197,E199:E203)</f>
        <v>130487325</v>
      </c>
      <c r="F205" s="32">
        <f>SUM(F173:F178,F180:F184,F186:F190,F192:F197,F199:F203)</f>
        <v>31099023</v>
      </c>
      <c r="G205" s="37">
        <f t="shared" si="40"/>
        <v>0.24576546045483039</v>
      </c>
      <c r="H205" s="32">
        <f>SUM(H173:H178,H180:H184,H186:H190,H192:H197,H199:H203)</f>
        <v>30441374</v>
      </c>
      <c r="I205" s="37">
        <f t="shared" si="41"/>
        <v>0.24056827437915659</v>
      </c>
      <c r="J205" s="32">
        <f>SUM(J173:J178,J180:J184,J186:J190,J192:J197,J199:J203)</f>
        <v>30242900</v>
      </c>
      <c r="K205" s="37">
        <f t="shared" si="42"/>
        <v>0.23176887103785751</v>
      </c>
      <c r="L205" s="32">
        <f>SUM(L173:L178,L180:L184,L186:L190,L192:L197,L199:L203)</f>
        <v>29355856</v>
      </c>
      <c r="M205" s="37">
        <f t="shared" si="43"/>
        <v>0.2249709387482654</v>
      </c>
      <c r="N205" s="32">
        <f t="shared" si="44"/>
        <v>121139153</v>
      </c>
      <c r="O205" s="37">
        <f t="shared" si="45"/>
        <v>0.92835953990167241</v>
      </c>
      <c r="P205" s="32">
        <f>SUM(P173:P178,P180:P184,P186:P190,P192:P197,P199:P203)</f>
        <v>25716307</v>
      </c>
      <c r="Q205" s="32">
        <f>SUM(Q173:Q178,Q180:Q184,Q186:Q190,Q192:Q197,Q199:Q203)</f>
        <v>126826187</v>
      </c>
      <c r="R205" s="32">
        <f>SUM(R173:R178,R180:R184,R186:R190,R192:R197,R199:R203)</f>
        <v>122410375</v>
      </c>
      <c r="S205" s="32">
        <f>SUM(S173:S178,S180:S184,S186:S190,S192:S197,S199:S203)</f>
        <v>115157548</v>
      </c>
      <c r="T205" s="37">
        <f t="shared" si="46"/>
        <v>0.94074989967149436</v>
      </c>
      <c r="U205" s="37">
        <f t="shared" si="47"/>
        <v>0.14152689186670542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0</v>
      </c>
      <c r="E208" s="31">
        <v>0</v>
      </c>
      <c r="F208" s="31">
        <v>0</v>
      </c>
      <c r="G208" s="36">
        <f t="shared" ref="G208:G231" si="48">IF(($D208     =0),0,($F208     /$D208     ))</f>
        <v>0</v>
      </c>
      <c r="H208" s="31">
        <v>0</v>
      </c>
      <c r="I208" s="36">
        <f t="shared" ref="I208:I231" si="49">IF(($D208     =0),0,($H208     /$D208     ))</f>
        <v>0</v>
      </c>
      <c r="J208" s="31">
        <v>0</v>
      </c>
      <c r="K208" s="36">
        <f t="shared" ref="K208:K231" si="50">IF(($E208     =0),0,($J208     /$E208     ))</f>
        <v>0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     +$L208</f>
        <v>0</v>
      </c>
      <c r="O208" s="36">
        <f t="shared" ref="O208:O231" si="53">IF(($E208     =0),0,($N208     /$E208     ))</f>
        <v>0</v>
      </c>
      <c r="P208" s="31">
        <v>0</v>
      </c>
      <c r="Q208" s="31">
        <v>0</v>
      </c>
      <c r="R208" s="31">
        <v>0</v>
      </c>
      <c r="S208" s="31">
        <v>0</v>
      </c>
      <c r="T208" s="36">
        <f t="shared" ref="T208:T231" si="54">IF(($R208     =0),0,($S208     /$R208     ))</f>
        <v>0</v>
      </c>
      <c r="U208" s="36">
        <f t="shared" ref="U208:U231" si="55">IF(($P208     =0),0,(($L208     /$P208     )-1))</f>
        <v>0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251621</v>
      </c>
      <c r="E209" s="31">
        <v>58557</v>
      </c>
      <c r="F209" s="31">
        <v>0</v>
      </c>
      <c r="G209" s="36">
        <f t="shared" si="48"/>
        <v>0</v>
      </c>
      <c r="H209" s="31">
        <v>0</v>
      </c>
      <c r="I209" s="36">
        <f t="shared" si="49"/>
        <v>0</v>
      </c>
      <c r="J209" s="31">
        <v>0</v>
      </c>
      <c r="K209" s="36">
        <f t="shared" si="50"/>
        <v>0</v>
      </c>
      <c r="L209" s="31">
        <v>0</v>
      </c>
      <c r="M209" s="36">
        <f t="shared" si="51"/>
        <v>0</v>
      </c>
      <c r="N209" s="31">
        <f t="shared" si="52"/>
        <v>0</v>
      </c>
      <c r="O209" s="36">
        <f t="shared" si="53"/>
        <v>0</v>
      </c>
      <c r="P209" s="31">
        <v>484</v>
      </c>
      <c r="Q209" s="31">
        <v>364410</v>
      </c>
      <c r="R209" s="31">
        <v>364410</v>
      </c>
      <c r="S209" s="31">
        <v>484</v>
      </c>
      <c r="T209" s="36">
        <f t="shared" si="54"/>
        <v>1.3281743091572678E-3</v>
      </c>
      <c r="U209" s="36">
        <f t="shared" si="55"/>
        <v>-1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0</v>
      </c>
      <c r="E210" s="31">
        <v>0</v>
      </c>
      <c r="F210" s="31">
        <v>0</v>
      </c>
      <c r="G210" s="36">
        <f t="shared" si="48"/>
        <v>0</v>
      </c>
      <c r="H210" s="31">
        <v>0</v>
      </c>
      <c r="I210" s="36">
        <f t="shared" si="49"/>
        <v>0</v>
      </c>
      <c r="J210" s="31">
        <v>0</v>
      </c>
      <c r="K210" s="36">
        <f t="shared" si="50"/>
        <v>0</v>
      </c>
      <c r="L210" s="31">
        <v>0</v>
      </c>
      <c r="M210" s="36">
        <f t="shared" si="51"/>
        <v>0</v>
      </c>
      <c r="N210" s="31">
        <f t="shared" si="52"/>
        <v>0</v>
      </c>
      <c r="O210" s="36">
        <f t="shared" si="53"/>
        <v>0</v>
      </c>
      <c r="P210" s="31">
        <v>0</v>
      </c>
      <c r="Q210" s="31">
        <v>0</v>
      </c>
      <c r="R210" s="31">
        <v>0</v>
      </c>
      <c r="S210" s="31">
        <v>0</v>
      </c>
      <c r="T210" s="36">
        <f t="shared" si="54"/>
        <v>0</v>
      </c>
      <c r="U210" s="36">
        <f t="shared" si="55"/>
        <v>0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0</v>
      </c>
      <c r="E211" s="31">
        <v>0</v>
      </c>
      <c r="F211" s="31">
        <v>0</v>
      </c>
      <c r="G211" s="36">
        <f t="shared" si="48"/>
        <v>0</v>
      </c>
      <c r="H211" s="31">
        <v>0</v>
      </c>
      <c r="I211" s="36">
        <f t="shared" si="49"/>
        <v>0</v>
      </c>
      <c r="J211" s="31">
        <v>0</v>
      </c>
      <c r="K211" s="36">
        <f t="shared" si="50"/>
        <v>0</v>
      </c>
      <c r="L211" s="31">
        <v>0</v>
      </c>
      <c r="M211" s="36">
        <f t="shared" si="51"/>
        <v>0</v>
      </c>
      <c r="N211" s="31">
        <f t="shared" si="52"/>
        <v>0</v>
      </c>
      <c r="O211" s="36">
        <f t="shared" si="53"/>
        <v>0</v>
      </c>
      <c r="P211" s="31">
        <v>0</v>
      </c>
      <c r="Q211" s="31">
        <v>0</v>
      </c>
      <c r="R211" s="31">
        <v>0</v>
      </c>
      <c r="S211" s="31">
        <v>0</v>
      </c>
      <c r="T211" s="36">
        <f t="shared" si="54"/>
        <v>0</v>
      </c>
      <c r="U211" s="36">
        <f t="shared" si="55"/>
        <v>0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0</v>
      </c>
      <c r="E212" s="31">
        <v>0</v>
      </c>
      <c r="F212" s="31">
        <v>0</v>
      </c>
      <c r="G212" s="36">
        <f t="shared" si="48"/>
        <v>0</v>
      </c>
      <c r="H212" s="31">
        <v>0</v>
      </c>
      <c r="I212" s="36">
        <f t="shared" si="49"/>
        <v>0</v>
      </c>
      <c r="J212" s="31">
        <v>0</v>
      </c>
      <c r="K212" s="36">
        <f t="shared" si="50"/>
        <v>0</v>
      </c>
      <c r="L212" s="31">
        <v>0</v>
      </c>
      <c r="M212" s="36">
        <f t="shared" si="51"/>
        <v>0</v>
      </c>
      <c r="N212" s="31">
        <f t="shared" si="52"/>
        <v>0</v>
      </c>
      <c r="O212" s="36">
        <f t="shared" si="53"/>
        <v>0</v>
      </c>
      <c r="P212" s="31">
        <v>0</v>
      </c>
      <c r="Q212" s="31">
        <v>0</v>
      </c>
      <c r="R212" s="31">
        <v>0</v>
      </c>
      <c r="S212" s="31">
        <v>0</v>
      </c>
      <c r="T212" s="36">
        <f t="shared" si="54"/>
        <v>0</v>
      </c>
      <c r="U212" s="36">
        <f t="shared" si="55"/>
        <v>0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0</v>
      </c>
      <c r="E213" s="31">
        <v>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0</v>
      </c>
      <c r="K213" s="36">
        <f t="shared" si="50"/>
        <v>0</v>
      </c>
      <c r="L213" s="31">
        <v>0</v>
      </c>
      <c r="M213" s="36">
        <f t="shared" si="51"/>
        <v>0</v>
      </c>
      <c r="N213" s="31">
        <f t="shared" si="52"/>
        <v>0</v>
      </c>
      <c r="O213" s="36">
        <f t="shared" si="53"/>
        <v>0</v>
      </c>
      <c r="P213" s="31">
        <v>0</v>
      </c>
      <c r="Q213" s="31">
        <v>0</v>
      </c>
      <c r="R213" s="31">
        <v>0</v>
      </c>
      <c r="S213" s="31">
        <v>0</v>
      </c>
      <c r="T213" s="36">
        <f t="shared" si="54"/>
        <v>0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1136757</v>
      </c>
      <c r="E214" s="31">
        <v>1374632</v>
      </c>
      <c r="F214" s="31">
        <v>299577</v>
      </c>
      <c r="G214" s="36">
        <f t="shared" si="48"/>
        <v>0.26353653419332362</v>
      </c>
      <c r="H214" s="31">
        <v>329784</v>
      </c>
      <c r="I214" s="36">
        <f t="shared" si="49"/>
        <v>0.29010949569696953</v>
      </c>
      <c r="J214" s="31">
        <v>249051</v>
      </c>
      <c r="K214" s="36">
        <f t="shared" si="50"/>
        <v>0.18117648941680392</v>
      </c>
      <c r="L214" s="31">
        <v>242201</v>
      </c>
      <c r="M214" s="36">
        <f t="shared" si="51"/>
        <v>0.17619333756234395</v>
      </c>
      <c r="N214" s="31">
        <f t="shared" si="52"/>
        <v>1120613</v>
      </c>
      <c r="O214" s="36">
        <f t="shared" si="53"/>
        <v>0.81520945242072063</v>
      </c>
      <c r="P214" s="31">
        <v>167490</v>
      </c>
      <c r="Q214" s="31">
        <v>1209605</v>
      </c>
      <c r="R214" s="31">
        <v>1209605</v>
      </c>
      <c r="S214" s="31">
        <v>875176</v>
      </c>
      <c r="T214" s="36">
        <f t="shared" si="54"/>
        <v>0.72352214152553929</v>
      </c>
      <c r="U214" s="36">
        <f t="shared" si="55"/>
        <v>0.44606245148964119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34122520</v>
      </c>
      <c r="E215" s="31">
        <v>30322460</v>
      </c>
      <c r="F215" s="31">
        <v>6756087</v>
      </c>
      <c r="G215" s="36">
        <f t="shared" si="48"/>
        <v>0.19799496051288124</v>
      </c>
      <c r="H215" s="31">
        <v>7721000</v>
      </c>
      <c r="I215" s="36">
        <f t="shared" si="49"/>
        <v>0.22627285440817385</v>
      </c>
      <c r="J215" s="31">
        <v>7803790</v>
      </c>
      <c r="K215" s="36">
        <f t="shared" si="50"/>
        <v>0.25736005587937127</v>
      </c>
      <c r="L215" s="31">
        <v>8087008</v>
      </c>
      <c r="M215" s="36">
        <f t="shared" si="51"/>
        <v>0.26670026112657086</v>
      </c>
      <c r="N215" s="31">
        <f t="shared" si="52"/>
        <v>30367885</v>
      </c>
      <c r="O215" s="36">
        <f t="shared" si="53"/>
        <v>1.0014980644710225</v>
      </c>
      <c r="P215" s="31">
        <v>7488012</v>
      </c>
      <c r="Q215" s="31">
        <v>31921930</v>
      </c>
      <c r="R215" s="31">
        <v>31621930</v>
      </c>
      <c r="S215" s="31">
        <v>29107951</v>
      </c>
      <c r="T215" s="36">
        <f t="shared" si="54"/>
        <v>0.92049887530583996</v>
      </c>
      <c r="U215" s="36">
        <f t="shared" si="55"/>
        <v>7.9993995736117984E-2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35510898</v>
      </c>
      <c r="E216" s="32">
        <f>SUM(E208:E215)</f>
        <v>31755649</v>
      </c>
      <c r="F216" s="32">
        <f>SUM(F208:F215)</f>
        <v>7055664</v>
      </c>
      <c r="G216" s="37">
        <f t="shared" si="48"/>
        <v>0.19869010352821828</v>
      </c>
      <c r="H216" s="32">
        <f>SUM(H208:H215)</f>
        <v>8050784</v>
      </c>
      <c r="I216" s="37">
        <f t="shared" si="49"/>
        <v>0.22671305017406207</v>
      </c>
      <c r="J216" s="32">
        <f>SUM(J208:J215)</f>
        <v>8052841</v>
      </c>
      <c r="K216" s="37">
        <f t="shared" si="50"/>
        <v>0.2535876687640678</v>
      </c>
      <c r="L216" s="32">
        <f>SUM(L208:L215)</f>
        <v>8329209</v>
      </c>
      <c r="M216" s="37">
        <f t="shared" si="51"/>
        <v>0.26229062426026939</v>
      </c>
      <c r="N216" s="32">
        <f t="shared" si="52"/>
        <v>31488498</v>
      </c>
      <c r="O216" s="37">
        <f t="shared" si="53"/>
        <v>0.99158729207518326</v>
      </c>
      <c r="P216" s="32">
        <f>SUM(P208:P215)</f>
        <v>7655986</v>
      </c>
      <c r="Q216" s="32">
        <f>SUM(Q208:Q215)</f>
        <v>33495945</v>
      </c>
      <c r="R216" s="32">
        <f>SUM(R208:R215)</f>
        <v>33195945</v>
      </c>
      <c r="S216" s="32">
        <f>SUM(S208:S215)</f>
        <v>29983611</v>
      </c>
      <c r="T216" s="37">
        <f t="shared" si="54"/>
        <v>0.90323113259767118</v>
      </c>
      <c r="U216" s="37">
        <f t="shared" si="55"/>
        <v>8.7934199461702223E-2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0</v>
      </c>
      <c r="E217" s="31">
        <v>0</v>
      </c>
      <c r="F217" s="31">
        <v>0</v>
      </c>
      <c r="G217" s="36">
        <f t="shared" si="48"/>
        <v>0</v>
      </c>
      <c r="H217" s="31">
        <v>0</v>
      </c>
      <c r="I217" s="36">
        <f t="shared" si="49"/>
        <v>0</v>
      </c>
      <c r="J217" s="31">
        <v>0</v>
      </c>
      <c r="K217" s="36">
        <f t="shared" si="50"/>
        <v>0</v>
      </c>
      <c r="L217" s="31">
        <v>0</v>
      </c>
      <c r="M217" s="36">
        <f t="shared" si="51"/>
        <v>0</v>
      </c>
      <c r="N217" s="31">
        <f t="shared" si="52"/>
        <v>0</v>
      </c>
      <c r="O217" s="36">
        <f t="shared" si="53"/>
        <v>0</v>
      </c>
      <c r="P217" s="31">
        <v>0</v>
      </c>
      <c r="Q217" s="31">
        <v>0</v>
      </c>
      <c r="R217" s="31">
        <v>0</v>
      </c>
      <c r="S217" s="31">
        <v>0</v>
      </c>
      <c r="T217" s="36">
        <f t="shared" si="54"/>
        <v>0</v>
      </c>
      <c r="U217" s="36">
        <f t="shared" si="55"/>
        <v>0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0</v>
      </c>
      <c r="E218" s="31">
        <v>0</v>
      </c>
      <c r="F218" s="31">
        <v>0</v>
      </c>
      <c r="G218" s="36">
        <f t="shared" si="48"/>
        <v>0</v>
      </c>
      <c r="H218" s="31">
        <v>0</v>
      </c>
      <c r="I218" s="36">
        <f t="shared" si="49"/>
        <v>0</v>
      </c>
      <c r="J218" s="31">
        <v>0</v>
      </c>
      <c r="K218" s="36">
        <f t="shared" si="50"/>
        <v>0</v>
      </c>
      <c r="L218" s="31">
        <v>0</v>
      </c>
      <c r="M218" s="36">
        <f t="shared" si="51"/>
        <v>0</v>
      </c>
      <c r="N218" s="31">
        <f t="shared" si="52"/>
        <v>0</v>
      </c>
      <c r="O218" s="36">
        <f t="shared" si="53"/>
        <v>0</v>
      </c>
      <c r="P218" s="31">
        <v>0</v>
      </c>
      <c r="Q218" s="31">
        <v>0</v>
      </c>
      <c r="R218" s="31">
        <v>0</v>
      </c>
      <c r="S218" s="31">
        <v>0</v>
      </c>
      <c r="T218" s="36">
        <f t="shared" si="54"/>
        <v>0</v>
      </c>
      <c r="U218" s="36">
        <f t="shared" si="55"/>
        <v>0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0</v>
      </c>
      <c r="E219" s="31">
        <v>0</v>
      </c>
      <c r="F219" s="31">
        <v>0</v>
      </c>
      <c r="G219" s="36">
        <f t="shared" si="48"/>
        <v>0</v>
      </c>
      <c r="H219" s="31">
        <v>0</v>
      </c>
      <c r="I219" s="36">
        <f t="shared" si="49"/>
        <v>0</v>
      </c>
      <c r="J219" s="31">
        <v>0</v>
      </c>
      <c r="K219" s="36">
        <f t="shared" si="50"/>
        <v>0</v>
      </c>
      <c r="L219" s="31">
        <v>0</v>
      </c>
      <c r="M219" s="36">
        <f t="shared" si="51"/>
        <v>0</v>
      </c>
      <c r="N219" s="31">
        <f t="shared" si="52"/>
        <v>0</v>
      </c>
      <c r="O219" s="36">
        <f t="shared" si="53"/>
        <v>0</v>
      </c>
      <c r="P219" s="31">
        <v>0</v>
      </c>
      <c r="Q219" s="31">
        <v>0</v>
      </c>
      <c r="R219" s="31">
        <v>0</v>
      </c>
      <c r="S219" s="31">
        <v>0</v>
      </c>
      <c r="T219" s="36">
        <f t="shared" si="54"/>
        <v>0</v>
      </c>
      <c r="U219" s="36">
        <f t="shared" si="55"/>
        <v>0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36480</v>
      </c>
      <c r="E220" s="31">
        <v>36480</v>
      </c>
      <c r="F220" s="31">
        <v>0</v>
      </c>
      <c r="G220" s="36">
        <f t="shared" si="48"/>
        <v>0</v>
      </c>
      <c r="H220" s="31">
        <v>0</v>
      </c>
      <c r="I220" s="36">
        <f t="shared" si="49"/>
        <v>0</v>
      </c>
      <c r="J220" s="31">
        <v>0</v>
      </c>
      <c r="K220" s="36">
        <f t="shared" si="50"/>
        <v>0</v>
      </c>
      <c r="L220" s="31">
        <v>0</v>
      </c>
      <c r="M220" s="36">
        <f t="shared" si="51"/>
        <v>0</v>
      </c>
      <c r="N220" s="31">
        <f t="shared" si="52"/>
        <v>0</v>
      </c>
      <c r="O220" s="36">
        <f t="shared" si="53"/>
        <v>0</v>
      </c>
      <c r="P220" s="31">
        <v>4996</v>
      </c>
      <c r="Q220" s="31">
        <v>210894</v>
      </c>
      <c r="R220" s="31">
        <v>53817</v>
      </c>
      <c r="S220" s="31">
        <v>4996</v>
      </c>
      <c r="T220" s="36">
        <f t="shared" si="54"/>
        <v>9.2833119646208453E-2</v>
      </c>
      <c r="U220" s="36">
        <f t="shared" si="55"/>
        <v>-1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0</v>
      </c>
      <c r="E221" s="31">
        <v>0</v>
      </c>
      <c r="F221" s="31">
        <v>0</v>
      </c>
      <c r="G221" s="36">
        <f t="shared" si="48"/>
        <v>0</v>
      </c>
      <c r="H221" s="31">
        <v>0</v>
      </c>
      <c r="I221" s="36">
        <f t="shared" si="49"/>
        <v>0</v>
      </c>
      <c r="J221" s="31">
        <v>0</v>
      </c>
      <c r="K221" s="36">
        <f t="shared" si="50"/>
        <v>0</v>
      </c>
      <c r="L221" s="31">
        <v>0</v>
      </c>
      <c r="M221" s="36">
        <f t="shared" si="51"/>
        <v>0</v>
      </c>
      <c r="N221" s="31">
        <f t="shared" si="52"/>
        <v>0</v>
      </c>
      <c r="O221" s="36">
        <f t="shared" si="53"/>
        <v>0</v>
      </c>
      <c r="P221" s="31">
        <v>0</v>
      </c>
      <c r="Q221" s="31">
        <v>0</v>
      </c>
      <c r="R221" s="31">
        <v>0</v>
      </c>
      <c r="S221" s="31">
        <v>0</v>
      </c>
      <c r="T221" s="36">
        <f t="shared" si="54"/>
        <v>0</v>
      </c>
      <c r="U221" s="36">
        <f t="shared" si="55"/>
        <v>0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0</v>
      </c>
      <c r="E222" s="31">
        <v>0</v>
      </c>
      <c r="F222" s="31">
        <v>0</v>
      </c>
      <c r="G222" s="36">
        <f t="shared" si="48"/>
        <v>0</v>
      </c>
      <c r="H222" s="31">
        <v>0</v>
      </c>
      <c r="I222" s="36">
        <f t="shared" si="49"/>
        <v>0</v>
      </c>
      <c r="J222" s="31">
        <v>0</v>
      </c>
      <c r="K222" s="36">
        <f t="shared" si="50"/>
        <v>0</v>
      </c>
      <c r="L222" s="31">
        <v>0</v>
      </c>
      <c r="M222" s="36">
        <f t="shared" si="51"/>
        <v>0</v>
      </c>
      <c r="N222" s="31">
        <f t="shared" si="52"/>
        <v>0</v>
      </c>
      <c r="O222" s="36">
        <f t="shared" si="53"/>
        <v>0</v>
      </c>
      <c r="P222" s="31">
        <v>0</v>
      </c>
      <c r="Q222" s="31">
        <v>0</v>
      </c>
      <c r="R222" s="31">
        <v>0</v>
      </c>
      <c r="S222" s="31">
        <v>0</v>
      </c>
      <c r="T222" s="36">
        <f t="shared" si="54"/>
        <v>0</v>
      </c>
      <c r="U222" s="36">
        <f t="shared" si="55"/>
        <v>0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43247134</v>
      </c>
      <c r="E223" s="31">
        <v>42584370</v>
      </c>
      <c r="F223" s="31">
        <v>5663595</v>
      </c>
      <c r="G223" s="36">
        <f t="shared" si="48"/>
        <v>0.1309588515160334</v>
      </c>
      <c r="H223" s="31">
        <v>10182704</v>
      </c>
      <c r="I223" s="36">
        <f t="shared" si="49"/>
        <v>0.23545384533458333</v>
      </c>
      <c r="J223" s="31">
        <v>9241612</v>
      </c>
      <c r="K223" s="36">
        <f t="shared" si="50"/>
        <v>0.21701887335658598</v>
      </c>
      <c r="L223" s="31">
        <v>10836277</v>
      </c>
      <c r="M223" s="36">
        <f t="shared" si="51"/>
        <v>0.25446606348761297</v>
      </c>
      <c r="N223" s="31">
        <f t="shared" si="52"/>
        <v>35924188</v>
      </c>
      <c r="O223" s="36">
        <f t="shared" si="53"/>
        <v>0.8436003162662733</v>
      </c>
      <c r="P223" s="31">
        <v>10918938</v>
      </c>
      <c r="Q223" s="31">
        <v>41080305</v>
      </c>
      <c r="R223" s="31">
        <v>40240505</v>
      </c>
      <c r="S223" s="31">
        <v>37680528</v>
      </c>
      <c r="T223" s="36">
        <f t="shared" si="54"/>
        <v>0.93638307968550594</v>
      </c>
      <c r="U223" s="36">
        <f t="shared" si="55"/>
        <v>-7.5704248893070369E-3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43283614</v>
      </c>
      <c r="E224" s="32">
        <f>SUM(E217:E223)</f>
        <v>42620850</v>
      </c>
      <c r="F224" s="32">
        <f>SUM(F217:F223)</f>
        <v>5663595</v>
      </c>
      <c r="G224" s="37">
        <f t="shared" si="48"/>
        <v>0.13084847767101887</v>
      </c>
      <c r="H224" s="32">
        <f>SUM(H217:H223)</f>
        <v>10182704</v>
      </c>
      <c r="I224" s="37">
        <f t="shared" si="49"/>
        <v>0.23525540173239692</v>
      </c>
      <c r="J224" s="32">
        <f>SUM(J217:J223)</f>
        <v>9241612</v>
      </c>
      <c r="K224" s="37">
        <f t="shared" si="50"/>
        <v>0.21683312275564659</v>
      </c>
      <c r="L224" s="32">
        <f>SUM(L217:L223)</f>
        <v>10836277</v>
      </c>
      <c r="M224" s="37">
        <f t="shared" si="51"/>
        <v>0.25424826112102411</v>
      </c>
      <c r="N224" s="32">
        <f t="shared" si="52"/>
        <v>35924188</v>
      </c>
      <c r="O224" s="37">
        <f t="shared" si="53"/>
        <v>0.84287826263436794</v>
      </c>
      <c r="P224" s="32">
        <f>SUM(P217:P223)</f>
        <v>10923934</v>
      </c>
      <c r="Q224" s="32">
        <f>SUM(Q217:Q223)</f>
        <v>41291199</v>
      </c>
      <c r="R224" s="32">
        <f>SUM(R217:R223)</f>
        <v>40294322</v>
      </c>
      <c r="S224" s="32">
        <f>SUM(S217:S223)</f>
        <v>37685524</v>
      </c>
      <c r="T224" s="37">
        <f t="shared" si="54"/>
        <v>0.93525643637830658</v>
      </c>
      <c r="U224" s="37">
        <f t="shared" si="55"/>
        <v>-8.0243069941653422E-3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500000</v>
      </c>
      <c r="E225" s="31">
        <v>500000</v>
      </c>
      <c r="F225" s="31">
        <v>243433</v>
      </c>
      <c r="G225" s="36">
        <f t="shared" si="48"/>
        <v>0.48686600000000002</v>
      </c>
      <c r="H225" s="31">
        <v>342934</v>
      </c>
      <c r="I225" s="36">
        <f t="shared" si="49"/>
        <v>0.68586800000000003</v>
      </c>
      <c r="J225" s="31">
        <v>-208578</v>
      </c>
      <c r="K225" s="36">
        <f t="shared" si="50"/>
        <v>-0.41715600000000003</v>
      </c>
      <c r="L225" s="31">
        <v>95578</v>
      </c>
      <c r="M225" s="36">
        <f t="shared" si="51"/>
        <v>0.19115599999999999</v>
      </c>
      <c r="N225" s="31">
        <f t="shared" si="52"/>
        <v>473367</v>
      </c>
      <c r="O225" s="36">
        <f t="shared" si="53"/>
        <v>0.94673399999999996</v>
      </c>
      <c r="P225" s="31">
        <v>166556</v>
      </c>
      <c r="Q225" s="31">
        <v>499992</v>
      </c>
      <c r="R225" s="31">
        <v>404992</v>
      </c>
      <c r="S225" s="31">
        <v>404348</v>
      </c>
      <c r="T225" s="36">
        <f t="shared" si="54"/>
        <v>0.99840984513274333</v>
      </c>
      <c r="U225" s="36">
        <f t="shared" si="55"/>
        <v>-0.42615096424025556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18641446</v>
      </c>
      <c r="E226" s="31">
        <v>18792217</v>
      </c>
      <c r="F226" s="31">
        <v>4614407</v>
      </c>
      <c r="G226" s="36">
        <f t="shared" si="48"/>
        <v>0.24753482106484659</v>
      </c>
      <c r="H226" s="31">
        <v>5933505</v>
      </c>
      <c r="I226" s="36">
        <f t="shared" si="49"/>
        <v>0.31829639181424019</v>
      </c>
      <c r="J226" s="31">
        <v>4251324</v>
      </c>
      <c r="K226" s="36">
        <f t="shared" si="50"/>
        <v>0.22622791126773387</v>
      </c>
      <c r="L226" s="31">
        <v>3908689</v>
      </c>
      <c r="M226" s="36">
        <f t="shared" si="51"/>
        <v>0.20799509711919567</v>
      </c>
      <c r="N226" s="31">
        <f t="shared" si="52"/>
        <v>18707925</v>
      </c>
      <c r="O226" s="36">
        <f t="shared" si="53"/>
        <v>0.99551452604022184</v>
      </c>
      <c r="P226" s="31">
        <v>4690432</v>
      </c>
      <c r="Q226" s="31">
        <v>18445065</v>
      </c>
      <c r="R226" s="31">
        <v>18198201</v>
      </c>
      <c r="S226" s="31">
        <v>20252418</v>
      </c>
      <c r="T226" s="36">
        <f t="shared" si="54"/>
        <v>1.112880223710025</v>
      </c>
      <c r="U226" s="36">
        <f t="shared" si="55"/>
        <v>-0.16666759053323876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0</v>
      </c>
      <c r="E227" s="31">
        <v>0</v>
      </c>
      <c r="F227" s="31">
        <v>0</v>
      </c>
      <c r="G227" s="36">
        <f t="shared" si="48"/>
        <v>0</v>
      </c>
      <c r="H227" s="31">
        <v>0</v>
      </c>
      <c r="I227" s="36">
        <f t="shared" si="49"/>
        <v>0</v>
      </c>
      <c r="J227" s="31">
        <v>0</v>
      </c>
      <c r="K227" s="36">
        <f t="shared" si="50"/>
        <v>0</v>
      </c>
      <c r="L227" s="31">
        <v>0</v>
      </c>
      <c r="M227" s="36">
        <f t="shared" si="51"/>
        <v>0</v>
      </c>
      <c r="N227" s="31">
        <f t="shared" si="52"/>
        <v>0</v>
      </c>
      <c r="O227" s="36">
        <f t="shared" si="53"/>
        <v>0</v>
      </c>
      <c r="P227" s="31">
        <v>0</v>
      </c>
      <c r="Q227" s="31">
        <v>0</v>
      </c>
      <c r="R227" s="31">
        <v>0</v>
      </c>
      <c r="S227" s="31">
        <v>0</v>
      </c>
      <c r="T227" s="36">
        <f t="shared" si="54"/>
        <v>0</v>
      </c>
      <c r="U227" s="36">
        <f t="shared" si="55"/>
        <v>0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0</v>
      </c>
      <c r="E228" s="31">
        <v>0</v>
      </c>
      <c r="F228" s="31">
        <v>0</v>
      </c>
      <c r="G228" s="36">
        <f t="shared" si="48"/>
        <v>0</v>
      </c>
      <c r="H228" s="31">
        <v>0</v>
      </c>
      <c r="I228" s="36">
        <f t="shared" si="49"/>
        <v>0</v>
      </c>
      <c r="J228" s="31">
        <v>0</v>
      </c>
      <c r="K228" s="36">
        <f t="shared" si="50"/>
        <v>0</v>
      </c>
      <c r="L228" s="31">
        <v>0</v>
      </c>
      <c r="M228" s="36">
        <f t="shared" si="51"/>
        <v>0</v>
      </c>
      <c r="N228" s="31">
        <f t="shared" si="52"/>
        <v>0</v>
      </c>
      <c r="O228" s="36">
        <f t="shared" si="53"/>
        <v>0</v>
      </c>
      <c r="P228" s="31">
        <v>0</v>
      </c>
      <c r="Q228" s="31">
        <v>0</v>
      </c>
      <c r="R228" s="31">
        <v>0</v>
      </c>
      <c r="S228" s="31">
        <v>0</v>
      </c>
      <c r="T228" s="36">
        <f t="shared" si="54"/>
        <v>0</v>
      </c>
      <c r="U228" s="36">
        <f t="shared" si="55"/>
        <v>0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36719559</v>
      </c>
      <c r="E229" s="31">
        <v>35750149</v>
      </c>
      <c r="F229" s="31">
        <v>7776929</v>
      </c>
      <c r="G229" s="36">
        <f t="shared" si="48"/>
        <v>0.21179254903360903</v>
      </c>
      <c r="H229" s="31">
        <v>8415250</v>
      </c>
      <c r="I229" s="36">
        <f t="shared" si="49"/>
        <v>0.2291762273070872</v>
      </c>
      <c r="J229" s="31">
        <v>7544820</v>
      </c>
      <c r="K229" s="36">
        <f t="shared" si="50"/>
        <v>0.2110430364919598</v>
      </c>
      <c r="L229" s="31">
        <v>8167005</v>
      </c>
      <c r="M229" s="36">
        <f t="shared" si="51"/>
        <v>0.22844674018001995</v>
      </c>
      <c r="N229" s="31">
        <f t="shared" si="52"/>
        <v>31904004</v>
      </c>
      <c r="O229" s="36">
        <f t="shared" si="53"/>
        <v>0.89241597286769347</v>
      </c>
      <c r="P229" s="31">
        <v>8515994</v>
      </c>
      <c r="Q229" s="31">
        <v>35616778</v>
      </c>
      <c r="R229" s="31">
        <v>34041333</v>
      </c>
      <c r="S229" s="31">
        <v>30545584</v>
      </c>
      <c r="T229" s="36">
        <f t="shared" si="54"/>
        <v>0.89730869234762345</v>
      </c>
      <c r="U229" s="36">
        <f t="shared" si="55"/>
        <v>-4.0980418727396994E-2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55861005</v>
      </c>
      <c r="E230" s="32">
        <f>SUM(E225:E229)</f>
        <v>55042366</v>
      </c>
      <c r="F230" s="32">
        <f>SUM(F225:F229)</f>
        <v>12634769</v>
      </c>
      <c r="G230" s="37">
        <f t="shared" si="48"/>
        <v>0.22618227151480716</v>
      </c>
      <c r="H230" s="32">
        <f>SUM(H225:H229)</f>
        <v>14691689</v>
      </c>
      <c r="I230" s="37">
        <f t="shared" si="49"/>
        <v>0.26300438024700773</v>
      </c>
      <c r="J230" s="32">
        <f>SUM(J225:J229)</f>
        <v>11587566</v>
      </c>
      <c r="K230" s="37">
        <f t="shared" si="50"/>
        <v>0.21052085588035951</v>
      </c>
      <c r="L230" s="32">
        <f>SUM(L225:L229)</f>
        <v>12171272</v>
      </c>
      <c r="M230" s="37">
        <f t="shared" si="51"/>
        <v>0.22112552356488455</v>
      </c>
      <c r="N230" s="32">
        <f t="shared" si="52"/>
        <v>51085296</v>
      </c>
      <c r="O230" s="37">
        <f t="shared" si="53"/>
        <v>0.92810864998063491</v>
      </c>
      <c r="P230" s="32">
        <f>SUM(P225:P229)</f>
        <v>13372982</v>
      </c>
      <c r="Q230" s="32">
        <f>SUM(Q225:Q229)</f>
        <v>54561835</v>
      </c>
      <c r="R230" s="32">
        <f>SUM(R225:R229)</f>
        <v>52644526</v>
      </c>
      <c r="S230" s="32">
        <f>SUM(S225:S229)</f>
        <v>51202350</v>
      </c>
      <c r="T230" s="37">
        <f t="shared" si="54"/>
        <v>0.97260539490848485</v>
      </c>
      <c r="U230" s="37">
        <f t="shared" si="55"/>
        <v>-8.9861034734063039E-2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134655517</v>
      </c>
      <c r="E231" s="32">
        <f>SUM(E208:E215,E217:E223,E225:E229)</f>
        <v>129418865</v>
      </c>
      <c r="F231" s="32">
        <f>SUM(F208:F215,F217:F223,F225:F229)</f>
        <v>25354028</v>
      </c>
      <c r="G231" s="37">
        <f t="shared" si="48"/>
        <v>0.18828807437574208</v>
      </c>
      <c r="H231" s="32">
        <f>SUM(H208:H215,H217:H223,H225:H229)</f>
        <v>32925177</v>
      </c>
      <c r="I231" s="37">
        <f t="shared" si="49"/>
        <v>0.24451413305256553</v>
      </c>
      <c r="J231" s="32">
        <f>SUM(J208:J215,J217:J223,J225:J229)</f>
        <v>28882019</v>
      </c>
      <c r="K231" s="37">
        <f t="shared" si="50"/>
        <v>0.22316699346729707</v>
      </c>
      <c r="L231" s="32">
        <f>SUM(L208:L215,L217:L223,L225:L229)</f>
        <v>31336758</v>
      </c>
      <c r="M231" s="37">
        <f t="shared" si="51"/>
        <v>0.24213439053108679</v>
      </c>
      <c r="N231" s="32">
        <f t="shared" si="52"/>
        <v>118497982</v>
      </c>
      <c r="O231" s="37">
        <f t="shared" si="53"/>
        <v>0.91561598844187053</v>
      </c>
      <c r="P231" s="32">
        <f>SUM(P208:P215,P217:P223,P225:P229)</f>
        <v>31952902</v>
      </c>
      <c r="Q231" s="32">
        <f>SUM(Q208:Q215,Q217:Q223,Q225:Q229)</f>
        <v>129348979</v>
      </c>
      <c r="R231" s="32">
        <f>SUM(R208:R215,R217:R223,R225:R229)</f>
        <v>126134793</v>
      </c>
      <c r="S231" s="32">
        <f>SUM(S208:S215,S217:S223,S225:S229)</f>
        <v>118871485</v>
      </c>
      <c r="T231" s="37">
        <f t="shared" si="54"/>
        <v>0.94241630063165838</v>
      </c>
      <c r="U231" s="37">
        <f t="shared" si="55"/>
        <v>-1.9282880784975309E-2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893668</v>
      </c>
      <c r="E234" s="31">
        <v>912023</v>
      </c>
      <c r="F234" s="31">
        <v>123107</v>
      </c>
      <c r="G234" s="36">
        <f t="shared" ref="G234:G260" si="56">IF(($D234     =0),0,($F234     /$D234     ))</f>
        <v>0.13775473665835636</v>
      </c>
      <c r="H234" s="31">
        <v>96130</v>
      </c>
      <c r="I234" s="36">
        <f t="shared" ref="I234:I260" si="57">IF(($D234     =0),0,($H234     /$D234     ))</f>
        <v>0.10756791112583196</v>
      </c>
      <c r="J234" s="31">
        <v>94167</v>
      </c>
      <c r="K234" s="36">
        <f t="shared" ref="K234:K260" si="58">IF(($E234     =0),0,($J234     /$E234     ))</f>
        <v>0.10325068556385091</v>
      </c>
      <c r="L234" s="31">
        <v>124116</v>
      </c>
      <c r="M234" s="36">
        <f t="shared" ref="M234:M260" si="59">IF(($E234     =0),0,($L234     /$E234     ))</f>
        <v>0.13608867320232054</v>
      </c>
      <c r="N234" s="31">
        <f t="shared" ref="N234:N260" si="60">$F234     +$H234     +$J234     +$L234</f>
        <v>437520</v>
      </c>
      <c r="O234" s="36">
        <f t="shared" ref="O234:O260" si="61">IF(($E234     =0),0,($N234     /$E234     ))</f>
        <v>0.47972474378387386</v>
      </c>
      <c r="P234" s="31">
        <v>351427</v>
      </c>
      <c r="Q234" s="31">
        <v>1151928</v>
      </c>
      <c r="R234" s="31">
        <v>1151928</v>
      </c>
      <c r="S234" s="31">
        <v>584910</v>
      </c>
      <c r="T234" s="36">
        <f t="shared" ref="T234:T260" si="62">IF(($R234     =0),0,($S234     /$R234     ))</f>
        <v>0.50776611038189889</v>
      </c>
      <c r="U234" s="36">
        <f t="shared" ref="U234:U260" si="63">IF(($P234     =0),0,(($L234     /$P234     )-1))</f>
        <v>-0.64682281099630934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1992811</v>
      </c>
      <c r="E235" s="31">
        <v>8276233</v>
      </c>
      <c r="F235" s="31">
        <v>2514575</v>
      </c>
      <c r="G235" s="36">
        <f t="shared" si="56"/>
        <v>1.2618231232164014</v>
      </c>
      <c r="H235" s="31">
        <v>2265036</v>
      </c>
      <c r="I235" s="36">
        <f t="shared" si="57"/>
        <v>1.1366035213575196</v>
      </c>
      <c r="J235" s="31">
        <v>2304054</v>
      </c>
      <c r="K235" s="36">
        <f t="shared" si="58"/>
        <v>0.27839404714681182</v>
      </c>
      <c r="L235" s="31">
        <v>2202715</v>
      </c>
      <c r="M235" s="36">
        <f t="shared" si="59"/>
        <v>0.26614946679244045</v>
      </c>
      <c r="N235" s="31">
        <f t="shared" si="60"/>
        <v>9286380</v>
      </c>
      <c r="O235" s="36">
        <f t="shared" si="61"/>
        <v>1.1220539586065303</v>
      </c>
      <c r="P235" s="31">
        <v>2144324</v>
      </c>
      <c r="Q235" s="31">
        <v>7768768</v>
      </c>
      <c r="R235" s="31">
        <v>7768768</v>
      </c>
      <c r="S235" s="31">
        <v>8804175</v>
      </c>
      <c r="T235" s="36">
        <f t="shared" si="62"/>
        <v>1.1332781465478181</v>
      </c>
      <c r="U235" s="36">
        <f t="shared" si="63"/>
        <v>2.7230493153086899E-2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0</v>
      </c>
      <c r="E236" s="31">
        <v>0</v>
      </c>
      <c r="F236" s="31">
        <v>0</v>
      </c>
      <c r="G236" s="36">
        <f t="shared" si="56"/>
        <v>0</v>
      </c>
      <c r="H236" s="31">
        <v>0</v>
      </c>
      <c r="I236" s="36">
        <f t="shared" si="57"/>
        <v>0</v>
      </c>
      <c r="J236" s="31">
        <v>0</v>
      </c>
      <c r="K236" s="36">
        <f t="shared" si="58"/>
        <v>0</v>
      </c>
      <c r="L236" s="31">
        <v>0</v>
      </c>
      <c r="M236" s="36">
        <f t="shared" si="59"/>
        <v>0</v>
      </c>
      <c r="N236" s="31">
        <f t="shared" si="60"/>
        <v>0</v>
      </c>
      <c r="O236" s="36">
        <f t="shared" si="61"/>
        <v>0</v>
      </c>
      <c r="P236" s="31">
        <v>0</v>
      </c>
      <c r="Q236" s="31">
        <v>0</v>
      </c>
      <c r="R236" s="31">
        <v>0</v>
      </c>
      <c r="S236" s="31">
        <v>0</v>
      </c>
      <c r="T236" s="36">
        <f t="shared" si="62"/>
        <v>0</v>
      </c>
      <c r="U236" s="36">
        <f t="shared" si="63"/>
        <v>0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0</v>
      </c>
      <c r="E238" s="31">
        <v>0</v>
      </c>
      <c r="F238" s="31">
        <v>0</v>
      </c>
      <c r="G238" s="36">
        <f t="shared" si="56"/>
        <v>0</v>
      </c>
      <c r="H238" s="31">
        <v>0</v>
      </c>
      <c r="I238" s="36">
        <f t="shared" si="57"/>
        <v>0</v>
      </c>
      <c r="J238" s="31">
        <v>0</v>
      </c>
      <c r="K238" s="36">
        <f t="shared" si="58"/>
        <v>0</v>
      </c>
      <c r="L238" s="31">
        <v>0</v>
      </c>
      <c r="M238" s="36">
        <f t="shared" si="59"/>
        <v>0</v>
      </c>
      <c r="N238" s="31">
        <f t="shared" si="60"/>
        <v>0</v>
      </c>
      <c r="O238" s="36">
        <f t="shared" si="61"/>
        <v>0</v>
      </c>
      <c r="P238" s="31">
        <v>0</v>
      </c>
      <c r="Q238" s="31">
        <v>0</v>
      </c>
      <c r="R238" s="31">
        <v>0</v>
      </c>
      <c r="S238" s="31">
        <v>0</v>
      </c>
      <c r="T238" s="36">
        <f t="shared" si="62"/>
        <v>0</v>
      </c>
      <c r="U238" s="36">
        <f t="shared" si="63"/>
        <v>0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51399773</v>
      </c>
      <c r="E239" s="31">
        <v>49399800</v>
      </c>
      <c r="F239" s="31">
        <v>9029017</v>
      </c>
      <c r="G239" s="36">
        <f t="shared" si="56"/>
        <v>0.17566258512464636</v>
      </c>
      <c r="H239" s="31">
        <v>9083558</v>
      </c>
      <c r="I239" s="36">
        <f t="shared" si="57"/>
        <v>0.17672369876030386</v>
      </c>
      <c r="J239" s="31">
        <v>5872706</v>
      </c>
      <c r="K239" s="36">
        <f t="shared" si="58"/>
        <v>0.11888116955939093</v>
      </c>
      <c r="L239" s="31">
        <v>15212422</v>
      </c>
      <c r="M239" s="36">
        <f t="shared" si="59"/>
        <v>0.30794501192312518</v>
      </c>
      <c r="N239" s="31">
        <f t="shared" si="60"/>
        <v>39197703</v>
      </c>
      <c r="O239" s="36">
        <f t="shared" si="61"/>
        <v>0.79347898169628217</v>
      </c>
      <c r="P239" s="31">
        <v>7052027</v>
      </c>
      <c r="Q239" s="31">
        <v>47779730</v>
      </c>
      <c r="R239" s="31">
        <v>47779730</v>
      </c>
      <c r="S239" s="31">
        <v>28103229</v>
      </c>
      <c r="T239" s="36">
        <f t="shared" si="62"/>
        <v>0.58818308517021756</v>
      </c>
      <c r="U239" s="36">
        <f t="shared" si="63"/>
        <v>1.1571701299498711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54286252</v>
      </c>
      <c r="E240" s="32">
        <f>SUM(E234:E239)</f>
        <v>58588056</v>
      </c>
      <c r="F240" s="32">
        <f>SUM(F234:F239)</f>
        <v>11666699</v>
      </c>
      <c r="G240" s="37">
        <f t="shared" si="56"/>
        <v>0.21491074756827935</v>
      </c>
      <c r="H240" s="32">
        <f>SUM(H234:H239)</f>
        <v>11444724</v>
      </c>
      <c r="I240" s="37">
        <f t="shared" si="57"/>
        <v>0.21082177491273482</v>
      </c>
      <c r="J240" s="32">
        <f>SUM(J234:J239)</f>
        <v>8270927</v>
      </c>
      <c r="K240" s="37">
        <f t="shared" si="58"/>
        <v>0.14117087277994</v>
      </c>
      <c r="L240" s="32">
        <f>SUM(L234:L239)</f>
        <v>17539253</v>
      </c>
      <c r="M240" s="37">
        <f t="shared" si="59"/>
        <v>0.29936567617126603</v>
      </c>
      <c r="N240" s="32">
        <f t="shared" si="60"/>
        <v>48921603</v>
      </c>
      <c r="O240" s="37">
        <f t="shared" si="61"/>
        <v>0.83500983545178564</v>
      </c>
      <c r="P240" s="32">
        <f>SUM(P234:P239)</f>
        <v>9547778</v>
      </c>
      <c r="Q240" s="32">
        <f>SUM(Q234:Q239)</f>
        <v>56700426</v>
      </c>
      <c r="R240" s="32">
        <f>SUM(R234:R239)</f>
        <v>56700426</v>
      </c>
      <c r="S240" s="32">
        <f>SUM(S234:S239)</f>
        <v>37492314</v>
      </c>
      <c r="T240" s="37">
        <f t="shared" si="62"/>
        <v>0.6612351378100757</v>
      </c>
      <c r="U240" s="37">
        <f t="shared" si="63"/>
        <v>0.83699840947286375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1272060</v>
      </c>
      <c r="E243" s="31">
        <v>4376133</v>
      </c>
      <c r="F243" s="31">
        <v>1085093</v>
      </c>
      <c r="G243" s="36">
        <f t="shared" si="56"/>
        <v>0.85302029778469568</v>
      </c>
      <c r="H243" s="31">
        <v>1100054</v>
      </c>
      <c r="I243" s="36">
        <f t="shared" si="57"/>
        <v>0.86478153546216374</v>
      </c>
      <c r="J243" s="31">
        <v>1036886</v>
      </c>
      <c r="K243" s="36">
        <f t="shared" si="58"/>
        <v>0.23694115329675766</v>
      </c>
      <c r="L243" s="31">
        <v>991021</v>
      </c>
      <c r="M243" s="36">
        <f t="shared" si="59"/>
        <v>0.22646043893090087</v>
      </c>
      <c r="N243" s="31">
        <f t="shared" si="60"/>
        <v>4213054</v>
      </c>
      <c r="O243" s="36">
        <f t="shared" si="61"/>
        <v>0.96273445071253549</v>
      </c>
      <c r="P243" s="31">
        <v>163437</v>
      </c>
      <c r="Q243" s="31">
        <v>10385024</v>
      </c>
      <c r="R243" s="31">
        <v>6885024</v>
      </c>
      <c r="S243" s="31">
        <v>924261</v>
      </c>
      <c r="T243" s="36">
        <f t="shared" si="62"/>
        <v>0.13424223357827075</v>
      </c>
      <c r="U243" s="36">
        <f t="shared" si="63"/>
        <v>5.0636269632947251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0</v>
      </c>
      <c r="E244" s="31">
        <v>0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0</v>
      </c>
      <c r="R244" s="31">
        <v>0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0</v>
      </c>
      <c r="E245" s="31">
        <v>0</v>
      </c>
      <c r="F245" s="31">
        <v>0</v>
      </c>
      <c r="G245" s="36">
        <f t="shared" si="56"/>
        <v>0</v>
      </c>
      <c r="H245" s="31">
        <v>0</v>
      </c>
      <c r="I245" s="36">
        <f t="shared" si="57"/>
        <v>0</v>
      </c>
      <c r="J245" s="31">
        <v>0</v>
      </c>
      <c r="K245" s="36">
        <f t="shared" si="58"/>
        <v>0</v>
      </c>
      <c r="L245" s="31">
        <v>0</v>
      </c>
      <c r="M245" s="36">
        <f t="shared" si="59"/>
        <v>0</v>
      </c>
      <c r="N245" s="31">
        <f t="shared" si="60"/>
        <v>0</v>
      </c>
      <c r="O245" s="36">
        <f t="shared" si="61"/>
        <v>0</v>
      </c>
      <c r="P245" s="31">
        <v>0</v>
      </c>
      <c r="Q245" s="31">
        <v>0</v>
      </c>
      <c r="R245" s="31">
        <v>0</v>
      </c>
      <c r="S245" s="31">
        <v>0</v>
      </c>
      <c r="T245" s="36">
        <f t="shared" si="62"/>
        <v>0</v>
      </c>
      <c r="U245" s="36">
        <f t="shared" si="63"/>
        <v>0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0</v>
      </c>
      <c r="O246" s="36">
        <f t="shared" si="61"/>
        <v>0</v>
      </c>
      <c r="P246" s="31">
        <v>0</v>
      </c>
      <c r="Q246" s="31">
        <v>23424414</v>
      </c>
      <c r="R246" s="31">
        <v>26286381</v>
      </c>
      <c r="S246" s="31">
        <v>54847161</v>
      </c>
      <c r="T246" s="36">
        <f t="shared" si="62"/>
        <v>2.086523854310717</v>
      </c>
      <c r="U246" s="36">
        <f t="shared" si="63"/>
        <v>0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1272060</v>
      </c>
      <c r="E247" s="32">
        <f>SUM(E241:E246)</f>
        <v>4376133</v>
      </c>
      <c r="F247" s="32">
        <f>SUM(F241:F246)</f>
        <v>1085093</v>
      </c>
      <c r="G247" s="37">
        <f t="shared" si="56"/>
        <v>0.85302029778469568</v>
      </c>
      <c r="H247" s="32">
        <f>SUM(H241:H246)</f>
        <v>1100054</v>
      </c>
      <c r="I247" s="37">
        <f t="shared" si="57"/>
        <v>0.86478153546216374</v>
      </c>
      <c r="J247" s="32">
        <f>SUM(J241:J246)</f>
        <v>1036886</v>
      </c>
      <c r="K247" s="37">
        <f t="shared" si="58"/>
        <v>0.23694115329675766</v>
      </c>
      <c r="L247" s="32">
        <f>SUM(L241:L246)</f>
        <v>991021</v>
      </c>
      <c r="M247" s="37">
        <f t="shared" si="59"/>
        <v>0.22646043893090087</v>
      </c>
      <c r="N247" s="32">
        <f t="shared" si="60"/>
        <v>4213054</v>
      </c>
      <c r="O247" s="37">
        <f t="shared" si="61"/>
        <v>0.96273445071253549</v>
      </c>
      <c r="P247" s="32">
        <f>SUM(P241:P246)</f>
        <v>163437</v>
      </c>
      <c r="Q247" s="32">
        <f>SUM(Q241:Q246)</f>
        <v>33809438</v>
      </c>
      <c r="R247" s="32">
        <f>SUM(R241:R246)</f>
        <v>33171405</v>
      </c>
      <c r="S247" s="32">
        <f>SUM(S241:S246)</f>
        <v>55771422</v>
      </c>
      <c r="T247" s="37">
        <f t="shared" si="62"/>
        <v>1.6813102128173347</v>
      </c>
      <c r="U247" s="37">
        <f t="shared" si="63"/>
        <v>5.0636269632947251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0</v>
      </c>
      <c r="E248" s="31">
        <v>0</v>
      </c>
      <c r="F248" s="31">
        <v>0</v>
      </c>
      <c r="G248" s="36">
        <f t="shared" si="56"/>
        <v>0</v>
      </c>
      <c r="H248" s="31">
        <v>0</v>
      </c>
      <c r="I248" s="36">
        <f t="shared" si="57"/>
        <v>0</v>
      </c>
      <c r="J248" s="31">
        <v>0</v>
      </c>
      <c r="K248" s="36">
        <f t="shared" si="58"/>
        <v>0</v>
      </c>
      <c r="L248" s="31">
        <v>0</v>
      </c>
      <c r="M248" s="36">
        <f t="shared" si="59"/>
        <v>0</v>
      </c>
      <c r="N248" s="31">
        <f t="shared" si="60"/>
        <v>0</v>
      </c>
      <c r="O248" s="36">
        <f t="shared" si="61"/>
        <v>0</v>
      </c>
      <c r="P248" s="31">
        <v>0</v>
      </c>
      <c r="Q248" s="31">
        <v>0</v>
      </c>
      <c r="R248" s="31">
        <v>0</v>
      </c>
      <c r="S248" s="31">
        <v>0</v>
      </c>
      <c r="T248" s="36">
        <f t="shared" si="62"/>
        <v>0</v>
      </c>
      <c r="U248" s="36">
        <f t="shared" si="63"/>
        <v>0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0</v>
      </c>
      <c r="E249" s="31">
        <v>0</v>
      </c>
      <c r="F249" s="31">
        <v>0</v>
      </c>
      <c r="G249" s="36">
        <f t="shared" si="56"/>
        <v>0</v>
      </c>
      <c r="H249" s="31">
        <v>0</v>
      </c>
      <c r="I249" s="36">
        <f t="shared" si="57"/>
        <v>0</v>
      </c>
      <c r="J249" s="31">
        <v>0</v>
      </c>
      <c r="K249" s="36">
        <f t="shared" si="58"/>
        <v>0</v>
      </c>
      <c r="L249" s="31">
        <v>0</v>
      </c>
      <c r="M249" s="36">
        <f t="shared" si="59"/>
        <v>0</v>
      </c>
      <c r="N249" s="31">
        <f t="shared" si="60"/>
        <v>0</v>
      </c>
      <c r="O249" s="36">
        <f t="shared" si="61"/>
        <v>0</v>
      </c>
      <c r="P249" s="31">
        <v>0</v>
      </c>
      <c r="Q249" s="31">
        <v>0</v>
      </c>
      <c r="R249" s="31">
        <v>0</v>
      </c>
      <c r="S249" s="31">
        <v>0</v>
      </c>
      <c r="T249" s="36">
        <f t="shared" si="62"/>
        <v>0</v>
      </c>
      <c r="U249" s="36">
        <f t="shared" si="63"/>
        <v>0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0</v>
      </c>
      <c r="E250" s="31">
        <v>0</v>
      </c>
      <c r="F250" s="31">
        <v>0</v>
      </c>
      <c r="G250" s="36">
        <f t="shared" si="56"/>
        <v>0</v>
      </c>
      <c r="H250" s="31">
        <v>0</v>
      </c>
      <c r="I250" s="36">
        <f t="shared" si="57"/>
        <v>0</v>
      </c>
      <c r="J250" s="31">
        <v>0</v>
      </c>
      <c r="K250" s="36">
        <f t="shared" si="58"/>
        <v>0</v>
      </c>
      <c r="L250" s="31">
        <v>0</v>
      </c>
      <c r="M250" s="36">
        <f t="shared" si="59"/>
        <v>0</v>
      </c>
      <c r="N250" s="31">
        <f t="shared" si="60"/>
        <v>0</v>
      </c>
      <c r="O250" s="36">
        <f t="shared" si="61"/>
        <v>0</v>
      </c>
      <c r="P250" s="31">
        <v>0</v>
      </c>
      <c r="Q250" s="31">
        <v>0</v>
      </c>
      <c r="R250" s="31">
        <v>0</v>
      </c>
      <c r="S250" s="31">
        <v>0</v>
      </c>
      <c r="T250" s="36">
        <f t="shared" si="62"/>
        <v>0</v>
      </c>
      <c r="U250" s="36">
        <f t="shared" si="63"/>
        <v>0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0</v>
      </c>
      <c r="E251" s="31">
        <v>0</v>
      </c>
      <c r="F251" s="31">
        <v>0</v>
      </c>
      <c r="G251" s="36">
        <f t="shared" si="56"/>
        <v>0</v>
      </c>
      <c r="H251" s="31">
        <v>0</v>
      </c>
      <c r="I251" s="36">
        <f t="shared" si="57"/>
        <v>0</v>
      </c>
      <c r="J251" s="31">
        <v>0</v>
      </c>
      <c r="K251" s="36">
        <f t="shared" si="58"/>
        <v>0</v>
      </c>
      <c r="L251" s="31">
        <v>0</v>
      </c>
      <c r="M251" s="36">
        <f t="shared" si="59"/>
        <v>0</v>
      </c>
      <c r="N251" s="31">
        <f t="shared" si="60"/>
        <v>0</v>
      </c>
      <c r="O251" s="36">
        <f t="shared" si="61"/>
        <v>0</v>
      </c>
      <c r="P251" s="31">
        <v>0</v>
      </c>
      <c r="Q251" s="31">
        <v>0</v>
      </c>
      <c r="R251" s="31">
        <v>0</v>
      </c>
      <c r="S251" s="31">
        <v>0</v>
      </c>
      <c r="T251" s="36">
        <f t="shared" si="62"/>
        <v>0</v>
      </c>
      <c r="U251" s="36">
        <f t="shared" si="63"/>
        <v>0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0</v>
      </c>
      <c r="E254" s="32">
        <f>SUM(E248:E253)</f>
        <v>0</v>
      </c>
      <c r="F254" s="32">
        <f>SUM(F248:F253)</f>
        <v>0</v>
      </c>
      <c r="G254" s="37">
        <f t="shared" si="56"/>
        <v>0</v>
      </c>
      <c r="H254" s="32">
        <f>SUM(H248:H253)</f>
        <v>0</v>
      </c>
      <c r="I254" s="37">
        <f t="shared" si="57"/>
        <v>0</v>
      </c>
      <c r="J254" s="32">
        <f>SUM(J248:J253)</f>
        <v>0</v>
      </c>
      <c r="K254" s="37">
        <f t="shared" si="58"/>
        <v>0</v>
      </c>
      <c r="L254" s="32">
        <f>SUM(L248:L253)</f>
        <v>0</v>
      </c>
      <c r="M254" s="37">
        <f t="shared" si="59"/>
        <v>0</v>
      </c>
      <c r="N254" s="32">
        <f t="shared" si="60"/>
        <v>0</v>
      </c>
      <c r="O254" s="37">
        <f t="shared" si="61"/>
        <v>0</v>
      </c>
      <c r="P254" s="32">
        <f>SUM(P248:P253)</f>
        <v>0</v>
      </c>
      <c r="Q254" s="32">
        <f>SUM(Q248:Q253)</f>
        <v>0</v>
      </c>
      <c r="R254" s="32">
        <f>SUM(R248:R253)</f>
        <v>0</v>
      </c>
      <c r="S254" s="32">
        <f>SUM(S248:S253)</f>
        <v>0</v>
      </c>
      <c r="T254" s="37">
        <f t="shared" si="62"/>
        <v>0</v>
      </c>
      <c r="U254" s="37">
        <f t="shared" si="63"/>
        <v>0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164201</v>
      </c>
      <c r="E255" s="31">
        <v>171201</v>
      </c>
      <c r="F255" s="31">
        <v>1525</v>
      </c>
      <c r="G255" s="36">
        <f t="shared" si="56"/>
        <v>9.2873977624984005E-3</v>
      </c>
      <c r="H255" s="31">
        <v>1987</v>
      </c>
      <c r="I255" s="36">
        <f t="shared" si="57"/>
        <v>1.2101022527268409E-2</v>
      </c>
      <c r="J255" s="31">
        <v>2845</v>
      </c>
      <c r="K255" s="36">
        <f t="shared" si="58"/>
        <v>1.6617893587070168E-2</v>
      </c>
      <c r="L255" s="31">
        <v>0</v>
      </c>
      <c r="M255" s="36">
        <f t="shared" si="59"/>
        <v>0</v>
      </c>
      <c r="N255" s="31">
        <f t="shared" si="60"/>
        <v>6357</v>
      </c>
      <c r="O255" s="36">
        <f t="shared" si="61"/>
        <v>3.713179245448333E-2</v>
      </c>
      <c r="P255" s="31">
        <v>4656</v>
      </c>
      <c r="Q255" s="31">
        <v>171140</v>
      </c>
      <c r="R255" s="31">
        <v>163301</v>
      </c>
      <c r="S255" s="31">
        <v>109353</v>
      </c>
      <c r="T255" s="36">
        <f t="shared" si="62"/>
        <v>0.66964072479654135</v>
      </c>
      <c r="U255" s="36">
        <f t="shared" si="63"/>
        <v>-1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196637</v>
      </c>
      <c r="E256" s="31">
        <v>196637</v>
      </c>
      <c r="F256" s="31">
        <v>46133</v>
      </c>
      <c r="G256" s="36">
        <f t="shared" si="56"/>
        <v>0.23460996658818026</v>
      </c>
      <c r="H256" s="31">
        <v>63450</v>
      </c>
      <c r="I256" s="36">
        <f t="shared" si="57"/>
        <v>0.32267579346715014</v>
      </c>
      <c r="J256" s="31">
        <v>48384</v>
      </c>
      <c r="K256" s="36">
        <f t="shared" si="58"/>
        <v>0.24605745612473745</v>
      </c>
      <c r="L256" s="31">
        <v>46824</v>
      </c>
      <c r="M256" s="36">
        <f t="shared" si="59"/>
        <v>0.23812405600166806</v>
      </c>
      <c r="N256" s="31">
        <f t="shared" si="60"/>
        <v>204791</v>
      </c>
      <c r="O256" s="36">
        <f t="shared" si="61"/>
        <v>1.041467272181736</v>
      </c>
      <c r="P256" s="31">
        <v>44145</v>
      </c>
      <c r="Q256" s="31">
        <v>187565</v>
      </c>
      <c r="R256" s="31">
        <v>187565</v>
      </c>
      <c r="S256" s="31">
        <v>193159</v>
      </c>
      <c r="T256" s="36">
        <f t="shared" si="62"/>
        <v>1.0298243275664436</v>
      </c>
      <c r="U256" s="36">
        <f t="shared" si="63"/>
        <v>6.0686374447842306E-2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2024959</v>
      </c>
      <c r="E257" s="31">
        <v>3719285</v>
      </c>
      <c r="F257" s="31">
        <v>173157</v>
      </c>
      <c r="G257" s="36">
        <f t="shared" si="56"/>
        <v>8.5511360970765338E-2</v>
      </c>
      <c r="H257" s="31">
        <v>254143</v>
      </c>
      <c r="I257" s="36">
        <f t="shared" si="57"/>
        <v>0.12550525714347796</v>
      </c>
      <c r="J257" s="31">
        <v>806145</v>
      </c>
      <c r="K257" s="36">
        <f t="shared" si="58"/>
        <v>0.21674730492554348</v>
      </c>
      <c r="L257" s="31">
        <v>1974023</v>
      </c>
      <c r="M257" s="36">
        <f t="shared" si="59"/>
        <v>0.53075335716407857</v>
      </c>
      <c r="N257" s="31">
        <f t="shared" si="60"/>
        <v>3207468</v>
      </c>
      <c r="O257" s="36">
        <f t="shared" si="61"/>
        <v>0.86238833539242088</v>
      </c>
      <c r="P257" s="31">
        <v>369255</v>
      </c>
      <c r="Q257" s="31">
        <v>2918969</v>
      </c>
      <c r="R257" s="31">
        <v>2938969</v>
      </c>
      <c r="S257" s="31">
        <v>2483127</v>
      </c>
      <c r="T257" s="36">
        <f t="shared" si="62"/>
        <v>0.84489730922646689</v>
      </c>
      <c r="U257" s="36">
        <f t="shared" si="63"/>
        <v>4.3459614629456604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2385797</v>
      </c>
      <c r="E259" s="32">
        <f>SUM(E255:E258)</f>
        <v>4087123</v>
      </c>
      <c r="F259" s="32">
        <f>SUM(F255:F258)</f>
        <v>220815</v>
      </c>
      <c r="G259" s="37">
        <f t="shared" si="56"/>
        <v>9.2553976721405889E-2</v>
      </c>
      <c r="H259" s="32">
        <f>SUM(H255:H258)</f>
        <v>319580</v>
      </c>
      <c r="I259" s="37">
        <f t="shared" si="57"/>
        <v>0.13395104445181211</v>
      </c>
      <c r="J259" s="32">
        <f>SUM(J255:J258)</f>
        <v>857374</v>
      </c>
      <c r="K259" s="37">
        <f t="shared" si="58"/>
        <v>0.2097744550384219</v>
      </c>
      <c r="L259" s="32">
        <f>SUM(L255:L258)</f>
        <v>2020847</v>
      </c>
      <c r="M259" s="37">
        <f t="shared" si="59"/>
        <v>0.49444242319108089</v>
      </c>
      <c r="N259" s="32">
        <f t="shared" si="60"/>
        <v>3418616</v>
      </c>
      <c r="O259" s="37">
        <f t="shared" si="61"/>
        <v>0.83643580092891745</v>
      </c>
      <c r="P259" s="32">
        <f>SUM(P255:P258)</f>
        <v>418056</v>
      </c>
      <c r="Q259" s="32">
        <f>SUM(Q255:Q258)</f>
        <v>3277674</v>
      </c>
      <c r="R259" s="32">
        <f>SUM(R255:R258)</f>
        <v>3289835</v>
      </c>
      <c r="S259" s="32">
        <f>SUM(S255:S258)</f>
        <v>2785639</v>
      </c>
      <c r="T259" s="37">
        <f t="shared" si="62"/>
        <v>0.84674124994110644</v>
      </c>
      <c r="U259" s="37">
        <f t="shared" si="63"/>
        <v>3.8339145951738525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57944109</v>
      </c>
      <c r="E260" s="32">
        <f>SUM(E234:E239,E241:E246,E248:E253,E255:E258)</f>
        <v>67051312</v>
      </c>
      <c r="F260" s="32">
        <f>SUM(F234:F239,F241:F246,F248:F253,F255:F258)</f>
        <v>12972607</v>
      </c>
      <c r="G260" s="37">
        <f t="shared" si="56"/>
        <v>0.2238813785194281</v>
      </c>
      <c r="H260" s="32">
        <f>SUM(H234:H239,H241:H246,H248:H253,H255:H258)</f>
        <v>12864358</v>
      </c>
      <c r="I260" s="37">
        <f t="shared" si="57"/>
        <v>0.22201321621840797</v>
      </c>
      <c r="J260" s="32">
        <f>SUM(J234:J239,J241:J246,J248:J253,J255:J258)</f>
        <v>10165187</v>
      </c>
      <c r="K260" s="37">
        <f t="shared" si="58"/>
        <v>0.15160310360519119</v>
      </c>
      <c r="L260" s="32">
        <f>SUM(L234:L239,L241:L246,L248:L253,L255:L258)</f>
        <v>20551121</v>
      </c>
      <c r="M260" s="37">
        <f t="shared" si="59"/>
        <v>0.30649841721217924</v>
      </c>
      <c r="N260" s="32">
        <f t="shared" si="60"/>
        <v>56553273</v>
      </c>
      <c r="O260" s="37">
        <f t="shared" si="61"/>
        <v>0.84343275788548333</v>
      </c>
      <c r="P260" s="32">
        <f>SUM(P234:P239,P241:P246,P248:P253,P255:P258)</f>
        <v>10129271</v>
      </c>
      <c r="Q260" s="32">
        <f>SUM(Q234:Q239,Q241:Q246,Q248:Q253,Q255:Q258)</f>
        <v>93787538</v>
      </c>
      <c r="R260" s="32">
        <f>SUM(R234:R239,R241:R246,R248:R253,R255:R258)</f>
        <v>93161666</v>
      </c>
      <c r="S260" s="32">
        <f>SUM(S234:S239,S241:S246,S248:S253,S255:S258)</f>
        <v>96049375</v>
      </c>
      <c r="T260" s="37">
        <f t="shared" si="62"/>
        <v>1.0309967513891389</v>
      </c>
      <c r="U260" s="37">
        <f t="shared" si="63"/>
        <v>1.0288845070884172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0</v>
      </c>
      <c r="E263" s="31">
        <v>0</v>
      </c>
      <c r="F263" s="31">
        <v>0</v>
      </c>
      <c r="G263" s="36">
        <f t="shared" ref="G263:G299" si="64">IF(($D263     =0),0,($F263     /$D263     ))</f>
        <v>0</v>
      </c>
      <c r="H263" s="31">
        <v>0</v>
      </c>
      <c r="I263" s="36">
        <f t="shared" ref="I263:I299" si="65">IF(($D263     =0),0,($H263     /$D263     ))</f>
        <v>0</v>
      </c>
      <c r="J263" s="31">
        <v>0</v>
      </c>
      <c r="K263" s="36">
        <f t="shared" ref="K263:K299" si="66">IF(($E263     =0),0,($J263     /$E263     ))</f>
        <v>0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     +$L263</f>
        <v>0</v>
      </c>
      <c r="O263" s="36">
        <f t="shared" ref="O263:O299" si="69">IF(($E263     =0),0,($N263     /$E263     ))</f>
        <v>0</v>
      </c>
      <c r="P263" s="31">
        <v>0</v>
      </c>
      <c r="Q263" s="31">
        <v>0</v>
      </c>
      <c r="R263" s="31">
        <v>0</v>
      </c>
      <c r="S263" s="31">
        <v>0</v>
      </c>
      <c r="T263" s="36">
        <f t="shared" ref="T263:T299" si="70">IF(($R263     =0),0,($S263     /$R263     ))</f>
        <v>0</v>
      </c>
      <c r="U263" s="36">
        <f t="shared" ref="U263:U299" si="71">IF(($P263     =0),0,(($L263     /$P263     )-1))</f>
        <v>0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0</v>
      </c>
      <c r="E264" s="31">
        <v>0</v>
      </c>
      <c r="F264" s="31">
        <v>0</v>
      </c>
      <c r="G264" s="36">
        <f t="shared" si="64"/>
        <v>0</v>
      </c>
      <c r="H264" s="31">
        <v>0</v>
      </c>
      <c r="I264" s="36">
        <f t="shared" si="65"/>
        <v>0</v>
      </c>
      <c r="J264" s="31">
        <v>0</v>
      </c>
      <c r="K264" s="36">
        <f t="shared" si="66"/>
        <v>0</v>
      </c>
      <c r="L264" s="31">
        <v>0</v>
      </c>
      <c r="M264" s="36">
        <f t="shared" si="67"/>
        <v>0</v>
      </c>
      <c r="N264" s="31">
        <f t="shared" si="68"/>
        <v>0</v>
      </c>
      <c r="O264" s="36">
        <f t="shared" si="69"/>
        <v>0</v>
      </c>
      <c r="P264" s="31">
        <v>0</v>
      </c>
      <c r="Q264" s="31">
        <v>0</v>
      </c>
      <c r="R264" s="31">
        <v>0</v>
      </c>
      <c r="S264" s="31">
        <v>0</v>
      </c>
      <c r="T264" s="36">
        <f t="shared" si="70"/>
        <v>0</v>
      </c>
      <c r="U264" s="36">
        <f t="shared" si="71"/>
        <v>0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0</v>
      </c>
      <c r="E265" s="31">
        <v>0</v>
      </c>
      <c r="F265" s="31">
        <v>0</v>
      </c>
      <c r="G265" s="36">
        <f t="shared" si="64"/>
        <v>0</v>
      </c>
      <c r="H265" s="31">
        <v>0</v>
      </c>
      <c r="I265" s="36">
        <f t="shared" si="65"/>
        <v>0</v>
      </c>
      <c r="J265" s="31">
        <v>0</v>
      </c>
      <c r="K265" s="36">
        <f t="shared" si="66"/>
        <v>0</v>
      </c>
      <c r="L265" s="31">
        <v>0</v>
      </c>
      <c r="M265" s="36">
        <f t="shared" si="67"/>
        <v>0</v>
      </c>
      <c r="N265" s="31">
        <f t="shared" si="68"/>
        <v>0</v>
      </c>
      <c r="O265" s="36">
        <f t="shared" si="69"/>
        <v>0</v>
      </c>
      <c r="P265" s="31">
        <v>0</v>
      </c>
      <c r="Q265" s="31">
        <v>0</v>
      </c>
      <c r="R265" s="31">
        <v>0</v>
      </c>
      <c r="S265" s="31">
        <v>0</v>
      </c>
      <c r="T265" s="36">
        <f t="shared" si="70"/>
        <v>0</v>
      </c>
      <c r="U265" s="36">
        <f t="shared" si="71"/>
        <v>0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10722813</v>
      </c>
      <c r="E266" s="31">
        <v>9871901</v>
      </c>
      <c r="F266" s="31">
        <v>2368798</v>
      </c>
      <c r="G266" s="36">
        <f t="shared" si="64"/>
        <v>0.22091199389563168</v>
      </c>
      <c r="H266" s="31">
        <v>2540296</v>
      </c>
      <c r="I266" s="36">
        <f t="shared" si="65"/>
        <v>0.23690574478917054</v>
      </c>
      <c r="J266" s="31">
        <v>2122212</v>
      </c>
      <c r="K266" s="36">
        <f t="shared" si="66"/>
        <v>0.21497500835958544</v>
      </c>
      <c r="L266" s="31">
        <v>2188124</v>
      </c>
      <c r="M266" s="36">
        <f t="shared" si="67"/>
        <v>0.22165173658042153</v>
      </c>
      <c r="N266" s="31">
        <f t="shared" si="68"/>
        <v>9219430</v>
      </c>
      <c r="O266" s="36">
        <f t="shared" si="69"/>
        <v>0.93390624561571267</v>
      </c>
      <c r="P266" s="31">
        <v>2028153</v>
      </c>
      <c r="Q266" s="31">
        <v>9560435</v>
      </c>
      <c r="R266" s="31">
        <v>9459803</v>
      </c>
      <c r="S266" s="31">
        <v>8223463</v>
      </c>
      <c r="T266" s="36">
        <f t="shared" si="70"/>
        <v>0.8693059464346139</v>
      </c>
      <c r="U266" s="36">
        <f t="shared" si="71"/>
        <v>7.8875213063314353E-2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10722813</v>
      </c>
      <c r="E267" s="32">
        <f>SUM(E263:E266)</f>
        <v>9871901</v>
      </c>
      <c r="F267" s="32">
        <f>SUM(F263:F266)</f>
        <v>2368798</v>
      </c>
      <c r="G267" s="37">
        <f t="shared" si="64"/>
        <v>0.22091199389563168</v>
      </c>
      <c r="H267" s="32">
        <f>SUM(H263:H266)</f>
        <v>2540296</v>
      </c>
      <c r="I267" s="37">
        <f t="shared" si="65"/>
        <v>0.23690574478917054</v>
      </c>
      <c r="J267" s="32">
        <f>SUM(J263:J266)</f>
        <v>2122212</v>
      </c>
      <c r="K267" s="37">
        <f t="shared" si="66"/>
        <v>0.21497500835958544</v>
      </c>
      <c r="L267" s="32">
        <f>SUM(L263:L266)</f>
        <v>2188124</v>
      </c>
      <c r="M267" s="37">
        <f t="shared" si="67"/>
        <v>0.22165173658042153</v>
      </c>
      <c r="N267" s="32">
        <f t="shared" si="68"/>
        <v>9219430</v>
      </c>
      <c r="O267" s="37">
        <f t="shared" si="69"/>
        <v>0.93390624561571267</v>
      </c>
      <c r="P267" s="32">
        <f>SUM(P263:P266)</f>
        <v>2028153</v>
      </c>
      <c r="Q267" s="32">
        <f>SUM(Q263:Q266)</f>
        <v>9560435</v>
      </c>
      <c r="R267" s="32">
        <f>SUM(R263:R266)</f>
        <v>9459803</v>
      </c>
      <c r="S267" s="32">
        <f>SUM(S263:S266)</f>
        <v>8223463</v>
      </c>
      <c r="T267" s="37">
        <f t="shared" si="70"/>
        <v>0.8693059464346139</v>
      </c>
      <c r="U267" s="37">
        <f t="shared" si="71"/>
        <v>7.8875213063314353E-2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0</v>
      </c>
      <c r="E268" s="31">
        <v>0</v>
      </c>
      <c r="F268" s="31">
        <v>0</v>
      </c>
      <c r="G268" s="36">
        <f t="shared" si="64"/>
        <v>0</v>
      </c>
      <c r="H268" s="31">
        <v>0</v>
      </c>
      <c r="I268" s="36">
        <f t="shared" si="65"/>
        <v>0</v>
      </c>
      <c r="J268" s="31">
        <v>0</v>
      </c>
      <c r="K268" s="36">
        <f t="shared" si="66"/>
        <v>0</v>
      </c>
      <c r="L268" s="31">
        <v>0</v>
      </c>
      <c r="M268" s="36">
        <f t="shared" si="67"/>
        <v>0</v>
      </c>
      <c r="N268" s="31">
        <f t="shared" si="68"/>
        <v>0</v>
      </c>
      <c r="O268" s="36">
        <f t="shared" si="69"/>
        <v>0</v>
      </c>
      <c r="P268" s="31">
        <v>21084</v>
      </c>
      <c r="Q268" s="31">
        <v>0</v>
      </c>
      <c r="R268" s="31">
        <v>90520</v>
      </c>
      <c r="S268" s="31">
        <v>60717</v>
      </c>
      <c r="T268" s="36">
        <f t="shared" si="70"/>
        <v>0.67075784357048163</v>
      </c>
      <c r="U268" s="36">
        <f t="shared" si="71"/>
        <v>-1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0</v>
      </c>
      <c r="E269" s="31">
        <v>0</v>
      </c>
      <c r="F269" s="31">
        <v>0</v>
      </c>
      <c r="G269" s="36">
        <f t="shared" si="64"/>
        <v>0</v>
      </c>
      <c r="H269" s="31">
        <v>0</v>
      </c>
      <c r="I269" s="36">
        <f t="shared" si="65"/>
        <v>0</v>
      </c>
      <c r="J269" s="31">
        <v>0</v>
      </c>
      <c r="K269" s="36">
        <f t="shared" si="66"/>
        <v>0</v>
      </c>
      <c r="L269" s="31">
        <v>0</v>
      </c>
      <c r="M269" s="36">
        <f t="shared" si="67"/>
        <v>0</v>
      </c>
      <c r="N269" s="31">
        <f t="shared" si="68"/>
        <v>0</v>
      </c>
      <c r="O269" s="36">
        <f t="shared" si="69"/>
        <v>0</v>
      </c>
      <c r="P269" s="31">
        <v>0</v>
      </c>
      <c r="Q269" s="31">
        <v>0</v>
      </c>
      <c r="R269" s="31">
        <v>0</v>
      </c>
      <c r="S269" s="31">
        <v>0</v>
      </c>
      <c r="T269" s="36">
        <f t="shared" si="70"/>
        <v>0</v>
      </c>
      <c r="U269" s="36">
        <f t="shared" si="71"/>
        <v>0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0</v>
      </c>
      <c r="E271" s="31">
        <v>0</v>
      </c>
      <c r="F271" s="31">
        <v>0</v>
      </c>
      <c r="G271" s="36">
        <f t="shared" si="64"/>
        <v>0</v>
      </c>
      <c r="H271" s="31">
        <v>0</v>
      </c>
      <c r="I271" s="36">
        <f t="shared" si="65"/>
        <v>0</v>
      </c>
      <c r="J271" s="31">
        <v>0</v>
      </c>
      <c r="K271" s="36">
        <f t="shared" si="66"/>
        <v>0</v>
      </c>
      <c r="L271" s="31">
        <v>0</v>
      </c>
      <c r="M271" s="36">
        <f t="shared" si="67"/>
        <v>0</v>
      </c>
      <c r="N271" s="31">
        <f t="shared" si="68"/>
        <v>0</v>
      </c>
      <c r="O271" s="36">
        <f t="shared" si="69"/>
        <v>0</v>
      </c>
      <c r="P271" s="31">
        <v>0</v>
      </c>
      <c r="Q271" s="31">
        <v>0</v>
      </c>
      <c r="R271" s="31">
        <v>0</v>
      </c>
      <c r="S271" s="31">
        <v>0</v>
      </c>
      <c r="T271" s="36">
        <f t="shared" si="70"/>
        <v>0</v>
      </c>
      <c r="U271" s="36">
        <f t="shared" si="71"/>
        <v>0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0</v>
      </c>
      <c r="E272" s="31">
        <v>0</v>
      </c>
      <c r="F272" s="31">
        <v>0</v>
      </c>
      <c r="G272" s="36">
        <f t="shared" si="64"/>
        <v>0</v>
      </c>
      <c r="H272" s="31">
        <v>0</v>
      </c>
      <c r="I272" s="36">
        <f t="shared" si="65"/>
        <v>0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0</v>
      </c>
      <c r="O272" s="36">
        <f t="shared" si="69"/>
        <v>0</v>
      </c>
      <c r="P272" s="31">
        <v>0</v>
      </c>
      <c r="Q272" s="31">
        <v>0</v>
      </c>
      <c r="R272" s="31">
        <v>0</v>
      </c>
      <c r="S272" s="31">
        <v>0</v>
      </c>
      <c r="T272" s="36">
        <f t="shared" si="70"/>
        <v>0</v>
      </c>
      <c r="U272" s="36">
        <f t="shared" si="71"/>
        <v>0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5851189</v>
      </c>
      <c r="E274" s="31">
        <v>6126550</v>
      </c>
      <c r="F274" s="31">
        <v>1398893</v>
      </c>
      <c r="G274" s="36">
        <f t="shared" si="64"/>
        <v>0.2390784163697327</v>
      </c>
      <c r="H274" s="31">
        <v>1650239</v>
      </c>
      <c r="I274" s="36">
        <f t="shared" si="65"/>
        <v>0.28203481377887468</v>
      </c>
      <c r="J274" s="31">
        <v>1389573</v>
      </c>
      <c r="K274" s="36">
        <f t="shared" si="66"/>
        <v>0.22681166398707267</v>
      </c>
      <c r="L274" s="31">
        <v>1421517</v>
      </c>
      <c r="M274" s="36">
        <f t="shared" si="67"/>
        <v>0.23202569145767193</v>
      </c>
      <c r="N274" s="31">
        <f t="shared" si="68"/>
        <v>5860222</v>
      </c>
      <c r="O274" s="36">
        <f t="shared" si="69"/>
        <v>0.95652887840628087</v>
      </c>
      <c r="P274" s="31">
        <v>1352356</v>
      </c>
      <c r="Q274" s="31">
        <v>5629520</v>
      </c>
      <c r="R274" s="31">
        <v>5723520</v>
      </c>
      <c r="S274" s="31">
        <v>5540455</v>
      </c>
      <c r="T274" s="36">
        <f t="shared" si="70"/>
        <v>0.96801531225539528</v>
      </c>
      <c r="U274" s="36">
        <f t="shared" si="71"/>
        <v>5.1141119646010313E-2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5851189</v>
      </c>
      <c r="E275" s="32">
        <f>SUM(E268:E274)</f>
        <v>6126550</v>
      </c>
      <c r="F275" s="32">
        <f>SUM(F268:F274)</f>
        <v>1398893</v>
      </c>
      <c r="G275" s="37">
        <f t="shared" si="64"/>
        <v>0.2390784163697327</v>
      </c>
      <c r="H275" s="32">
        <f>SUM(H268:H274)</f>
        <v>1650239</v>
      </c>
      <c r="I275" s="37">
        <f t="shared" si="65"/>
        <v>0.28203481377887468</v>
      </c>
      <c r="J275" s="32">
        <f>SUM(J268:J274)</f>
        <v>1389573</v>
      </c>
      <c r="K275" s="37">
        <f t="shared" si="66"/>
        <v>0.22681166398707267</v>
      </c>
      <c r="L275" s="32">
        <f>SUM(L268:L274)</f>
        <v>1421517</v>
      </c>
      <c r="M275" s="37">
        <f t="shared" si="67"/>
        <v>0.23202569145767193</v>
      </c>
      <c r="N275" s="32">
        <f t="shared" si="68"/>
        <v>5860222</v>
      </c>
      <c r="O275" s="37">
        <f t="shared" si="69"/>
        <v>0.95652887840628087</v>
      </c>
      <c r="P275" s="32">
        <f>SUM(P268:P274)</f>
        <v>1373440</v>
      </c>
      <c r="Q275" s="32">
        <f>SUM(Q268:Q274)</f>
        <v>5629520</v>
      </c>
      <c r="R275" s="32">
        <f>SUM(R268:R274)</f>
        <v>5814040</v>
      </c>
      <c r="S275" s="32">
        <f>SUM(S268:S274)</f>
        <v>5601172</v>
      </c>
      <c r="T275" s="37">
        <f t="shared" si="70"/>
        <v>0.96338724879773785</v>
      </c>
      <c r="U275" s="37">
        <f t="shared" si="71"/>
        <v>3.5004805452003795E-2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27300</v>
      </c>
      <c r="F278" s="31">
        <v>0</v>
      </c>
      <c r="G278" s="36">
        <f t="shared" si="64"/>
        <v>0</v>
      </c>
      <c r="H278" s="31">
        <v>0</v>
      </c>
      <c r="I278" s="36">
        <f t="shared" si="65"/>
        <v>0</v>
      </c>
      <c r="J278" s="31">
        <v>0</v>
      </c>
      <c r="K278" s="36">
        <f t="shared" si="66"/>
        <v>0</v>
      </c>
      <c r="L278" s="31">
        <v>0</v>
      </c>
      <c r="M278" s="36">
        <f t="shared" si="67"/>
        <v>0</v>
      </c>
      <c r="N278" s="31">
        <f t="shared" si="68"/>
        <v>0</v>
      </c>
      <c r="O278" s="36">
        <f t="shared" si="69"/>
        <v>0</v>
      </c>
      <c r="P278" s="31">
        <v>0</v>
      </c>
      <c r="Q278" s="31">
        <v>7</v>
      </c>
      <c r="R278" s="31">
        <v>26006</v>
      </c>
      <c r="S278" s="31">
        <v>0</v>
      </c>
      <c r="T278" s="36">
        <f t="shared" si="70"/>
        <v>0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13500</v>
      </c>
      <c r="E279" s="31">
        <v>0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0</v>
      </c>
      <c r="K279" s="36">
        <f t="shared" si="66"/>
        <v>0</v>
      </c>
      <c r="L279" s="31">
        <v>0</v>
      </c>
      <c r="M279" s="36">
        <f t="shared" si="67"/>
        <v>0</v>
      </c>
      <c r="N279" s="31">
        <f t="shared" si="68"/>
        <v>0</v>
      </c>
      <c r="O279" s="36">
        <f t="shared" si="69"/>
        <v>0</v>
      </c>
      <c r="P279" s="31">
        <v>0</v>
      </c>
      <c r="Q279" s="31">
        <v>13500</v>
      </c>
      <c r="R279" s="31">
        <v>13500</v>
      </c>
      <c r="S279" s="31">
        <v>0</v>
      </c>
      <c r="T279" s="36">
        <f t="shared" si="70"/>
        <v>0</v>
      </c>
      <c r="U279" s="36">
        <f t="shared" si="71"/>
        <v>0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0</v>
      </c>
      <c r="E282" s="31">
        <v>0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0</v>
      </c>
      <c r="Q282" s="31">
        <v>0</v>
      </c>
      <c r="R282" s="31">
        <v>0</v>
      </c>
      <c r="S282" s="31">
        <v>0</v>
      </c>
      <c r="T282" s="36">
        <f t="shared" si="70"/>
        <v>0</v>
      </c>
      <c r="U282" s="36">
        <f t="shared" si="71"/>
        <v>0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8</v>
      </c>
      <c r="E283" s="31">
        <v>8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45</v>
      </c>
      <c r="R283" s="31">
        <v>45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8556240</v>
      </c>
      <c r="E284" s="31">
        <v>9755093</v>
      </c>
      <c r="F284" s="31">
        <v>2310540</v>
      </c>
      <c r="G284" s="36">
        <f t="shared" si="64"/>
        <v>0.27004151356203193</v>
      </c>
      <c r="H284" s="31">
        <v>2618775</v>
      </c>
      <c r="I284" s="36">
        <f t="shared" si="65"/>
        <v>0.3060660991276542</v>
      </c>
      <c r="J284" s="31">
        <v>1685600</v>
      </c>
      <c r="K284" s="36">
        <f t="shared" si="66"/>
        <v>0.17279179193883645</v>
      </c>
      <c r="L284" s="31">
        <v>3246861</v>
      </c>
      <c r="M284" s="36">
        <f t="shared" si="67"/>
        <v>0.33283752394774707</v>
      </c>
      <c r="N284" s="31">
        <f t="shared" si="68"/>
        <v>9861776</v>
      </c>
      <c r="O284" s="36">
        <f t="shared" si="69"/>
        <v>1.0109361335663329</v>
      </c>
      <c r="P284" s="31">
        <v>2441174</v>
      </c>
      <c r="Q284" s="31">
        <v>8824051</v>
      </c>
      <c r="R284" s="31">
        <v>8824039</v>
      </c>
      <c r="S284" s="31">
        <v>8754550</v>
      </c>
      <c r="T284" s="36">
        <f t="shared" si="70"/>
        <v>0.99212503480548986</v>
      </c>
      <c r="U284" s="36">
        <f t="shared" si="71"/>
        <v>0.3300407918485122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8569748</v>
      </c>
      <c r="E285" s="32">
        <f>SUM(E276:E284)</f>
        <v>9782401</v>
      </c>
      <c r="F285" s="32">
        <f>SUM(F276:F284)</f>
        <v>2310540</v>
      </c>
      <c r="G285" s="37">
        <f t="shared" si="64"/>
        <v>0.26961586268347681</v>
      </c>
      <c r="H285" s="32">
        <f>SUM(H276:H284)</f>
        <v>2618775</v>
      </c>
      <c r="I285" s="37">
        <f t="shared" si="65"/>
        <v>0.30558366477053933</v>
      </c>
      <c r="J285" s="32">
        <f>SUM(J276:J284)</f>
        <v>1685600</v>
      </c>
      <c r="K285" s="37">
        <f t="shared" si="66"/>
        <v>0.17230943609856109</v>
      </c>
      <c r="L285" s="32">
        <f>SUM(L276:L284)</f>
        <v>3246861</v>
      </c>
      <c r="M285" s="37">
        <f t="shared" si="67"/>
        <v>0.33190839345064671</v>
      </c>
      <c r="N285" s="32">
        <f t="shared" si="68"/>
        <v>9861776</v>
      </c>
      <c r="O285" s="37">
        <f t="shared" si="69"/>
        <v>1.008114061159423</v>
      </c>
      <c r="P285" s="32">
        <f>SUM(P276:P284)</f>
        <v>2441174</v>
      </c>
      <c r="Q285" s="32">
        <f>SUM(Q276:Q284)</f>
        <v>8837603</v>
      </c>
      <c r="R285" s="32">
        <f>SUM(R276:R284)</f>
        <v>8863590</v>
      </c>
      <c r="S285" s="32">
        <f>SUM(S276:S284)</f>
        <v>8754550</v>
      </c>
      <c r="T285" s="37">
        <f t="shared" si="70"/>
        <v>0.98769798693305988</v>
      </c>
      <c r="U285" s="37">
        <f t="shared" si="71"/>
        <v>0.3300407918485122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0</v>
      </c>
      <c r="E286" s="31">
        <v>0</v>
      </c>
      <c r="F286" s="31">
        <v>0</v>
      </c>
      <c r="G286" s="36">
        <f t="shared" si="64"/>
        <v>0</v>
      </c>
      <c r="H286" s="31">
        <v>0</v>
      </c>
      <c r="I286" s="36">
        <f t="shared" si="65"/>
        <v>0</v>
      </c>
      <c r="J286" s="31">
        <v>0</v>
      </c>
      <c r="K286" s="36">
        <f t="shared" si="66"/>
        <v>0</v>
      </c>
      <c r="L286" s="31">
        <v>0</v>
      </c>
      <c r="M286" s="36">
        <f t="shared" si="67"/>
        <v>0</v>
      </c>
      <c r="N286" s="31">
        <f t="shared" si="68"/>
        <v>0</v>
      </c>
      <c r="O286" s="36">
        <f t="shared" si="69"/>
        <v>0</v>
      </c>
      <c r="P286" s="31">
        <v>0</v>
      </c>
      <c r="Q286" s="31">
        <v>0</v>
      </c>
      <c r="R286" s="31">
        <v>0</v>
      </c>
      <c r="S286" s="31">
        <v>0</v>
      </c>
      <c r="T286" s="36">
        <f t="shared" si="70"/>
        <v>0</v>
      </c>
      <c r="U286" s="36">
        <f t="shared" si="71"/>
        <v>0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0</v>
      </c>
      <c r="E288" s="31">
        <v>0</v>
      </c>
      <c r="F288" s="31">
        <v>0</v>
      </c>
      <c r="G288" s="36">
        <f t="shared" si="64"/>
        <v>0</v>
      </c>
      <c r="H288" s="31">
        <v>0</v>
      </c>
      <c r="I288" s="36">
        <f t="shared" si="65"/>
        <v>0</v>
      </c>
      <c r="J288" s="31">
        <v>0</v>
      </c>
      <c r="K288" s="36">
        <f t="shared" si="66"/>
        <v>0</v>
      </c>
      <c r="L288" s="31">
        <v>0</v>
      </c>
      <c r="M288" s="36">
        <f t="shared" si="67"/>
        <v>0</v>
      </c>
      <c r="N288" s="31">
        <f t="shared" si="68"/>
        <v>0</v>
      </c>
      <c r="O288" s="36">
        <f t="shared" si="69"/>
        <v>0</v>
      </c>
      <c r="P288" s="31">
        <v>0</v>
      </c>
      <c r="Q288" s="31">
        <v>0</v>
      </c>
      <c r="R288" s="31">
        <v>0</v>
      </c>
      <c r="S288" s="31">
        <v>0</v>
      </c>
      <c r="T288" s="36">
        <f t="shared" si="70"/>
        <v>0</v>
      </c>
      <c r="U288" s="36">
        <f t="shared" si="71"/>
        <v>0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0</v>
      </c>
      <c r="E289" s="31">
        <v>0</v>
      </c>
      <c r="F289" s="31">
        <v>0</v>
      </c>
      <c r="G289" s="36">
        <f t="shared" si="64"/>
        <v>0</v>
      </c>
      <c r="H289" s="31">
        <v>0</v>
      </c>
      <c r="I289" s="36">
        <f t="shared" si="65"/>
        <v>0</v>
      </c>
      <c r="J289" s="31">
        <v>0</v>
      </c>
      <c r="K289" s="36">
        <f t="shared" si="66"/>
        <v>0</v>
      </c>
      <c r="L289" s="31">
        <v>0</v>
      </c>
      <c r="M289" s="36">
        <f t="shared" si="67"/>
        <v>0</v>
      </c>
      <c r="N289" s="31">
        <f t="shared" si="68"/>
        <v>0</v>
      </c>
      <c r="O289" s="36">
        <f t="shared" si="69"/>
        <v>0</v>
      </c>
      <c r="P289" s="31">
        <v>0</v>
      </c>
      <c r="Q289" s="31">
        <v>0</v>
      </c>
      <c r="R289" s="31">
        <v>0</v>
      </c>
      <c r="S289" s="31">
        <v>0</v>
      </c>
      <c r="T289" s="36">
        <f t="shared" si="70"/>
        <v>0</v>
      </c>
      <c r="U289" s="36">
        <f t="shared" si="71"/>
        <v>0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0</v>
      </c>
      <c r="E290" s="31">
        <v>0</v>
      </c>
      <c r="F290" s="31">
        <v>0</v>
      </c>
      <c r="G290" s="36">
        <f t="shared" si="64"/>
        <v>0</v>
      </c>
      <c r="H290" s="31">
        <v>0</v>
      </c>
      <c r="I290" s="36">
        <f t="shared" si="65"/>
        <v>0</v>
      </c>
      <c r="J290" s="31">
        <v>0</v>
      </c>
      <c r="K290" s="36">
        <f t="shared" si="66"/>
        <v>0</v>
      </c>
      <c r="L290" s="31">
        <v>0</v>
      </c>
      <c r="M290" s="36">
        <f t="shared" si="67"/>
        <v>0</v>
      </c>
      <c r="N290" s="31">
        <f t="shared" si="68"/>
        <v>0</v>
      </c>
      <c r="O290" s="36">
        <f t="shared" si="69"/>
        <v>0</v>
      </c>
      <c r="P290" s="31">
        <v>0</v>
      </c>
      <c r="Q290" s="31">
        <v>0</v>
      </c>
      <c r="R290" s="31">
        <v>0</v>
      </c>
      <c r="S290" s="31">
        <v>0</v>
      </c>
      <c r="T290" s="36">
        <f t="shared" si="70"/>
        <v>0</v>
      </c>
      <c r="U290" s="36">
        <f t="shared" si="71"/>
        <v>0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8326680</v>
      </c>
      <c r="E291" s="31">
        <v>7245067</v>
      </c>
      <c r="F291" s="31">
        <v>1734834</v>
      </c>
      <c r="G291" s="36">
        <f t="shared" si="64"/>
        <v>0.20834642378474974</v>
      </c>
      <c r="H291" s="31">
        <v>1858428</v>
      </c>
      <c r="I291" s="36">
        <f t="shared" si="65"/>
        <v>0.223189554540345</v>
      </c>
      <c r="J291" s="31">
        <v>1101502</v>
      </c>
      <c r="K291" s="36">
        <f t="shared" si="66"/>
        <v>0.15203475689044699</v>
      </c>
      <c r="L291" s="31">
        <v>2046876</v>
      </c>
      <c r="M291" s="36">
        <f t="shared" si="67"/>
        <v>0.2825199546118759</v>
      </c>
      <c r="N291" s="31">
        <f t="shared" si="68"/>
        <v>6741640</v>
      </c>
      <c r="O291" s="36">
        <f t="shared" si="69"/>
        <v>0.93051451422050346</v>
      </c>
      <c r="P291" s="31">
        <v>1914128</v>
      </c>
      <c r="Q291" s="31">
        <v>7806258</v>
      </c>
      <c r="R291" s="31">
        <v>7323498</v>
      </c>
      <c r="S291" s="31">
        <v>6154841</v>
      </c>
      <c r="T291" s="36">
        <f t="shared" si="70"/>
        <v>0.84042366093361398</v>
      </c>
      <c r="U291" s="36">
        <f t="shared" si="71"/>
        <v>6.9351683899927297E-2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8326680</v>
      </c>
      <c r="E292" s="32">
        <f>SUM(E286:E291)</f>
        <v>7245067</v>
      </c>
      <c r="F292" s="32">
        <f>SUM(F286:F291)</f>
        <v>1734834</v>
      </c>
      <c r="G292" s="37">
        <f t="shared" si="64"/>
        <v>0.20834642378474974</v>
      </c>
      <c r="H292" s="32">
        <f>SUM(H286:H291)</f>
        <v>1858428</v>
      </c>
      <c r="I292" s="37">
        <f t="shared" si="65"/>
        <v>0.223189554540345</v>
      </c>
      <c r="J292" s="32">
        <f>SUM(J286:J291)</f>
        <v>1101502</v>
      </c>
      <c r="K292" s="37">
        <f t="shared" si="66"/>
        <v>0.15203475689044699</v>
      </c>
      <c r="L292" s="32">
        <f>SUM(L286:L291)</f>
        <v>2046876</v>
      </c>
      <c r="M292" s="37">
        <f t="shared" si="67"/>
        <v>0.2825199546118759</v>
      </c>
      <c r="N292" s="32">
        <f t="shared" si="68"/>
        <v>6741640</v>
      </c>
      <c r="O292" s="37">
        <f t="shared" si="69"/>
        <v>0.93051451422050346</v>
      </c>
      <c r="P292" s="32">
        <f>SUM(P286:P291)</f>
        <v>1914128</v>
      </c>
      <c r="Q292" s="32">
        <f>SUM(Q286:Q291)</f>
        <v>7806258</v>
      </c>
      <c r="R292" s="32">
        <f>SUM(R286:R291)</f>
        <v>7323498</v>
      </c>
      <c r="S292" s="32">
        <f>SUM(S286:S291)</f>
        <v>6154841</v>
      </c>
      <c r="T292" s="37">
        <f t="shared" si="70"/>
        <v>0.84042366093361398</v>
      </c>
      <c r="U292" s="37">
        <f t="shared" si="71"/>
        <v>6.9351683899927297E-2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21267486</v>
      </c>
      <c r="E293" s="31">
        <v>25412486</v>
      </c>
      <c r="F293" s="31">
        <v>4733480</v>
      </c>
      <c r="G293" s="36">
        <f t="shared" si="64"/>
        <v>0.22256885463566309</v>
      </c>
      <c r="H293" s="31">
        <v>4935863</v>
      </c>
      <c r="I293" s="36">
        <f t="shared" si="65"/>
        <v>0.23208493001946728</v>
      </c>
      <c r="J293" s="31">
        <v>4517863</v>
      </c>
      <c r="K293" s="36">
        <f t="shared" si="66"/>
        <v>0.1777812292744598</v>
      </c>
      <c r="L293" s="31">
        <v>4487268</v>
      </c>
      <c r="M293" s="36">
        <f t="shared" si="67"/>
        <v>0.17657729353987642</v>
      </c>
      <c r="N293" s="31">
        <f t="shared" si="68"/>
        <v>18674474</v>
      </c>
      <c r="O293" s="36">
        <f t="shared" si="69"/>
        <v>0.73485427596497255</v>
      </c>
      <c r="P293" s="31">
        <v>5160330</v>
      </c>
      <c r="Q293" s="31">
        <v>20586047</v>
      </c>
      <c r="R293" s="31">
        <v>24946647</v>
      </c>
      <c r="S293" s="31">
        <v>20502869</v>
      </c>
      <c r="T293" s="36">
        <f t="shared" si="70"/>
        <v>0.8218687264865695</v>
      </c>
      <c r="U293" s="36">
        <f t="shared" si="71"/>
        <v>-0.13043003063757552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0</v>
      </c>
      <c r="E295" s="31">
        <v>0</v>
      </c>
      <c r="F295" s="31">
        <v>0</v>
      </c>
      <c r="G295" s="36">
        <f t="shared" si="64"/>
        <v>0</v>
      </c>
      <c r="H295" s="31">
        <v>0</v>
      </c>
      <c r="I295" s="36">
        <f t="shared" si="65"/>
        <v>0</v>
      </c>
      <c r="J295" s="31">
        <v>0</v>
      </c>
      <c r="K295" s="36">
        <f t="shared" si="66"/>
        <v>0</v>
      </c>
      <c r="L295" s="31">
        <v>0</v>
      </c>
      <c r="M295" s="36">
        <f t="shared" si="67"/>
        <v>0</v>
      </c>
      <c r="N295" s="31">
        <f t="shared" si="68"/>
        <v>0</v>
      </c>
      <c r="O295" s="36">
        <f t="shared" si="69"/>
        <v>0</v>
      </c>
      <c r="P295" s="31">
        <v>0</v>
      </c>
      <c r="Q295" s="31">
        <v>0</v>
      </c>
      <c r="R295" s="31">
        <v>0</v>
      </c>
      <c r="S295" s="31">
        <v>0</v>
      </c>
      <c r="T295" s="36">
        <f t="shared" si="70"/>
        <v>0</v>
      </c>
      <c r="U295" s="36">
        <f t="shared" si="71"/>
        <v>0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0</v>
      </c>
      <c r="E296" s="31">
        <v>0</v>
      </c>
      <c r="F296" s="31">
        <v>0</v>
      </c>
      <c r="G296" s="36">
        <f t="shared" si="64"/>
        <v>0</v>
      </c>
      <c r="H296" s="31">
        <v>0</v>
      </c>
      <c r="I296" s="36">
        <f t="shared" si="65"/>
        <v>0</v>
      </c>
      <c r="J296" s="31">
        <v>0</v>
      </c>
      <c r="K296" s="36">
        <f t="shared" si="66"/>
        <v>0</v>
      </c>
      <c r="L296" s="31">
        <v>0</v>
      </c>
      <c r="M296" s="36">
        <f t="shared" si="67"/>
        <v>0</v>
      </c>
      <c r="N296" s="31">
        <f t="shared" si="68"/>
        <v>0</v>
      </c>
      <c r="O296" s="36">
        <f t="shared" si="69"/>
        <v>0</v>
      </c>
      <c r="P296" s="31">
        <v>0</v>
      </c>
      <c r="Q296" s="31">
        <v>0</v>
      </c>
      <c r="R296" s="31">
        <v>0</v>
      </c>
      <c r="S296" s="31">
        <v>0</v>
      </c>
      <c r="T296" s="36">
        <f t="shared" si="70"/>
        <v>0</v>
      </c>
      <c r="U296" s="36">
        <f t="shared" si="71"/>
        <v>0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21267486</v>
      </c>
      <c r="E298" s="32">
        <f>SUM(E293:E297)</f>
        <v>25412486</v>
      </c>
      <c r="F298" s="32">
        <f>SUM(F293:F297)</f>
        <v>4733480</v>
      </c>
      <c r="G298" s="37">
        <f t="shared" si="64"/>
        <v>0.22256885463566309</v>
      </c>
      <c r="H298" s="32">
        <f>SUM(H293:H297)</f>
        <v>4935863</v>
      </c>
      <c r="I298" s="37">
        <f t="shared" si="65"/>
        <v>0.23208493001946728</v>
      </c>
      <c r="J298" s="32">
        <f>SUM(J293:J297)</f>
        <v>4517863</v>
      </c>
      <c r="K298" s="37">
        <f t="shared" si="66"/>
        <v>0.1777812292744598</v>
      </c>
      <c r="L298" s="32">
        <f>SUM(L293:L297)</f>
        <v>4487268</v>
      </c>
      <c r="M298" s="37">
        <f t="shared" si="67"/>
        <v>0.17657729353987642</v>
      </c>
      <c r="N298" s="32">
        <f t="shared" si="68"/>
        <v>18674474</v>
      </c>
      <c r="O298" s="37">
        <f t="shared" si="69"/>
        <v>0.73485427596497255</v>
      </c>
      <c r="P298" s="32">
        <f>SUM(P293:P297)</f>
        <v>5160330</v>
      </c>
      <c r="Q298" s="32">
        <f>SUM(Q293:Q297)</f>
        <v>20586047</v>
      </c>
      <c r="R298" s="32">
        <f>SUM(R293:R297)</f>
        <v>24946647</v>
      </c>
      <c r="S298" s="32">
        <f>SUM(S293:S297)</f>
        <v>20502869</v>
      </c>
      <c r="T298" s="37">
        <f t="shared" si="70"/>
        <v>0.8218687264865695</v>
      </c>
      <c r="U298" s="37">
        <f t="shared" si="71"/>
        <v>-0.13043003063757552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54737916</v>
      </c>
      <c r="E299" s="32">
        <f>SUM(E263:E266,E268:E274,E276:E284,E286:E291,E293:E297)</f>
        <v>58438405</v>
      </c>
      <c r="F299" s="32">
        <f>SUM(F263:F266,F268:F274,F276:F284,F286:F291,F293:F297)</f>
        <v>12546545</v>
      </c>
      <c r="G299" s="37">
        <f t="shared" si="64"/>
        <v>0.22921122901354155</v>
      </c>
      <c r="H299" s="32">
        <f>SUM(H263:H266,H268:H274,H276:H284,H286:H291,H293:H297)</f>
        <v>13603601</v>
      </c>
      <c r="I299" s="37">
        <f t="shared" si="65"/>
        <v>0.24852245014223778</v>
      </c>
      <c r="J299" s="32">
        <f>SUM(J263:J266,J268:J274,J276:J284,J286:J291,J293:J297)</f>
        <v>10816750</v>
      </c>
      <c r="K299" s="37">
        <f t="shared" si="66"/>
        <v>0.18509659871791503</v>
      </c>
      <c r="L299" s="32">
        <f>SUM(L263:L266,L268:L274,L276:L284,L286:L291,L293:L297)</f>
        <v>13390646</v>
      </c>
      <c r="M299" s="37">
        <f t="shared" si="67"/>
        <v>0.22914119575987743</v>
      </c>
      <c r="N299" s="32">
        <f t="shared" si="68"/>
        <v>50357542</v>
      </c>
      <c r="O299" s="37">
        <f t="shared" si="69"/>
        <v>0.86171999389784848</v>
      </c>
      <c r="P299" s="32">
        <f>SUM(P263:P266,P268:P274,P276:P284,P286:P291,P293:P297)</f>
        <v>12917225</v>
      </c>
      <c r="Q299" s="32">
        <f>SUM(Q263:Q266,Q268:Q274,Q276:Q284,Q286:Q291,Q293:Q297)</f>
        <v>52419863</v>
      </c>
      <c r="R299" s="32">
        <f>SUM(R263:R266,R268:R274,R276:R284,R286:R291,R293:R297)</f>
        <v>56407578</v>
      </c>
      <c r="S299" s="32">
        <f>SUM(S263:S266,S268:S274,S276:S284,S286:S291,S293:S297)</f>
        <v>49236895</v>
      </c>
      <c r="T299" s="37">
        <f t="shared" si="70"/>
        <v>0.87287731091733811</v>
      </c>
      <c r="U299" s="37">
        <f t="shared" si="71"/>
        <v>3.6650364145549785E-2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1591424119</v>
      </c>
      <c r="E302" s="31">
        <v>1538839146</v>
      </c>
      <c r="F302" s="31">
        <v>307338545</v>
      </c>
      <c r="G302" s="36">
        <f t="shared" ref="G302:G339" si="72">IF(($D302     =0),0,($F302     /$D302     ))</f>
        <v>0.1931217086197749</v>
      </c>
      <c r="H302" s="31">
        <v>414218020</v>
      </c>
      <c r="I302" s="36">
        <f t="shared" ref="I302:I339" si="73">IF(($D302     =0),0,($H302     /$D302     ))</f>
        <v>0.26028135118392032</v>
      </c>
      <c r="J302" s="31">
        <v>400030730</v>
      </c>
      <c r="K302" s="36">
        <f t="shared" ref="K302:K339" si="74">IF(($E302     =0),0,($J302     /$E302     ))</f>
        <v>0.25995616958395207</v>
      </c>
      <c r="L302" s="31">
        <v>387504693</v>
      </c>
      <c r="M302" s="36">
        <f t="shared" ref="M302:M339" si="75">IF(($E302     =0),0,($L302     /$E302     ))</f>
        <v>0.25181624343731113</v>
      </c>
      <c r="N302" s="31">
        <f t="shared" ref="N302:N339" si="76">$F302     +$H302     +$J302     +$L302</f>
        <v>1509091988</v>
      </c>
      <c r="O302" s="36">
        <f t="shared" ref="O302:O339" si="77">IF(($E302     =0),0,($N302     /$E302     ))</f>
        <v>0.98066909197278762</v>
      </c>
      <c r="P302" s="31">
        <v>374044895</v>
      </c>
      <c r="Q302" s="31">
        <v>1564847744</v>
      </c>
      <c r="R302" s="31">
        <v>1527701697</v>
      </c>
      <c r="S302" s="31">
        <v>1439773167</v>
      </c>
      <c r="T302" s="36">
        <f t="shared" ref="T302:T339" si="78">IF(($R302     =0),0,($S302     /$R302     ))</f>
        <v>0.94244391416683748</v>
      </c>
      <c r="U302" s="36">
        <f t="shared" ref="U302:U339" si="79">IF(($P302     =0),0,(($L302     /$P302     )-1))</f>
        <v>3.5984445129240372E-2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1591424119</v>
      </c>
      <c r="E303" s="32">
        <f>E302</f>
        <v>1538839146</v>
      </c>
      <c r="F303" s="32">
        <f>F302</f>
        <v>307338545</v>
      </c>
      <c r="G303" s="37">
        <f t="shared" si="72"/>
        <v>0.1931217086197749</v>
      </c>
      <c r="H303" s="32">
        <f>H302</f>
        <v>414218020</v>
      </c>
      <c r="I303" s="37">
        <f t="shared" si="73"/>
        <v>0.26028135118392032</v>
      </c>
      <c r="J303" s="32">
        <f>J302</f>
        <v>400030730</v>
      </c>
      <c r="K303" s="37">
        <f t="shared" si="74"/>
        <v>0.25995616958395207</v>
      </c>
      <c r="L303" s="32">
        <f>L302</f>
        <v>387504693</v>
      </c>
      <c r="M303" s="37">
        <f t="shared" si="75"/>
        <v>0.25181624343731113</v>
      </c>
      <c r="N303" s="32">
        <f t="shared" si="76"/>
        <v>1509091988</v>
      </c>
      <c r="O303" s="37">
        <f t="shared" si="77"/>
        <v>0.98066909197278762</v>
      </c>
      <c r="P303" s="32">
        <f>P302</f>
        <v>374044895</v>
      </c>
      <c r="Q303" s="32">
        <f>Q302</f>
        <v>1564847744</v>
      </c>
      <c r="R303" s="32">
        <f>R302</f>
        <v>1527701697</v>
      </c>
      <c r="S303" s="32">
        <f>S302</f>
        <v>1439773167</v>
      </c>
      <c r="T303" s="37">
        <f t="shared" si="78"/>
        <v>0.94244391416683748</v>
      </c>
      <c r="U303" s="37">
        <f t="shared" si="79"/>
        <v>3.5984445129240372E-2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0</v>
      </c>
      <c r="E304" s="31">
        <v>0</v>
      </c>
      <c r="F304" s="31">
        <v>0</v>
      </c>
      <c r="G304" s="36">
        <f t="shared" si="72"/>
        <v>0</v>
      </c>
      <c r="H304" s="31">
        <v>0</v>
      </c>
      <c r="I304" s="36">
        <f t="shared" si="73"/>
        <v>0</v>
      </c>
      <c r="J304" s="31">
        <v>0</v>
      </c>
      <c r="K304" s="36">
        <f t="shared" si="74"/>
        <v>0</v>
      </c>
      <c r="L304" s="31">
        <v>0</v>
      </c>
      <c r="M304" s="36">
        <f t="shared" si="75"/>
        <v>0</v>
      </c>
      <c r="N304" s="31">
        <f t="shared" si="76"/>
        <v>0</v>
      </c>
      <c r="O304" s="36">
        <f t="shared" si="77"/>
        <v>0</v>
      </c>
      <c r="P304" s="31">
        <v>0</v>
      </c>
      <c r="Q304" s="31">
        <v>0</v>
      </c>
      <c r="R304" s="31">
        <v>0</v>
      </c>
      <c r="S304" s="31">
        <v>0</v>
      </c>
      <c r="T304" s="36">
        <f t="shared" si="78"/>
        <v>0</v>
      </c>
      <c r="U304" s="36">
        <f t="shared" si="79"/>
        <v>0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0</v>
      </c>
      <c r="E305" s="31">
        <v>0</v>
      </c>
      <c r="F305" s="31">
        <v>0</v>
      </c>
      <c r="G305" s="36">
        <f t="shared" si="72"/>
        <v>0</v>
      </c>
      <c r="H305" s="31">
        <v>0</v>
      </c>
      <c r="I305" s="36">
        <f t="shared" si="73"/>
        <v>0</v>
      </c>
      <c r="J305" s="31">
        <v>0</v>
      </c>
      <c r="K305" s="36">
        <f t="shared" si="74"/>
        <v>0</v>
      </c>
      <c r="L305" s="31">
        <v>0</v>
      </c>
      <c r="M305" s="36">
        <f t="shared" si="75"/>
        <v>0</v>
      </c>
      <c r="N305" s="31">
        <f t="shared" si="76"/>
        <v>0</v>
      </c>
      <c r="O305" s="36">
        <f t="shared" si="77"/>
        <v>0</v>
      </c>
      <c r="P305" s="31">
        <v>0</v>
      </c>
      <c r="Q305" s="31">
        <v>0</v>
      </c>
      <c r="R305" s="31">
        <v>0</v>
      </c>
      <c r="S305" s="31">
        <v>0</v>
      </c>
      <c r="T305" s="36">
        <f t="shared" si="78"/>
        <v>0</v>
      </c>
      <c r="U305" s="36">
        <f t="shared" si="79"/>
        <v>0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0</v>
      </c>
      <c r="E306" s="31">
        <v>0</v>
      </c>
      <c r="F306" s="31">
        <v>0</v>
      </c>
      <c r="G306" s="36">
        <f t="shared" si="72"/>
        <v>0</v>
      </c>
      <c r="H306" s="31">
        <v>0</v>
      </c>
      <c r="I306" s="36">
        <f t="shared" si="73"/>
        <v>0</v>
      </c>
      <c r="J306" s="31">
        <v>0</v>
      </c>
      <c r="K306" s="36">
        <f t="shared" si="74"/>
        <v>0</v>
      </c>
      <c r="L306" s="31">
        <v>0</v>
      </c>
      <c r="M306" s="36">
        <f t="shared" si="75"/>
        <v>0</v>
      </c>
      <c r="N306" s="31">
        <f t="shared" si="76"/>
        <v>0</v>
      </c>
      <c r="O306" s="36">
        <f t="shared" si="77"/>
        <v>0</v>
      </c>
      <c r="P306" s="31">
        <v>0</v>
      </c>
      <c r="Q306" s="31">
        <v>0</v>
      </c>
      <c r="R306" s="31">
        <v>0</v>
      </c>
      <c r="S306" s="31">
        <v>0</v>
      </c>
      <c r="T306" s="36">
        <f t="shared" si="78"/>
        <v>0</v>
      </c>
      <c r="U306" s="36">
        <f t="shared" si="79"/>
        <v>0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120000</v>
      </c>
      <c r="E307" s="31">
        <v>120000</v>
      </c>
      <c r="F307" s="31">
        <v>1839</v>
      </c>
      <c r="G307" s="36">
        <f t="shared" si="72"/>
        <v>1.5325E-2</v>
      </c>
      <c r="H307" s="31">
        <v>25566</v>
      </c>
      <c r="I307" s="36">
        <f t="shared" si="73"/>
        <v>0.21304999999999999</v>
      </c>
      <c r="J307" s="31">
        <v>32000</v>
      </c>
      <c r="K307" s="36">
        <f t="shared" si="74"/>
        <v>0.26666666666666666</v>
      </c>
      <c r="L307" s="31">
        <v>20521</v>
      </c>
      <c r="M307" s="36">
        <f t="shared" si="75"/>
        <v>0.17100833333333335</v>
      </c>
      <c r="N307" s="31">
        <f t="shared" si="76"/>
        <v>79926</v>
      </c>
      <c r="O307" s="36">
        <f t="shared" si="77"/>
        <v>0.66605000000000003</v>
      </c>
      <c r="P307" s="31">
        <v>10761</v>
      </c>
      <c r="Q307" s="31">
        <v>93780</v>
      </c>
      <c r="R307" s="31">
        <v>123780</v>
      </c>
      <c r="S307" s="31">
        <v>94986</v>
      </c>
      <c r="T307" s="36">
        <f t="shared" si="78"/>
        <v>0.76737760542898692</v>
      </c>
      <c r="U307" s="36">
        <f t="shared" si="79"/>
        <v>0.90697890530619829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0</v>
      </c>
      <c r="E308" s="31">
        <v>0</v>
      </c>
      <c r="F308" s="31">
        <v>0</v>
      </c>
      <c r="G308" s="36">
        <f t="shared" si="72"/>
        <v>0</v>
      </c>
      <c r="H308" s="31">
        <v>0</v>
      </c>
      <c r="I308" s="36">
        <f t="shared" si="73"/>
        <v>0</v>
      </c>
      <c r="J308" s="31">
        <v>0</v>
      </c>
      <c r="K308" s="36">
        <f t="shared" si="74"/>
        <v>0</v>
      </c>
      <c r="L308" s="31">
        <v>0</v>
      </c>
      <c r="M308" s="36">
        <f t="shared" si="75"/>
        <v>0</v>
      </c>
      <c r="N308" s="31">
        <f t="shared" si="76"/>
        <v>0</v>
      </c>
      <c r="O308" s="36">
        <f t="shared" si="77"/>
        <v>0</v>
      </c>
      <c r="P308" s="31">
        <v>0</v>
      </c>
      <c r="Q308" s="31">
        <v>0</v>
      </c>
      <c r="R308" s="31">
        <v>0</v>
      </c>
      <c r="S308" s="31">
        <v>0</v>
      </c>
      <c r="T308" s="36">
        <f t="shared" si="78"/>
        <v>0</v>
      </c>
      <c r="U308" s="36">
        <f t="shared" si="79"/>
        <v>0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32507465</v>
      </c>
      <c r="E309" s="31">
        <v>32507465</v>
      </c>
      <c r="F309" s="31">
        <v>6838944</v>
      </c>
      <c r="G309" s="36">
        <f t="shared" si="72"/>
        <v>0.21038072332001281</v>
      </c>
      <c r="H309" s="31">
        <v>8785764</v>
      </c>
      <c r="I309" s="36">
        <f t="shared" si="73"/>
        <v>0.27026912126183938</v>
      </c>
      <c r="J309" s="31">
        <v>6728644</v>
      </c>
      <c r="K309" s="36">
        <f t="shared" si="74"/>
        <v>0.20698765652750836</v>
      </c>
      <c r="L309" s="31">
        <v>7479989</v>
      </c>
      <c r="M309" s="36">
        <f t="shared" si="75"/>
        <v>0.23010065534178073</v>
      </c>
      <c r="N309" s="31">
        <f t="shared" si="76"/>
        <v>29833341</v>
      </c>
      <c r="O309" s="36">
        <f t="shared" si="77"/>
        <v>0.91773815645114132</v>
      </c>
      <c r="P309" s="31">
        <v>7982339</v>
      </c>
      <c r="Q309" s="31">
        <v>31712152</v>
      </c>
      <c r="R309" s="31">
        <v>32562152</v>
      </c>
      <c r="S309" s="31">
        <v>29833131</v>
      </c>
      <c r="T309" s="36">
        <f t="shared" si="78"/>
        <v>0.91619039798106705</v>
      </c>
      <c r="U309" s="36">
        <f t="shared" si="79"/>
        <v>-6.293268176157385E-2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32627465</v>
      </c>
      <c r="E310" s="32">
        <f>SUM(E304:E309)</f>
        <v>32627465</v>
      </c>
      <c r="F310" s="32">
        <f>SUM(F304:F309)</f>
        <v>6840783</v>
      </c>
      <c r="G310" s="37">
        <f t="shared" si="72"/>
        <v>0.20966333118432584</v>
      </c>
      <c r="H310" s="32">
        <f>SUM(H304:H309)</f>
        <v>8811330</v>
      </c>
      <c r="I310" s="37">
        <f t="shared" si="73"/>
        <v>0.27005867602647032</v>
      </c>
      <c r="J310" s="32">
        <f>SUM(J304:J309)</f>
        <v>6760644</v>
      </c>
      <c r="K310" s="37">
        <f t="shared" si="74"/>
        <v>0.20720714894644743</v>
      </c>
      <c r="L310" s="32">
        <f>SUM(L304:L309)</f>
        <v>7500510</v>
      </c>
      <c r="M310" s="37">
        <f t="shared" si="75"/>
        <v>0.22988332069316447</v>
      </c>
      <c r="N310" s="32">
        <f t="shared" si="76"/>
        <v>29913267</v>
      </c>
      <c r="O310" s="37">
        <f t="shared" si="77"/>
        <v>0.91681247685040812</v>
      </c>
      <c r="P310" s="32">
        <f>SUM(P304:P309)</f>
        <v>7993100</v>
      </c>
      <c r="Q310" s="32">
        <f>SUM(Q304:Q309)</f>
        <v>31805932</v>
      </c>
      <c r="R310" s="32">
        <f>SUM(R304:R309)</f>
        <v>32685932</v>
      </c>
      <c r="S310" s="32">
        <f>SUM(S304:S309)</f>
        <v>29928117</v>
      </c>
      <c r="T310" s="37">
        <f t="shared" si="78"/>
        <v>0.91562685133163713</v>
      </c>
      <c r="U310" s="37">
        <f t="shared" si="79"/>
        <v>-6.1626903204013428E-2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0</v>
      </c>
      <c r="E311" s="31">
        <v>0</v>
      </c>
      <c r="F311" s="31">
        <v>0</v>
      </c>
      <c r="G311" s="36">
        <f t="shared" si="72"/>
        <v>0</v>
      </c>
      <c r="H311" s="31">
        <v>0</v>
      </c>
      <c r="I311" s="36">
        <f t="shared" si="73"/>
        <v>0</v>
      </c>
      <c r="J311" s="31">
        <v>0</v>
      </c>
      <c r="K311" s="36">
        <f t="shared" si="74"/>
        <v>0</v>
      </c>
      <c r="L311" s="31">
        <v>0</v>
      </c>
      <c r="M311" s="36">
        <f t="shared" si="75"/>
        <v>0</v>
      </c>
      <c r="N311" s="31">
        <f t="shared" si="76"/>
        <v>0</v>
      </c>
      <c r="O311" s="36">
        <f t="shared" si="77"/>
        <v>0</v>
      </c>
      <c r="P311" s="31">
        <v>0</v>
      </c>
      <c r="Q311" s="31">
        <v>0</v>
      </c>
      <c r="R311" s="31">
        <v>0</v>
      </c>
      <c r="S311" s="31">
        <v>0</v>
      </c>
      <c r="T311" s="36">
        <f t="shared" si="78"/>
        <v>0</v>
      </c>
      <c r="U311" s="36">
        <f t="shared" si="79"/>
        <v>0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0</v>
      </c>
      <c r="E312" s="31">
        <v>0</v>
      </c>
      <c r="F312" s="31">
        <v>0</v>
      </c>
      <c r="G312" s="36">
        <f t="shared" si="72"/>
        <v>0</v>
      </c>
      <c r="H312" s="31">
        <v>0</v>
      </c>
      <c r="I312" s="36">
        <f t="shared" si="73"/>
        <v>0</v>
      </c>
      <c r="J312" s="31">
        <v>0</v>
      </c>
      <c r="K312" s="36">
        <f t="shared" si="74"/>
        <v>0</v>
      </c>
      <c r="L312" s="31">
        <v>0</v>
      </c>
      <c r="M312" s="36">
        <f t="shared" si="75"/>
        <v>0</v>
      </c>
      <c r="N312" s="31">
        <f t="shared" si="76"/>
        <v>0</v>
      </c>
      <c r="O312" s="36">
        <f t="shared" si="77"/>
        <v>0</v>
      </c>
      <c r="P312" s="31">
        <v>0</v>
      </c>
      <c r="Q312" s="31">
        <v>0</v>
      </c>
      <c r="R312" s="31">
        <v>0</v>
      </c>
      <c r="S312" s="31">
        <v>0</v>
      </c>
      <c r="T312" s="36">
        <f t="shared" si="78"/>
        <v>0</v>
      </c>
      <c r="U312" s="36">
        <f t="shared" si="79"/>
        <v>0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0</v>
      </c>
      <c r="E313" s="31">
        <v>0</v>
      </c>
      <c r="F313" s="31">
        <v>0</v>
      </c>
      <c r="G313" s="36">
        <f t="shared" si="72"/>
        <v>0</v>
      </c>
      <c r="H313" s="31">
        <v>0</v>
      </c>
      <c r="I313" s="36">
        <f t="shared" si="73"/>
        <v>0</v>
      </c>
      <c r="J313" s="31">
        <v>0</v>
      </c>
      <c r="K313" s="36">
        <f t="shared" si="74"/>
        <v>0</v>
      </c>
      <c r="L313" s="31">
        <v>0</v>
      </c>
      <c r="M313" s="36">
        <f t="shared" si="75"/>
        <v>0</v>
      </c>
      <c r="N313" s="31">
        <f t="shared" si="76"/>
        <v>0</v>
      </c>
      <c r="O313" s="36">
        <f t="shared" si="77"/>
        <v>0</v>
      </c>
      <c r="P313" s="31">
        <v>0</v>
      </c>
      <c r="Q313" s="31">
        <v>0</v>
      </c>
      <c r="R313" s="31">
        <v>0</v>
      </c>
      <c r="S313" s="31">
        <v>0</v>
      </c>
      <c r="T313" s="36">
        <f t="shared" si="78"/>
        <v>0</v>
      </c>
      <c r="U313" s="36">
        <f t="shared" si="79"/>
        <v>0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100200</v>
      </c>
      <c r="E314" s="31">
        <v>100200</v>
      </c>
      <c r="F314" s="31">
        <v>0</v>
      </c>
      <c r="G314" s="36">
        <f t="shared" si="72"/>
        <v>0</v>
      </c>
      <c r="H314" s="31">
        <v>0</v>
      </c>
      <c r="I314" s="36">
        <f t="shared" si="73"/>
        <v>0</v>
      </c>
      <c r="J314" s="31">
        <v>62179</v>
      </c>
      <c r="K314" s="36">
        <f t="shared" si="74"/>
        <v>0.62054890219560876</v>
      </c>
      <c r="L314" s="31">
        <v>20652</v>
      </c>
      <c r="M314" s="36">
        <f t="shared" si="75"/>
        <v>0.20610778443113772</v>
      </c>
      <c r="N314" s="31">
        <f t="shared" si="76"/>
        <v>82831</v>
      </c>
      <c r="O314" s="36">
        <f t="shared" si="77"/>
        <v>0.82665668662674652</v>
      </c>
      <c r="P314" s="31">
        <v>55145</v>
      </c>
      <c r="Q314" s="31">
        <v>95341</v>
      </c>
      <c r="R314" s="31">
        <v>95341</v>
      </c>
      <c r="S314" s="31">
        <v>83057</v>
      </c>
      <c r="T314" s="36">
        <f t="shared" si="78"/>
        <v>0.87115721462959272</v>
      </c>
      <c r="U314" s="36">
        <f t="shared" si="79"/>
        <v>-0.62549641853295856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0</v>
      </c>
      <c r="E315" s="31">
        <v>0</v>
      </c>
      <c r="F315" s="31">
        <v>0</v>
      </c>
      <c r="G315" s="36">
        <f t="shared" si="72"/>
        <v>0</v>
      </c>
      <c r="H315" s="31">
        <v>0</v>
      </c>
      <c r="I315" s="36">
        <f t="shared" si="73"/>
        <v>0</v>
      </c>
      <c r="J315" s="31">
        <v>0</v>
      </c>
      <c r="K315" s="36">
        <f t="shared" si="74"/>
        <v>0</v>
      </c>
      <c r="L315" s="31">
        <v>0</v>
      </c>
      <c r="M315" s="36">
        <f t="shared" si="75"/>
        <v>0</v>
      </c>
      <c r="N315" s="31">
        <f t="shared" si="76"/>
        <v>0</v>
      </c>
      <c r="O315" s="36">
        <f t="shared" si="77"/>
        <v>0</v>
      </c>
      <c r="P315" s="31">
        <v>0</v>
      </c>
      <c r="Q315" s="31">
        <v>0</v>
      </c>
      <c r="R315" s="31">
        <v>0</v>
      </c>
      <c r="S315" s="31">
        <v>0</v>
      </c>
      <c r="T315" s="36">
        <f t="shared" si="78"/>
        <v>0</v>
      </c>
      <c r="U315" s="36">
        <f t="shared" si="79"/>
        <v>0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49410812</v>
      </c>
      <c r="E316" s="31">
        <v>45672516</v>
      </c>
      <c r="F316" s="31">
        <v>9917333</v>
      </c>
      <c r="G316" s="36">
        <f t="shared" si="72"/>
        <v>0.20071179967655661</v>
      </c>
      <c r="H316" s="31">
        <v>11788676</v>
      </c>
      <c r="I316" s="36">
        <f t="shared" si="73"/>
        <v>0.23858494776406428</v>
      </c>
      <c r="J316" s="31">
        <v>10338082</v>
      </c>
      <c r="K316" s="36">
        <f t="shared" si="74"/>
        <v>0.22635236473506298</v>
      </c>
      <c r="L316" s="31">
        <v>10474868</v>
      </c>
      <c r="M316" s="36">
        <f t="shared" si="75"/>
        <v>0.22934729499027379</v>
      </c>
      <c r="N316" s="31">
        <f t="shared" si="76"/>
        <v>42518959</v>
      </c>
      <c r="O316" s="36">
        <f t="shared" si="77"/>
        <v>0.93095285138221862</v>
      </c>
      <c r="P316" s="31">
        <v>9590653</v>
      </c>
      <c r="Q316" s="31">
        <v>44400620</v>
      </c>
      <c r="R316" s="31">
        <v>45075209</v>
      </c>
      <c r="S316" s="31">
        <v>40868136</v>
      </c>
      <c r="T316" s="36">
        <f t="shared" si="78"/>
        <v>0.90666547990936663</v>
      </c>
      <c r="U316" s="36">
        <f t="shared" si="79"/>
        <v>9.2195494926153643E-2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49511012</v>
      </c>
      <c r="E317" s="32">
        <f>SUM(E311:E316)</f>
        <v>45772716</v>
      </c>
      <c r="F317" s="32">
        <f>SUM(F311:F316)</f>
        <v>9917333</v>
      </c>
      <c r="G317" s="37">
        <f t="shared" si="72"/>
        <v>0.20030560070151668</v>
      </c>
      <c r="H317" s="32">
        <f>SUM(H311:H316)</f>
        <v>11788676</v>
      </c>
      <c r="I317" s="37">
        <f t="shared" si="73"/>
        <v>0.23810210140725865</v>
      </c>
      <c r="J317" s="32">
        <f>SUM(J311:J316)</f>
        <v>10400261</v>
      </c>
      <c r="K317" s="37">
        <f t="shared" si="74"/>
        <v>0.2272152913102207</v>
      </c>
      <c r="L317" s="32">
        <f>SUM(L311:L316)</f>
        <v>10495520</v>
      </c>
      <c r="M317" s="37">
        <f t="shared" si="75"/>
        <v>0.22929642191212773</v>
      </c>
      <c r="N317" s="32">
        <f t="shared" si="76"/>
        <v>42601790</v>
      </c>
      <c r="O317" s="37">
        <f t="shared" si="77"/>
        <v>0.93072453904636121</v>
      </c>
      <c r="P317" s="32">
        <f>SUM(P311:P316)</f>
        <v>9645798</v>
      </c>
      <c r="Q317" s="32">
        <f>SUM(Q311:Q316)</f>
        <v>44495961</v>
      </c>
      <c r="R317" s="32">
        <f>SUM(R311:R316)</f>
        <v>45170550</v>
      </c>
      <c r="S317" s="32">
        <f>SUM(S311:S316)</f>
        <v>40951193</v>
      </c>
      <c r="T317" s="37">
        <f t="shared" si="78"/>
        <v>0.90659053299107495</v>
      </c>
      <c r="U317" s="37">
        <f t="shared" si="79"/>
        <v>8.8092452278183631E-2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0</v>
      </c>
      <c r="E318" s="31">
        <v>0</v>
      </c>
      <c r="F318" s="31">
        <v>0</v>
      </c>
      <c r="G318" s="36">
        <f t="shared" si="72"/>
        <v>0</v>
      </c>
      <c r="H318" s="31">
        <v>0</v>
      </c>
      <c r="I318" s="36">
        <f t="shared" si="73"/>
        <v>0</v>
      </c>
      <c r="J318" s="31">
        <v>0</v>
      </c>
      <c r="K318" s="36">
        <f t="shared" si="74"/>
        <v>0</v>
      </c>
      <c r="L318" s="31">
        <v>0</v>
      </c>
      <c r="M318" s="36">
        <f t="shared" si="75"/>
        <v>0</v>
      </c>
      <c r="N318" s="31">
        <f t="shared" si="76"/>
        <v>0</v>
      </c>
      <c r="O318" s="36">
        <f t="shared" si="77"/>
        <v>0</v>
      </c>
      <c r="P318" s="31">
        <v>0</v>
      </c>
      <c r="Q318" s="31">
        <v>0</v>
      </c>
      <c r="R318" s="31">
        <v>0</v>
      </c>
      <c r="S318" s="31">
        <v>0</v>
      </c>
      <c r="T318" s="36">
        <f t="shared" si="78"/>
        <v>0</v>
      </c>
      <c r="U318" s="36">
        <f t="shared" si="79"/>
        <v>0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0</v>
      </c>
      <c r="E319" s="31">
        <v>0</v>
      </c>
      <c r="F319" s="31">
        <v>0</v>
      </c>
      <c r="G319" s="36">
        <f t="shared" si="72"/>
        <v>0</v>
      </c>
      <c r="H319" s="31">
        <v>0</v>
      </c>
      <c r="I319" s="36">
        <f t="shared" si="73"/>
        <v>0</v>
      </c>
      <c r="J319" s="31">
        <v>0</v>
      </c>
      <c r="K319" s="36">
        <f t="shared" si="74"/>
        <v>0</v>
      </c>
      <c r="L319" s="31">
        <v>0</v>
      </c>
      <c r="M319" s="36">
        <f t="shared" si="75"/>
        <v>0</v>
      </c>
      <c r="N319" s="31">
        <f t="shared" si="76"/>
        <v>0</v>
      </c>
      <c r="O319" s="36">
        <f t="shared" si="77"/>
        <v>0</v>
      </c>
      <c r="P319" s="31">
        <v>0</v>
      </c>
      <c r="Q319" s="31">
        <v>0</v>
      </c>
      <c r="R319" s="31">
        <v>0</v>
      </c>
      <c r="S319" s="31">
        <v>0</v>
      </c>
      <c r="T319" s="36">
        <f t="shared" si="78"/>
        <v>0</v>
      </c>
      <c r="U319" s="36">
        <f t="shared" si="79"/>
        <v>0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0</v>
      </c>
      <c r="E320" s="31">
        <v>0</v>
      </c>
      <c r="F320" s="31">
        <v>0</v>
      </c>
      <c r="G320" s="36">
        <f t="shared" si="72"/>
        <v>0</v>
      </c>
      <c r="H320" s="31">
        <v>0</v>
      </c>
      <c r="I320" s="36">
        <f t="shared" si="73"/>
        <v>0</v>
      </c>
      <c r="J320" s="31">
        <v>0</v>
      </c>
      <c r="K320" s="36">
        <f t="shared" si="74"/>
        <v>0</v>
      </c>
      <c r="L320" s="31">
        <v>0</v>
      </c>
      <c r="M320" s="36">
        <f t="shared" si="75"/>
        <v>0</v>
      </c>
      <c r="N320" s="31">
        <f t="shared" si="76"/>
        <v>0</v>
      </c>
      <c r="O320" s="36">
        <f t="shared" si="77"/>
        <v>0</v>
      </c>
      <c r="P320" s="31">
        <v>0</v>
      </c>
      <c r="Q320" s="31">
        <v>0</v>
      </c>
      <c r="R320" s="31">
        <v>0</v>
      </c>
      <c r="S320" s="31">
        <v>0</v>
      </c>
      <c r="T320" s="36">
        <f t="shared" si="78"/>
        <v>0</v>
      </c>
      <c r="U320" s="36">
        <f t="shared" si="79"/>
        <v>0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0</v>
      </c>
      <c r="E321" s="31">
        <v>0</v>
      </c>
      <c r="F321" s="31">
        <v>0</v>
      </c>
      <c r="G321" s="36">
        <f t="shared" si="72"/>
        <v>0</v>
      </c>
      <c r="H321" s="31">
        <v>0</v>
      </c>
      <c r="I321" s="36">
        <f t="shared" si="73"/>
        <v>0</v>
      </c>
      <c r="J321" s="31">
        <v>0</v>
      </c>
      <c r="K321" s="36">
        <f t="shared" si="74"/>
        <v>0</v>
      </c>
      <c r="L321" s="31">
        <v>0</v>
      </c>
      <c r="M321" s="36">
        <f t="shared" si="75"/>
        <v>0</v>
      </c>
      <c r="N321" s="31">
        <f t="shared" si="76"/>
        <v>0</v>
      </c>
      <c r="O321" s="36">
        <f t="shared" si="77"/>
        <v>0</v>
      </c>
      <c r="P321" s="31">
        <v>270</v>
      </c>
      <c r="Q321" s="31">
        <v>1060</v>
      </c>
      <c r="R321" s="31">
        <v>1078</v>
      </c>
      <c r="S321" s="31">
        <v>1079</v>
      </c>
      <c r="T321" s="36">
        <f t="shared" si="78"/>
        <v>1.0009276437847867</v>
      </c>
      <c r="U321" s="36">
        <f t="shared" si="79"/>
        <v>-1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22247538</v>
      </c>
      <c r="E322" s="31">
        <v>20497401</v>
      </c>
      <c r="F322" s="31">
        <v>4395052</v>
      </c>
      <c r="G322" s="36">
        <f t="shared" si="72"/>
        <v>0.19755228645974221</v>
      </c>
      <c r="H322" s="31">
        <v>4820456</v>
      </c>
      <c r="I322" s="36">
        <f t="shared" si="73"/>
        <v>0.21667368317339203</v>
      </c>
      <c r="J322" s="31">
        <v>4449198</v>
      </c>
      <c r="K322" s="36">
        <f t="shared" si="74"/>
        <v>0.21706156795195644</v>
      </c>
      <c r="L322" s="31">
        <v>5122113</v>
      </c>
      <c r="M322" s="36">
        <f t="shared" si="75"/>
        <v>0.24989085201582387</v>
      </c>
      <c r="N322" s="31">
        <f t="shared" si="76"/>
        <v>18786819</v>
      </c>
      <c r="O322" s="36">
        <f t="shared" si="77"/>
        <v>0.91654639532104587</v>
      </c>
      <c r="P322" s="31">
        <v>4648723</v>
      </c>
      <c r="Q322" s="31">
        <v>18759240</v>
      </c>
      <c r="R322" s="31">
        <v>18630793</v>
      </c>
      <c r="S322" s="31">
        <v>17834282</v>
      </c>
      <c r="T322" s="36">
        <f t="shared" si="78"/>
        <v>0.95724760615396243</v>
      </c>
      <c r="U322" s="36">
        <f t="shared" si="79"/>
        <v>0.10183226662461919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22247538</v>
      </c>
      <c r="E323" s="32">
        <f>SUM(E318:E322)</f>
        <v>20497401</v>
      </c>
      <c r="F323" s="32">
        <f>SUM(F318:F322)</f>
        <v>4395052</v>
      </c>
      <c r="G323" s="37">
        <f t="shared" si="72"/>
        <v>0.19755228645974221</v>
      </c>
      <c r="H323" s="32">
        <f>SUM(H318:H322)</f>
        <v>4820456</v>
      </c>
      <c r="I323" s="37">
        <f t="shared" si="73"/>
        <v>0.21667368317339203</v>
      </c>
      <c r="J323" s="32">
        <f>SUM(J318:J322)</f>
        <v>4449198</v>
      </c>
      <c r="K323" s="37">
        <f t="shared" si="74"/>
        <v>0.21706156795195644</v>
      </c>
      <c r="L323" s="32">
        <f>SUM(L318:L322)</f>
        <v>5122113</v>
      </c>
      <c r="M323" s="37">
        <f t="shared" si="75"/>
        <v>0.24989085201582387</v>
      </c>
      <c r="N323" s="32">
        <f t="shared" si="76"/>
        <v>18786819</v>
      </c>
      <c r="O323" s="37">
        <f t="shared" si="77"/>
        <v>0.91654639532104587</v>
      </c>
      <c r="P323" s="32">
        <f>SUM(P318:P322)</f>
        <v>4648993</v>
      </c>
      <c r="Q323" s="32">
        <f>SUM(Q318:Q322)</f>
        <v>18760300</v>
      </c>
      <c r="R323" s="32">
        <f>SUM(R318:R322)</f>
        <v>18631871</v>
      </c>
      <c r="S323" s="32">
        <f>SUM(S318:S322)</f>
        <v>17835361</v>
      </c>
      <c r="T323" s="37">
        <f t="shared" si="78"/>
        <v>0.95725013338703346</v>
      </c>
      <c r="U323" s="37">
        <f t="shared" si="79"/>
        <v>0.10176827540931987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0</v>
      </c>
      <c r="E324" s="31">
        <v>0</v>
      </c>
      <c r="F324" s="31">
        <v>0</v>
      </c>
      <c r="G324" s="36">
        <f t="shared" si="72"/>
        <v>0</v>
      </c>
      <c r="H324" s="31">
        <v>0</v>
      </c>
      <c r="I324" s="36">
        <f t="shared" si="73"/>
        <v>0</v>
      </c>
      <c r="J324" s="31">
        <v>0</v>
      </c>
      <c r="K324" s="36">
        <f t="shared" si="74"/>
        <v>0</v>
      </c>
      <c r="L324" s="31">
        <v>0</v>
      </c>
      <c r="M324" s="36">
        <f t="shared" si="75"/>
        <v>0</v>
      </c>
      <c r="N324" s="31">
        <f t="shared" si="76"/>
        <v>0</v>
      </c>
      <c r="O324" s="36">
        <f t="shared" si="77"/>
        <v>0</v>
      </c>
      <c r="P324" s="31">
        <v>0</v>
      </c>
      <c r="Q324" s="31">
        <v>0</v>
      </c>
      <c r="R324" s="31">
        <v>0</v>
      </c>
      <c r="S324" s="31">
        <v>0</v>
      </c>
      <c r="T324" s="36">
        <f t="shared" si="78"/>
        <v>0</v>
      </c>
      <c r="U324" s="36">
        <f t="shared" si="79"/>
        <v>0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0</v>
      </c>
      <c r="E325" s="31">
        <v>0</v>
      </c>
      <c r="F325" s="31">
        <v>0</v>
      </c>
      <c r="G325" s="36">
        <f t="shared" si="72"/>
        <v>0</v>
      </c>
      <c r="H325" s="31">
        <v>0</v>
      </c>
      <c r="I325" s="36">
        <f t="shared" si="73"/>
        <v>0</v>
      </c>
      <c r="J325" s="31">
        <v>0</v>
      </c>
      <c r="K325" s="36">
        <f t="shared" si="74"/>
        <v>0</v>
      </c>
      <c r="L325" s="31">
        <v>0</v>
      </c>
      <c r="M325" s="36">
        <f t="shared" si="75"/>
        <v>0</v>
      </c>
      <c r="N325" s="31">
        <f t="shared" si="76"/>
        <v>0</v>
      </c>
      <c r="O325" s="36">
        <f t="shared" si="77"/>
        <v>0</v>
      </c>
      <c r="P325" s="31">
        <v>0</v>
      </c>
      <c r="Q325" s="31">
        <v>0</v>
      </c>
      <c r="R325" s="31">
        <v>0</v>
      </c>
      <c r="S325" s="31">
        <v>0</v>
      </c>
      <c r="T325" s="36">
        <f t="shared" si="78"/>
        <v>0</v>
      </c>
      <c r="U325" s="36">
        <f t="shared" si="79"/>
        <v>0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0</v>
      </c>
      <c r="E326" s="31">
        <v>0</v>
      </c>
      <c r="F326" s="31">
        <v>0</v>
      </c>
      <c r="G326" s="36">
        <f t="shared" si="72"/>
        <v>0</v>
      </c>
      <c r="H326" s="31">
        <v>0</v>
      </c>
      <c r="I326" s="36">
        <f t="shared" si="73"/>
        <v>0</v>
      </c>
      <c r="J326" s="31">
        <v>0</v>
      </c>
      <c r="K326" s="36">
        <f t="shared" si="74"/>
        <v>0</v>
      </c>
      <c r="L326" s="31">
        <v>0</v>
      </c>
      <c r="M326" s="36">
        <f t="shared" si="75"/>
        <v>0</v>
      </c>
      <c r="N326" s="31">
        <f t="shared" si="76"/>
        <v>0</v>
      </c>
      <c r="O326" s="36">
        <f t="shared" si="77"/>
        <v>0</v>
      </c>
      <c r="P326" s="31">
        <v>0</v>
      </c>
      <c r="Q326" s="31">
        <v>0</v>
      </c>
      <c r="R326" s="31">
        <v>0</v>
      </c>
      <c r="S326" s="31">
        <v>0</v>
      </c>
      <c r="T326" s="36">
        <f t="shared" si="78"/>
        <v>0</v>
      </c>
      <c r="U326" s="36">
        <f t="shared" si="79"/>
        <v>0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8369735</v>
      </c>
      <c r="E327" s="31">
        <v>8369735</v>
      </c>
      <c r="F327" s="31">
        <v>1222276</v>
      </c>
      <c r="G327" s="36">
        <f t="shared" si="72"/>
        <v>0.14603520900004599</v>
      </c>
      <c r="H327" s="31">
        <v>2554170</v>
      </c>
      <c r="I327" s="36">
        <f t="shared" si="73"/>
        <v>0.30516736790352383</v>
      </c>
      <c r="J327" s="31">
        <v>1544936</v>
      </c>
      <c r="K327" s="36">
        <f t="shared" si="74"/>
        <v>0.18458601138506775</v>
      </c>
      <c r="L327" s="31">
        <v>1987252</v>
      </c>
      <c r="M327" s="36">
        <f t="shared" si="75"/>
        <v>0.23743308479898109</v>
      </c>
      <c r="N327" s="31">
        <f t="shared" si="76"/>
        <v>7308634</v>
      </c>
      <c r="O327" s="36">
        <f t="shared" si="77"/>
        <v>0.87322167308761867</v>
      </c>
      <c r="P327" s="31">
        <v>2064162</v>
      </c>
      <c r="Q327" s="31">
        <v>7143100</v>
      </c>
      <c r="R327" s="31">
        <v>8008380</v>
      </c>
      <c r="S327" s="31">
        <v>7044934</v>
      </c>
      <c r="T327" s="36">
        <f t="shared" si="78"/>
        <v>0.87969526920550722</v>
      </c>
      <c r="U327" s="36">
        <f t="shared" si="79"/>
        <v>-3.7259672448189618E-2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0</v>
      </c>
      <c r="E328" s="31">
        <v>0</v>
      </c>
      <c r="F328" s="31">
        <v>0</v>
      </c>
      <c r="G328" s="36">
        <f t="shared" si="72"/>
        <v>0</v>
      </c>
      <c r="H328" s="31">
        <v>0</v>
      </c>
      <c r="I328" s="36">
        <f t="shared" si="73"/>
        <v>0</v>
      </c>
      <c r="J328" s="31">
        <v>0</v>
      </c>
      <c r="K328" s="36">
        <f t="shared" si="74"/>
        <v>0</v>
      </c>
      <c r="L328" s="31">
        <v>0</v>
      </c>
      <c r="M328" s="36">
        <f t="shared" si="75"/>
        <v>0</v>
      </c>
      <c r="N328" s="31">
        <f t="shared" si="76"/>
        <v>0</v>
      </c>
      <c r="O328" s="36">
        <f t="shared" si="77"/>
        <v>0</v>
      </c>
      <c r="P328" s="31">
        <v>0</v>
      </c>
      <c r="Q328" s="31">
        <v>0</v>
      </c>
      <c r="R328" s="31">
        <v>0</v>
      </c>
      <c r="S328" s="31">
        <v>0</v>
      </c>
      <c r="T328" s="36">
        <f t="shared" si="78"/>
        <v>0</v>
      </c>
      <c r="U328" s="36">
        <f t="shared" si="79"/>
        <v>0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0</v>
      </c>
      <c r="E329" s="31">
        <v>0</v>
      </c>
      <c r="F329" s="31">
        <v>0</v>
      </c>
      <c r="G329" s="36">
        <f t="shared" si="72"/>
        <v>0</v>
      </c>
      <c r="H329" s="31">
        <v>0</v>
      </c>
      <c r="I329" s="36">
        <f t="shared" si="73"/>
        <v>0</v>
      </c>
      <c r="J329" s="31">
        <v>0</v>
      </c>
      <c r="K329" s="36">
        <f t="shared" si="74"/>
        <v>0</v>
      </c>
      <c r="L329" s="31">
        <v>0</v>
      </c>
      <c r="M329" s="36">
        <f t="shared" si="75"/>
        <v>0</v>
      </c>
      <c r="N329" s="31">
        <f t="shared" si="76"/>
        <v>0</v>
      </c>
      <c r="O329" s="36">
        <f t="shared" si="77"/>
        <v>0</v>
      </c>
      <c r="P329" s="31">
        <v>0</v>
      </c>
      <c r="Q329" s="31">
        <v>0</v>
      </c>
      <c r="R329" s="31">
        <v>0</v>
      </c>
      <c r="S329" s="31">
        <v>0</v>
      </c>
      <c r="T329" s="36">
        <f t="shared" si="78"/>
        <v>0</v>
      </c>
      <c r="U329" s="36">
        <f t="shared" si="79"/>
        <v>0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0</v>
      </c>
      <c r="E330" s="31">
        <v>0</v>
      </c>
      <c r="F330" s="31">
        <v>0</v>
      </c>
      <c r="G330" s="36">
        <f t="shared" si="72"/>
        <v>0</v>
      </c>
      <c r="H330" s="31">
        <v>0</v>
      </c>
      <c r="I330" s="36">
        <f t="shared" si="73"/>
        <v>0</v>
      </c>
      <c r="J330" s="31">
        <v>0</v>
      </c>
      <c r="K330" s="36">
        <f t="shared" si="74"/>
        <v>0</v>
      </c>
      <c r="L330" s="31">
        <v>0</v>
      </c>
      <c r="M330" s="36">
        <f t="shared" si="75"/>
        <v>0</v>
      </c>
      <c r="N330" s="31">
        <f t="shared" si="76"/>
        <v>0</v>
      </c>
      <c r="O330" s="36">
        <f t="shared" si="77"/>
        <v>0</v>
      </c>
      <c r="P330" s="31">
        <v>0</v>
      </c>
      <c r="Q330" s="31">
        <v>0</v>
      </c>
      <c r="R330" s="31">
        <v>0</v>
      </c>
      <c r="S330" s="31">
        <v>0</v>
      </c>
      <c r="T330" s="36">
        <f t="shared" si="78"/>
        <v>0</v>
      </c>
      <c r="U330" s="36">
        <f t="shared" si="79"/>
        <v>0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37363445</v>
      </c>
      <c r="E331" s="31">
        <v>37562879</v>
      </c>
      <c r="F331" s="31">
        <v>8378112</v>
      </c>
      <c r="G331" s="36">
        <f t="shared" si="72"/>
        <v>0.22423285647241575</v>
      </c>
      <c r="H331" s="31">
        <v>10351555</v>
      </c>
      <c r="I331" s="36">
        <f t="shared" si="73"/>
        <v>0.27705033623104081</v>
      </c>
      <c r="J331" s="31">
        <v>8948468</v>
      </c>
      <c r="K331" s="36">
        <f t="shared" si="74"/>
        <v>0.2382263617226997</v>
      </c>
      <c r="L331" s="31">
        <v>9725490</v>
      </c>
      <c r="M331" s="36">
        <f t="shared" si="75"/>
        <v>0.25891226282202701</v>
      </c>
      <c r="N331" s="31">
        <f t="shared" si="76"/>
        <v>37403625</v>
      </c>
      <c r="O331" s="36">
        <f t="shared" si="77"/>
        <v>0.99576033562283661</v>
      </c>
      <c r="P331" s="31">
        <v>8486827</v>
      </c>
      <c r="Q331" s="31">
        <v>40420823</v>
      </c>
      <c r="R331" s="31">
        <v>36913839</v>
      </c>
      <c r="S331" s="31">
        <v>36955525</v>
      </c>
      <c r="T331" s="36">
        <f t="shared" si="78"/>
        <v>1.0011292783717241</v>
      </c>
      <c r="U331" s="36">
        <f t="shared" si="79"/>
        <v>0.1459512489178818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45733180</v>
      </c>
      <c r="E332" s="32">
        <f>SUM(E324:E331)</f>
        <v>45932614</v>
      </c>
      <c r="F332" s="32">
        <f>SUM(F324:F331)</f>
        <v>9600388</v>
      </c>
      <c r="G332" s="37">
        <f t="shared" si="72"/>
        <v>0.20992172422735528</v>
      </c>
      <c r="H332" s="32">
        <f>SUM(H324:H331)</f>
        <v>12905725</v>
      </c>
      <c r="I332" s="37">
        <f t="shared" si="73"/>
        <v>0.28219609919974953</v>
      </c>
      <c r="J332" s="32">
        <f>SUM(J324:J331)</f>
        <v>10493404</v>
      </c>
      <c r="K332" s="37">
        <f t="shared" si="74"/>
        <v>0.22845214078171122</v>
      </c>
      <c r="L332" s="32">
        <f>SUM(L324:L331)</f>
        <v>11712742</v>
      </c>
      <c r="M332" s="37">
        <f t="shared" si="75"/>
        <v>0.25499837653480817</v>
      </c>
      <c r="N332" s="32">
        <f t="shared" si="76"/>
        <v>44712259</v>
      </c>
      <c r="O332" s="37">
        <f t="shared" si="77"/>
        <v>0.97343162311642006</v>
      </c>
      <c r="P332" s="32">
        <f>SUM(P324:P331)</f>
        <v>10550989</v>
      </c>
      <c r="Q332" s="32">
        <f>SUM(Q324:Q331)</f>
        <v>47563923</v>
      </c>
      <c r="R332" s="32">
        <f>SUM(R324:R331)</f>
        <v>44922219</v>
      </c>
      <c r="S332" s="32">
        <f>SUM(S324:S331)</f>
        <v>44000459</v>
      </c>
      <c r="T332" s="37">
        <f t="shared" si="78"/>
        <v>0.9794809779988829</v>
      </c>
      <c r="U332" s="37">
        <f t="shared" si="79"/>
        <v>0.11010844575802325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0</v>
      </c>
      <c r="E333" s="31">
        <v>0</v>
      </c>
      <c r="F333" s="31">
        <v>-180</v>
      </c>
      <c r="G333" s="36">
        <f t="shared" si="72"/>
        <v>0</v>
      </c>
      <c r="H333" s="31">
        <v>0</v>
      </c>
      <c r="I333" s="36">
        <f t="shared" si="73"/>
        <v>0</v>
      </c>
      <c r="J333" s="31">
        <v>0</v>
      </c>
      <c r="K333" s="36">
        <f t="shared" si="74"/>
        <v>0</v>
      </c>
      <c r="L333" s="31">
        <v>24202</v>
      </c>
      <c r="M333" s="36">
        <f t="shared" si="75"/>
        <v>0</v>
      </c>
      <c r="N333" s="31">
        <f t="shared" si="76"/>
        <v>24022</v>
      </c>
      <c r="O333" s="36">
        <f t="shared" si="77"/>
        <v>0</v>
      </c>
      <c r="P333" s="31">
        <v>2190</v>
      </c>
      <c r="Q333" s="31">
        <v>6900</v>
      </c>
      <c r="R333" s="31">
        <v>7080</v>
      </c>
      <c r="S333" s="31">
        <v>2970</v>
      </c>
      <c r="T333" s="36">
        <f t="shared" si="78"/>
        <v>0.41949152542372881</v>
      </c>
      <c r="U333" s="36">
        <f t="shared" si="79"/>
        <v>10.051141552511416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0</v>
      </c>
      <c r="E334" s="31">
        <v>0</v>
      </c>
      <c r="F334" s="31">
        <v>0</v>
      </c>
      <c r="G334" s="36">
        <f t="shared" si="72"/>
        <v>0</v>
      </c>
      <c r="H334" s="31">
        <v>0</v>
      </c>
      <c r="I334" s="36">
        <f t="shared" si="73"/>
        <v>0</v>
      </c>
      <c r="J334" s="31">
        <v>0</v>
      </c>
      <c r="K334" s="36">
        <f t="shared" si="74"/>
        <v>0</v>
      </c>
      <c r="L334" s="31">
        <v>0</v>
      </c>
      <c r="M334" s="36">
        <f t="shared" si="75"/>
        <v>0</v>
      </c>
      <c r="N334" s="31">
        <f t="shared" si="76"/>
        <v>0</v>
      </c>
      <c r="O334" s="36">
        <f t="shared" si="77"/>
        <v>0</v>
      </c>
      <c r="P334" s="31">
        <v>0</v>
      </c>
      <c r="Q334" s="31">
        <v>0</v>
      </c>
      <c r="R334" s="31">
        <v>0</v>
      </c>
      <c r="S334" s="31">
        <v>0</v>
      </c>
      <c r="T334" s="36">
        <f t="shared" si="78"/>
        <v>0</v>
      </c>
      <c r="U334" s="36">
        <f t="shared" si="79"/>
        <v>0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0</v>
      </c>
      <c r="E335" s="31">
        <v>0</v>
      </c>
      <c r="F335" s="31">
        <v>0</v>
      </c>
      <c r="G335" s="36">
        <f t="shared" si="72"/>
        <v>0</v>
      </c>
      <c r="H335" s="31">
        <v>0</v>
      </c>
      <c r="I335" s="36">
        <f t="shared" si="73"/>
        <v>0</v>
      </c>
      <c r="J335" s="31">
        <v>0</v>
      </c>
      <c r="K335" s="36">
        <f t="shared" si="74"/>
        <v>0</v>
      </c>
      <c r="L335" s="31">
        <v>0</v>
      </c>
      <c r="M335" s="36">
        <f t="shared" si="75"/>
        <v>0</v>
      </c>
      <c r="N335" s="31">
        <f t="shared" si="76"/>
        <v>0</v>
      </c>
      <c r="O335" s="36">
        <f t="shared" si="77"/>
        <v>0</v>
      </c>
      <c r="P335" s="31">
        <v>0</v>
      </c>
      <c r="Q335" s="31">
        <v>0</v>
      </c>
      <c r="R335" s="31">
        <v>0</v>
      </c>
      <c r="S335" s="31">
        <v>0</v>
      </c>
      <c r="T335" s="36">
        <f t="shared" si="78"/>
        <v>0</v>
      </c>
      <c r="U335" s="36">
        <f t="shared" si="79"/>
        <v>0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6038490</v>
      </c>
      <c r="E336" s="31">
        <v>6664731</v>
      </c>
      <c r="F336" s="31">
        <v>1458792</v>
      </c>
      <c r="G336" s="36">
        <f t="shared" si="72"/>
        <v>0.24158224986710253</v>
      </c>
      <c r="H336" s="31">
        <v>1904505</v>
      </c>
      <c r="I336" s="36">
        <f t="shared" si="73"/>
        <v>0.3153942459124715</v>
      </c>
      <c r="J336" s="31">
        <v>1426102</v>
      </c>
      <c r="K336" s="36">
        <f t="shared" si="74"/>
        <v>0.21397742834632036</v>
      </c>
      <c r="L336" s="31">
        <v>1508528</v>
      </c>
      <c r="M336" s="36">
        <f t="shared" si="75"/>
        <v>0.22634491924730346</v>
      </c>
      <c r="N336" s="31">
        <f t="shared" si="76"/>
        <v>6297927</v>
      </c>
      <c r="O336" s="36">
        <f t="shared" si="77"/>
        <v>0.94496342012903445</v>
      </c>
      <c r="P336" s="31">
        <v>1460636</v>
      </c>
      <c r="Q336" s="31">
        <v>6278445</v>
      </c>
      <c r="R336" s="31">
        <v>6156173</v>
      </c>
      <c r="S336" s="31">
        <v>5532094</v>
      </c>
      <c r="T336" s="36">
        <f t="shared" si="78"/>
        <v>0.89862549346810106</v>
      </c>
      <c r="U336" s="36">
        <f t="shared" si="79"/>
        <v>3.2788456535372212E-2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6038490</v>
      </c>
      <c r="E337" s="32">
        <f>SUM(E333:E336)</f>
        <v>6664731</v>
      </c>
      <c r="F337" s="32">
        <f>SUM(F333:F336)</f>
        <v>1458612</v>
      </c>
      <c r="G337" s="37">
        <f t="shared" si="72"/>
        <v>0.24155244109040505</v>
      </c>
      <c r="H337" s="32">
        <f>SUM(H333:H336)</f>
        <v>1904505</v>
      </c>
      <c r="I337" s="37">
        <f t="shared" si="73"/>
        <v>0.3153942459124715</v>
      </c>
      <c r="J337" s="32">
        <f>SUM(J333:J336)</f>
        <v>1426102</v>
      </c>
      <c r="K337" s="37">
        <f t="shared" si="74"/>
        <v>0.21397742834632036</v>
      </c>
      <c r="L337" s="32">
        <f>SUM(L333:L336)</f>
        <v>1532730</v>
      </c>
      <c r="M337" s="37">
        <f t="shared" si="75"/>
        <v>0.22997627361104298</v>
      </c>
      <c r="N337" s="32">
        <f t="shared" si="76"/>
        <v>6321949</v>
      </c>
      <c r="O337" s="37">
        <f t="shared" si="77"/>
        <v>0.94856776665104714</v>
      </c>
      <c r="P337" s="32">
        <f>SUM(P333:P336)</f>
        <v>1462826</v>
      </c>
      <c r="Q337" s="32">
        <f>SUM(Q333:Q336)</f>
        <v>6285345</v>
      </c>
      <c r="R337" s="32">
        <f>SUM(R333:R336)</f>
        <v>6163253</v>
      </c>
      <c r="S337" s="32">
        <f>SUM(S333:S336)</f>
        <v>5535064</v>
      </c>
      <c r="T337" s="37">
        <f t="shared" si="78"/>
        <v>0.89807509118966888</v>
      </c>
      <c r="U337" s="37">
        <f t="shared" si="79"/>
        <v>4.7786954839468265E-2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1747581804</v>
      </c>
      <c r="E338" s="32">
        <f>SUM(E302,E304:E309,E311:E316,E318:E322,E324:E331,E333:E336)</f>
        <v>1690334073</v>
      </c>
      <c r="F338" s="32">
        <f>SUM(F302,F304:F309,F311:F316,F318:F322,F324:F331,F333:F336)</f>
        <v>339550713</v>
      </c>
      <c r="G338" s="37">
        <f t="shared" si="72"/>
        <v>0.19429746420042263</v>
      </c>
      <c r="H338" s="32">
        <f>SUM(H302,H304:H309,H311:H316,H318:H322,H324:H331,H333:H336)</f>
        <v>454448712</v>
      </c>
      <c r="I338" s="37">
        <f t="shared" si="73"/>
        <v>0.26004431435474024</v>
      </c>
      <c r="J338" s="32">
        <f>SUM(J302,J304:J309,J311:J316,J318:J322,J324:J331,J333:J336)</f>
        <v>433560339</v>
      </c>
      <c r="K338" s="37">
        <f t="shared" si="74"/>
        <v>0.25649387652141353</v>
      </c>
      <c r="L338" s="32">
        <f>SUM(L302,L304:L309,L311:L316,L318:L322,L324:L331,L333:L336)</f>
        <v>423868308</v>
      </c>
      <c r="M338" s="37">
        <f t="shared" si="75"/>
        <v>0.25076008037140241</v>
      </c>
      <c r="N338" s="32">
        <f t="shared" si="76"/>
        <v>1651428072</v>
      </c>
      <c r="O338" s="37">
        <f t="shared" si="77"/>
        <v>0.97698324750033005</v>
      </c>
      <c r="P338" s="32">
        <f>SUM(P302,P304:P309,P311:P316,P318:P322,P324:P331,P333:P336)</f>
        <v>408346601</v>
      </c>
      <c r="Q338" s="32">
        <f>SUM(Q302,Q304:Q309,Q311:Q316,Q318:Q322,Q324:Q331,Q333:Q336)</f>
        <v>1713759205</v>
      </c>
      <c r="R338" s="32">
        <f>SUM(R302,R304:R309,R311:R316,R318:R322,R324:R331,R333:R336)</f>
        <v>1675275522</v>
      </c>
      <c r="S338" s="32">
        <f>SUM(S302,S304:S309,S311:S316,S318:S322,S324:S331,S333:S336)</f>
        <v>1578023361</v>
      </c>
      <c r="T338" s="37">
        <f t="shared" si="78"/>
        <v>0.94194855728334337</v>
      </c>
      <c r="U338" s="37">
        <f t="shared" si="79"/>
        <v>3.8011108607219679E-2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7429871192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7182632863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1460295114</v>
      </c>
      <c r="G339" s="39">
        <f t="shared" si="72"/>
        <v>0.19654379951732548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1758978107</v>
      </c>
      <c r="I339" s="39">
        <f t="shared" si="73"/>
        <v>0.23674409172718267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1597463123</v>
      </c>
      <c r="K339" s="39">
        <f t="shared" si="74"/>
        <v>0.22240634506450063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1633927814</v>
      </c>
      <c r="M339" s="39">
        <f t="shared" si="75"/>
        <v>0.22748313120901331</v>
      </c>
      <c r="N339" s="34">
        <f t="shared" si="76"/>
        <v>6450664158</v>
      </c>
      <c r="O339" s="39">
        <f t="shared" si="77"/>
        <v>0.89809186701291654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1640479456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7375270932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6958064001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6491837975</v>
      </c>
      <c r="T339" s="39">
        <f t="shared" si="78"/>
        <v>0.93299486381082508</v>
      </c>
      <c r="U339" s="39">
        <f t="shared" si="79"/>
        <v>-3.9937360849217063E-3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610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282959774</v>
      </c>
      <c r="E8" s="31">
        <v>273273862</v>
      </c>
      <c r="F8" s="31">
        <v>66826930</v>
      </c>
      <c r="G8" s="36">
        <f>IF(($D8       =0),0,($F8       /$D8       ))</f>
        <v>0.23617113151921021</v>
      </c>
      <c r="H8" s="31">
        <v>70286523</v>
      </c>
      <c r="I8" s="36">
        <f>IF(($D8       =0),0,($H8       /$D8       ))</f>
        <v>0.24839757965031453</v>
      </c>
      <c r="J8" s="31">
        <v>62396221</v>
      </c>
      <c r="K8" s="36">
        <f>IF(($E8       =0),0,($J8       /$E8       ))</f>
        <v>0.22832853659454633</v>
      </c>
      <c r="L8" s="31">
        <v>42799063</v>
      </c>
      <c r="M8" s="36">
        <f>IF(($E8       =0),0,($L8       /$E8       ))</f>
        <v>0.15661601401161448</v>
      </c>
      <c r="N8" s="31">
        <f>$F8       +$H8       +$J8       +$L8</f>
        <v>242308737</v>
      </c>
      <c r="O8" s="36">
        <f>IF(($E8       =0),0,($N8       /$E8       ))</f>
        <v>0.88668830317917491</v>
      </c>
      <c r="P8" s="31">
        <v>67294262</v>
      </c>
      <c r="Q8" s="31">
        <v>270733019</v>
      </c>
      <c r="R8" s="31">
        <v>286588969</v>
      </c>
      <c r="S8" s="31">
        <v>308128246</v>
      </c>
      <c r="T8" s="36">
        <f>IF(($R8       =0),0,($S8       /$R8       ))</f>
        <v>1.075157383325525</v>
      </c>
      <c r="U8" s="36">
        <f>IF(($P8       =0),0,(($L8       /$P8       )-1))</f>
        <v>-0.36400130222098281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444685970</v>
      </c>
      <c r="E9" s="31">
        <v>432828450</v>
      </c>
      <c r="F9" s="31">
        <v>91796446</v>
      </c>
      <c r="G9" s="36">
        <f>IF(($D9       =0),0,($F9       /$D9       ))</f>
        <v>0.20642982282530747</v>
      </c>
      <c r="H9" s="31">
        <v>107281450</v>
      </c>
      <c r="I9" s="36">
        <f>IF(($D9       =0),0,($H9       /$D9       ))</f>
        <v>0.24125215823651913</v>
      </c>
      <c r="J9" s="31">
        <v>105842781</v>
      </c>
      <c r="K9" s="36">
        <f>IF(($E9       =0),0,($J9       /$E9       ))</f>
        <v>0.24453748592542843</v>
      </c>
      <c r="L9" s="31">
        <v>100720932</v>
      </c>
      <c r="M9" s="36">
        <f>IF(($E9       =0),0,($L9       /$E9       ))</f>
        <v>0.23270404706529804</v>
      </c>
      <c r="N9" s="31">
        <f>$F9       +$H9       +$J9       +$L9</f>
        <v>405641609</v>
      </c>
      <c r="O9" s="36">
        <f>IF(($E9       =0),0,($N9       /$E9       ))</f>
        <v>0.93718795287139744</v>
      </c>
      <c r="P9" s="31">
        <v>70872397</v>
      </c>
      <c r="Q9" s="31">
        <v>465613470</v>
      </c>
      <c r="R9" s="31">
        <v>445462930</v>
      </c>
      <c r="S9" s="31">
        <v>254816505</v>
      </c>
      <c r="T9" s="36">
        <f>IF(($R9       =0),0,($S9       /$R9       ))</f>
        <v>0.57202628510525</v>
      </c>
      <c r="U9" s="36">
        <f>IF(($P9       =0),0,(($L9       /$P9       )-1))</f>
        <v>0.42115881871471061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727645744</v>
      </c>
      <c r="E10" s="32">
        <f>SUM(E8:E9)</f>
        <v>706102312</v>
      </c>
      <c r="F10" s="32">
        <f>SUM(F8:F9)</f>
        <v>158623376</v>
      </c>
      <c r="G10" s="37">
        <f t="shared" ref="G10:G54" si="0">IF(($D10      =0),0,($F10      /$D10      ))</f>
        <v>0.2179953326298848</v>
      </c>
      <c r="H10" s="32">
        <f>SUM(H8:H9)</f>
        <v>177567973</v>
      </c>
      <c r="I10" s="37">
        <f t="shared" ref="I10:I54" si="1">IF(($D10      =0),0,($H10      /$D10      ))</f>
        <v>0.24403079996575916</v>
      </c>
      <c r="J10" s="32">
        <f>SUM(J8:J9)</f>
        <v>168239002</v>
      </c>
      <c r="K10" s="37">
        <f t="shared" ref="K10:K54" si="2">IF(($E10      =0),0,($J10      /$E10      ))</f>
        <v>0.2382643409330743</v>
      </c>
      <c r="L10" s="32">
        <f>SUM(L8:L9)</f>
        <v>143519995</v>
      </c>
      <c r="M10" s="37">
        <f t="shared" ref="M10:M54" si="3">IF(($E10      =0),0,($L10      /$E10      ))</f>
        <v>0.20325665638098067</v>
      </c>
      <c r="N10" s="32">
        <f t="shared" ref="N10:N54" si="4">$F10      +$H10      +$J10      +$L10</f>
        <v>647950346</v>
      </c>
      <c r="O10" s="37">
        <f t="shared" ref="O10:O54" si="5">IF(($E10      =0),0,($N10      /$E10      ))</f>
        <v>0.91764371110004239</v>
      </c>
      <c r="P10" s="32">
        <f>SUM(P8:P9)</f>
        <v>138166659</v>
      </c>
      <c r="Q10" s="32">
        <f>SUM(Q8:Q9)</f>
        <v>736346489</v>
      </c>
      <c r="R10" s="32">
        <f>SUM(R8:R9)</f>
        <v>732051899</v>
      </c>
      <c r="S10" s="32">
        <f>SUM(S8:S9)</f>
        <v>562944751</v>
      </c>
      <c r="T10" s="37">
        <f t="shared" ref="T10:T54" si="6">IF(($R10      =0),0,($S10      /$R10      ))</f>
        <v>0.7689956842800294</v>
      </c>
      <c r="U10" s="37">
        <f t="shared" ref="U10:U54" si="7">IF(($P10      =0),0,(($L10      /$P10      )-1))</f>
        <v>3.874549792797688E-2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23438485</v>
      </c>
      <c r="E11" s="31">
        <v>23411706</v>
      </c>
      <c r="F11" s="31">
        <v>5343592</v>
      </c>
      <c r="G11" s="36">
        <f t="shared" si="0"/>
        <v>0.22798367727265648</v>
      </c>
      <c r="H11" s="31">
        <v>6000828</v>
      </c>
      <c r="I11" s="36">
        <f t="shared" si="1"/>
        <v>0.25602456814081626</v>
      </c>
      <c r="J11" s="31">
        <v>5156377</v>
      </c>
      <c r="K11" s="36">
        <f t="shared" si="2"/>
        <v>0.2202478110736569</v>
      </c>
      <c r="L11" s="31">
        <v>3385955</v>
      </c>
      <c r="M11" s="36">
        <f t="shared" si="3"/>
        <v>0.14462658124956806</v>
      </c>
      <c r="N11" s="31">
        <f t="shared" si="4"/>
        <v>19886752</v>
      </c>
      <c r="O11" s="36">
        <f t="shared" si="5"/>
        <v>0.84943626064670386</v>
      </c>
      <c r="P11" s="31">
        <v>3750519</v>
      </c>
      <c r="Q11" s="31">
        <v>21718059</v>
      </c>
      <c r="R11" s="31">
        <v>21521537</v>
      </c>
      <c r="S11" s="31">
        <v>18193072</v>
      </c>
      <c r="T11" s="36">
        <f t="shared" si="6"/>
        <v>0.84534259797522826</v>
      </c>
      <c r="U11" s="36">
        <f t="shared" si="7"/>
        <v>-9.7203613686532409E-2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3379315</v>
      </c>
      <c r="E12" s="31">
        <v>3354315</v>
      </c>
      <c r="F12" s="31">
        <v>420453</v>
      </c>
      <c r="G12" s="36">
        <f t="shared" si="0"/>
        <v>0.12441959391178389</v>
      </c>
      <c r="H12" s="31">
        <v>604969</v>
      </c>
      <c r="I12" s="36">
        <f t="shared" si="1"/>
        <v>0.17902119216468426</v>
      </c>
      <c r="J12" s="31">
        <v>327155</v>
      </c>
      <c r="K12" s="36">
        <f t="shared" si="2"/>
        <v>9.7532581167839041E-2</v>
      </c>
      <c r="L12" s="31">
        <v>599737</v>
      </c>
      <c r="M12" s="36">
        <f t="shared" si="3"/>
        <v>0.17879567065108673</v>
      </c>
      <c r="N12" s="31">
        <f t="shared" si="4"/>
        <v>1952314</v>
      </c>
      <c r="O12" s="36">
        <f t="shared" si="5"/>
        <v>0.58203060833583009</v>
      </c>
      <c r="P12" s="31">
        <v>479569</v>
      </c>
      <c r="Q12" s="31">
        <v>3090656</v>
      </c>
      <c r="R12" s="31">
        <v>3021505</v>
      </c>
      <c r="S12" s="31">
        <v>1901900</v>
      </c>
      <c r="T12" s="36">
        <f t="shared" si="6"/>
        <v>0.62945452680038594</v>
      </c>
      <c r="U12" s="36">
        <f t="shared" si="7"/>
        <v>0.25057499546467765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37675008</v>
      </c>
      <c r="E13" s="31">
        <v>36131023</v>
      </c>
      <c r="F13" s="31">
        <v>1164811</v>
      </c>
      <c r="G13" s="36">
        <f t="shared" si="0"/>
        <v>3.0917339154911395E-2</v>
      </c>
      <c r="H13" s="31">
        <v>2809237</v>
      </c>
      <c r="I13" s="36">
        <f t="shared" si="1"/>
        <v>7.456500075593879E-2</v>
      </c>
      <c r="J13" s="31">
        <v>864376</v>
      </c>
      <c r="K13" s="36">
        <f t="shared" si="2"/>
        <v>2.3923374657839055E-2</v>
      </c>
      <c r="L13" s="31">
        <v>1769729</v>
      </c>
      <c r="M13" s="36">
        <f t="shared" si="3"/>
        <v>4.8980871645953675E-2</v>
      </c>
      <c r="N13" s="31">
        <f t="shared" si="4"/>
        <v>6608153</v>
      </c>
      <c r="O13" s="36">
        <f t="shared" si="5"/>
        <v>0.18289415719006905</v>
      </c>
      <c r="P13" s="31">
        <v>1763221</v>
      </c>
      <c r="Q13" s="31">
        <v>5197208</v>
      </c>
      <c r="R13" s="31">
        <v>7439736</v>
      </c>
      <c r="S13" s="31">
        <v>5962974</v>
      </c>
      <c r="T13" s="36">
        <f t="shared" si="6"/>
        <v>0.80150344044466093</v>
      </c>
      <c r="U13" s="36">
        <f t="shared" si="7"/>
        <v>3.6909723738545175E-3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29833605</v>
      </c>
      <c r="E14" s="31">
        <v>28514800</v>
      </c>
      <c r="F14" s="31">
        <v>7757864</v>
      </c>
      <c r="G14" s="36">
        <f t="shared" si="0"/>
        <v>0.260037766136543</v>
      </c>
      <c r="H14" s="31">
        <v>10711060</v>
      </c>
      <c r="I14" s="36">
        <f t="shared" si="1"/>
        <v>0.35902667478502848</v>
      </c>
      <c r="J14" s="31">
        <v>8156842</v>
      </c>
      <c r="K14" s="36">
        <f t="shared" si="2"/>
        <v>0.28605643385189444</v>
      </c>
      <c r="L14" s="31">
        <v>9404328</v>
      </c>
      <c r="M14" s="36">
        <f t="shared" si="3"/>
        <v>0.32980515381486103</v>
      </c>
      <c r="N14" s="31">
        <f t="shared" si="4"/>
        <v>36030094</v>
      </c>
      <c r="O14" s="36">
        <f t="shared" si="5"/>
        <v>1.2635576612846662</v>
      </c>
      <c r="P14" s="31">
        <v>9246842</v>
      </c>
      <c r="Q14" s="31">
        <v>26545212</v>
      </c>
      <c r="R14" s="31">
        <v>26254361</v>
      </c>
      <c r="S14" s="31">
        <v>28503763</v>
      </c>
      <c r="T14" s="36">
        <f t="shared" si="6"/>
        <v>1.0856772709112974</v>
      </c>
      <c r="U14" s="36">
        <f t="shared" si="7"/>
        <v>1.7031328100988397E-2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7756881</v>
      </c>
      <c r="E15" s="31">
        <v>7177361</v>
      </c>
      <c r="F15" s="31">
        <v>1111414</v>
      </c>
      <c r="G15" s="36">
        <f t="shared" si="0"/>
        <v>0.14328104298622088</v>
      </c>
      <c r="H15" s="31">
        <v>885851</v>
      </c>
      <c r="I15" s="36">
        <f t="shared" si="1"/>
        <v>0.11420195823553307</v>
      </c>
      <c r="J15" s="31">
        <v>1398349</v>
      </c>
      <c r="K15" s="36">
        <f t="shared" si="2"/>
        <v>0.19482773682416141</v>
      </c>
      <c r="L15" s="31">
        <v>-1992474</v>
      </c>
      <c r="M15" s="36">
        <f t="shared" si="3"/>
        <v>-0.27760537612640634</v>
      </c>
      <c r="N15" s="31">
        <f t="shared" si="4"/>
        <v>1403140</v>
      </c>
      <c r="O15" s="36">
        <f t="shared" si="5"/>
        <v>0.19549525236364731</v>
      </c>
      <c r="P15" s="31">
        <v>1609364</v>
      </c>
      <c r="Q15" s="31">
        <v>6260108</v>
      </c>
      <c r="R15" s="31">
        <v>6434128</v>
      </c>
      <c r="S15" s="31">
        <v>4109391</v>
      </c>
      <c r="T15" s="36">
        <f t="shared" si="6"/>
        <v>0.6386865477342073</v>
      </c>
      <c r="U15" s="36">
        <f t="shared" si="7"/>
        <v>-2.2380505591028506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31456155</v>
      </c>
      <c r="E16" s="31">
        <v>37410048</v>
      </c>
      <c r="F16" s="31">
        <v>5863689</v>
      </c>
      <c r="G16" s="36">
        <f t="shared" si="0"/>
        <v>0.1864083197708048</v>
      </c>
      <c r="H16" s="31">
        <v>6163063</v>
      </c>
      <c r="I16" s="36">
        <f t="shared" si="1"/>
        <v>0.19592550329180411</v>
      </c>
      <c r="J16" s="31">
        <v>7102089</v>
      </c>
      <c r="K16" s="36">
        <f t="shared" si="2"/>
        <v>0.18984442361581572</v>
      </c>
      <c r="L16" s="31">
        <v>7895747</v>
      </c>
      <c r="M16" s="36">
        <f t="shared" si="3"/>
        <v>0.21105952603963513</v>
      </c>
      <c r="N16" s="31">
        <f t="shared" si="4"/>
        <v>27024588</v>
      </c>
      <c r="O16" s="36">
        <f t="shared" si="5"/>
        <v>0.72238848771324748</v>
      </c>
      <c r="P16" s="31">
        <v>6736703</v>
      </c>
      <c r="Q16" s="31">
        <v>31431916</v>
      </c>
      <c r="R16" s="31">
        <v>35970447</v>
      </c>
      <c r="S16" s="31">
        <v>26803344</v>
      </c>
      <c r="T16" s="36">
        <f t="shared" si="6"/>
        <v>0.74514903859826931</v>
      </c>
      <c r="U16" s="36">
        <f t="shared" si="7"/>
        <v>0.17204914629604429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5469340</v>
      </c>
      <c r="E17" s="31">
        <v>4833774</v>
      </c>
      <c r="F17" s="31">
        <v>1597535</v>
      </c>
      <c r="G17" s="36">
        <f t="shared" si="0"/>
        <v>0.29208917346517133</v>
      </c>
      <c r="H17" s="31">
        <v>994288</v>
      </c>
      <c r="I17" s="36">
        <f t="shared" si="1"/>
        <v>0.18179304998409315</v>
      </c>
      <c r="J17" s="31">
        <v>2050753</v>
      </c>
      <c r="K17" s="36">
        <f t="shared" si="2"/>
        <v>0.42425504378152556</v>
      </c>
      <c r="L17" s="31">
        <v>1460252</v>
      </c>
      <c r="M17" s="36">
        <f t="shared" si="3"/>
        <v>0.30209356084914191</v>
      </c>
      <c r="N17" s="31">
        <f t="shared" si="4"/>
        <v>6102828</v>
      </c>
      <c r="O17" s="36">
        <f t="shared" si="5"/>
        <v>1.2625389602410042</v>
      </c>
      <c r="P17" s="31">
        <v>1100740</v>
      </c>
      <c r="Q17" s="31">
        <v>4074197</v>
      </c>
      <c r="R17" s="31">
        <v>4868865</v>
      </c>
      <c r="S17" s="31">
        <v>5019180</v>
      </c>
      <c r="T17" s="36">
        <f t="shared" si="6"/>
        <v>1.0308726982571914</v>
      </c>
      <c r="U17" s="36">
        <f t="shared" si="7"/>
        <v>0.32660937187710082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95985576</v>
      </c>
      <c r="E18" s="31">
        <v>252803418</v>
      </c>
      <c r="F18" s="31">
        <v>22551153</v>
      </c>
      <c r="G18" s="36">
        <f t="shared" si="0"/>
        <v>0.23494314395737959</v>
      </c>
      <c r="H18" s="31">
        <v>38009475</v>
      </c>
      <c r="I18" s="36">
        <f t="shared" si="1"/>
        <v>0.39599152897722883</v>
      </c>
      <c r="J18" s="31">
        <v>43332986</v>
      </c>
      <c r="K18" s="36">
        <f t="shared" si="2"/>
        <v>0.17140981060627908</v>
      </c>
      <c r="L18" s="31">
        <v>59270076</v>
      </c>
      <c r="M18" s="36">
        <f t="shared" si="3"/>
        <v>0.23445124464258629</v>
      </c>
      <c r="N18" s="31">
        <f t="shared" si="4"/>
        <v>163163690</v>
      </c>
      <c r="O18" s="36">
        <f t="shared" si="5"/>
        <v>0.64541726251501863</v>
      </c>
      <c r="P18" s="31">
        <v>32548901</v>
      </c>
      <c r="Q18" s="31">
        <v>47440676</v>
      </c>
      <c r="R18" s="31">
        <v>122479536</v>
      </c>
      <c r="S18" s="31">
        <v>47489582</v>
      </c>
      <c r="T18" s="36">
        <f t="shared" si="6"/>
        <v>0.38773482943305732</v>
      </c>
      <c r="U18" s="36">
        <f t="shared" si="7"/>
        <v>0.82095475358753278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234994365</v>
      </c>
      <c r="E19" s="32">
        <f>SUM(E11:E18)</f>
        <v>393636445</v>
      </c>
      <c r="F19" s="32">
        <f>SUM(F11:F18)</f>
        <v>45810511</v>
      </c>
      <c r="G19" s="37">
        <f t="shared" si="0"/>
        <v>0.19494301916558723</v>
      </c>
      <c r="H19" s="32">
        <f>SUM(H11:H18)</f>
        <v>66178771</v>
      </c>
      <c r="I19" s="37">
        <f t="shared" si="1"/>
        <v>0.28161854434254202</v>
      </c>
      <c r="J19" s="32">
        <f>SUM(J11:J18)</f>
        <v>68388927</v>
      </c>
      <c r="K19" s="37">
        <f t="shared" si="2"/>
        <v>0.17373626824619859</v>
      </c>
      <c r="L19" s="32">
        <f>SUM(L11:L18)</f>
        <v>81793350</v>
      </c>
      <c r="M19" s="37">
        <f t="shared" si="3"/>
        <v>0.20778906790503099</v>
      </c>
      <c r="N19" s="32">
        <f t="shared" si="4"/>
        <v>262171559</v>
      </c>
      <c r="O19" s="37">
        <f t="shared" si="5"/>
        <v>0.66602460806188812</v>
      </c>
      <c r="P19" s="32">
        <f>SUM(P11:P18)</f>
        <v>57235859</v>
      </c>
      <c r="Q19" s="32">
        <f>SUM(Q11:Q18)</f>
        <v>145758032</v>
      </c>
      <c r="R19" s="32">
        <f>SUM(R11:R18)</f>
        <v>227990115</v>
      </c>
      <c r="S19" s="32">
        <f>SUM(S11:S18)</f>
        <v>137983206</v>
      </c>
      <c r="T19" s="37">
        <f t="shared" si="6"/>
        <v>0.60521573928764416</v>
      </c>
      <c r="U19" s="37">
        <f t="shared" si="7"/>
        <v>0.4290577870072676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31016456</v>
      </c>
      <c r="E20" s="31">
        <v>34828838</v>
      </c>
      <c r="F20" s="31">
        <v>479075</v>
      </c>
      <c r="G20" s="36">
        <f t="shared" si="0"/>
        <v>1.5445833011998533E-2</v>
      </c>
      <c r="H20" s="31">
        <v>6178232</v>
      </c>
      <c r="I20" s="36">
        <f t="shared" si="1"/>
        <v>0.19919206759147468</v>
      </c>
      <c r="J20" s="31">
        <v>4559728</v>
      </c>
      <c r="K20" s="36">
        <f t="shared" si="2"/>
        <v>0.13091817763199565</v>
      </c>
      <c r="L20" s="31">
        <v>6390537</v>
      </c>
      <c r="M20" s="36">
        <f t="shared" si="3"/>
        <v>0.18348407144677065</v>
      </c>
      <c r="N20" s="31">
        <f t="shared" si="4"/>
        <v>17607572</v>
      </c>
      <c r="O20" s="36">
        <f t="shared" si="5"/>
        <v>0.50554577789818889</v>
      </c>
      <c r="P20" s="31">
        <v>5089749</v>
      </c>
      <c r="Q20" s="31">
        <v>27592265</v>
      </c>
      <c r="R20" s="31">
        <v>28489693</v>
      </c>
      <c r="S20" s="31">
        <v>16877045</v>
      </c>
      <c r="T20" s="36">
        <f t="shared" si="6"/>
        <v>0.59239125532170533</v>
      </c>
      <c r="U20" s="36">
        <f t="shared" si="7"/>
        <v>0.2555701666231478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52114654</v>
      </c>
      <c r="E21" s="31">
        <v>53471610</v>
      </c>
      <c r="F21" s="31">
        <v>7523968</v>
      </c>
      <c r="G21" s="36">
        <f t="shared" si="0"/>
        <v>0.14437336569480055</v>
      </c>
      <c r="H21" s="31">
        <v>10546544</v>
      </c>
      <c r="I21" s="36">
        <f t="shared" si="1"/>
        <v>0.20237194705351014</v>
      </c>
      <c r="J21" s="31">
        <v>12527898</v>
      </c>
      <c r="K21" s="36">
        <f t="shared" si="2"/>
        <v>0.23429064507315189</v>
      </c>
      <c r="L21" s="31">
        <v>12147014</v>
      </c>
      <c r="M21" s="36">
        <f t="shared" si="3"/>
        <v>0.22716753806365658</v>
      </c>
      <c r="N21" s="31">
        <f t="shared" si="4"/>
        <v>42745424</v>
      </c>
      <c r="O21" s="36">
        <f t="shared" si="5"/>
        <v>0.7994040949954565</v>
      </c>
      <c r="P21" s="31">
        <v>10676767</v>
      </c>
      <c r="Q21" s="31">
        <v>44186292</v>
      </c>
      <c r="R21" s="31">
        <v>49274105</v>
      </c>
      <c r="S21" s="31">
        <v>39776391</v>
      </c>
      <c r="T21" s="36">
        <f t="shared" si="6"/>
        <v>0.80724735639541301</v>
      </c>
      <c r="U21" s="36">
        <f t="shared" si="7"/>
        <v>0.13770526227649249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18064778</v>
      </c>
      <c r="E22" s="31">
        <v>17663594</v>
      </c>
      <c r="F22" s="31">
        <v>2894273</v>
      </c>
      <c r="G22" s="36">
        <f t="shared" si="0"/>
        <v>0.16021636136353296</v>
      </c>
      <c r="H22" s="31">
        <v>3090327</v>
      </c>
      <c r="I22" s="36">
        <f t="shared" si="1"/>
        <v>0.17106919332194395</v>
      </c>
      <c r="J22" s="31">
        <v>3029603</v>
      </c>
      <c r="K22" s="36">
        <f t="shared" si="2"/>
        <v>0.17151679324151131</v>
      </c>
      <c r="L22" s="31">
        <v>5278451</v>
      </c>
      <c r="M22" s="36">
        <f t="shared" si="3"/>
        <v>0.29883221953584305</v>
      </c>
      <c r="N22" s="31">
        <f t="shared" si="4"/>
        <v>14292654</v>
      </c>
      <c r="O22" s="36">
        <f t="shared" si="5"/>
        <v>0.80915888352053378</v>
      </c>
      <c r="P22" s="31">
        <v>2810112</v>
      </c>
      <c r="Q22" s="31">
        <v>15992201</v>
      </c>
      <c r="R22" s="31">
        <v>15992204</v>
      </c>
      <c r="S22" s="31">
        <v>10392385</v>
      </c>
      <c r="T22" s="36">
        <f t="shared" si="6"/>
        <v>0.64984069737979833</v>
      </c>
      <c r="U22" s="36">
        <f t="shared" si="7"/>
        <v>0.87837744545413132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9777016</v>
      </c>
      <c r="E23" s="31">
        <v>8914074</v>
      </c>
      <c r="F23" s="31">
        <v>2094310</v>
      </c>
      <c r="G23" s="36">
        <f t="shared" si="0"/>
        <v>0.21420748416490268</v>
      </c>
      <c r="H23" s="31">
        <v>1439460</v>
      </c>
      <c r="I23" s="36">
        <f t="shared" si="1"/>
        <v>0.14722897047524522</v>
      </c>
      <c r="J23" s="31">
        <v>2155320</v>
      </c>
      <c r="K23" s="36">
        <f t="shared" si="2"/>
        <v>0.2417884347830184</v>
      </c>
      <c r="L23" s="31">
        <v>2088213</v>
      </c>
      <c r="M23" s="36">
        <f t="shared" si="3"/>
        <v>0.23426022714193309</v>
      </c>
      <c r="N23" s="31">
        <f t="shared" si="4"/>
        <v>7777303</v>
      </c>
      <c r="O23" s="36">
        <f t="shared" si="5"/>
        <v>0.87247458345084417</v>
      </c>
      <c r="P23" s="31">
        <v>2058765</v>
      </c>
      <c r="Q23" s="31">
        <v>11024076</v>
      </c>
      <c r="R23" s="31">
        <v>9409552</v>
      </c>
      <c r="S23" s="31">
        <v>8850449</v>
      </c>
      <c r="T23" s="36">
        <f t="shared" si="6"/>
        <v>0.94058133692231038</v>
      </c>
      <c r="U23" s="36">
        <f t="shared" si="7"/>
        <v>1.4303720920066265E-2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9915136</v>
      </c>
      <c r="E24" s="31">
        <v>10185692</v>
      </c>
      <c r="F24" s="31">
        <v>1984191</v>
      </c>
      <c r="G24" s="36">
        <f t="shared" si="0"/>
        <v>0.20011737610053962</v>
      </c>
      <c r="H24" s="31">
        <v>2287776</v>
      </c>
      <c r="I24" s="36">
        <f t="shared" si="1"/>
        <v>0.23073571557666986</v>
      </c>
      <c r="J24" s="31">
        <v>2200902</v>
      </c>
      <c r="K24" s="36">
        <f t="shared" si="2"/>
        <v>0.2160778079682755</v>
      </c>
      <c r="L24" s="31">
        <v>3062887</v>
      </c>
      <c r="M24" s="36">
        <f t="shared" si="3"/>
        <v>0.30070485147204529</v>
      </c>
      <c r="N24" s="31">
        <f t="shared" si="4"/>
        <v>9535756</v>
      </c>
      <c r="O24" s="36">
        <f t="shared" si="5"/>
        <v>0.93619127694024129</v>
      </c>
      <c r="P24" s="31">
        <v>3083652</v>
      </c>
      <c r="Q24" s="31">
        <v>6470335</v>
      </c>
      <c r="R24" s="31">
        <v>8520360</v>
      </c>
      <c r="S24" s="31">
        <v>8955958</v>
      </c>
      <c r="T24" s="36">
        <f t="shared" si="6"/>
        <v>1.0511243656371327</v>
      </c>
      <c r="U24" s="36">
        <f t="shared" si="7"/>
        <v>-6.7338986370706344E-3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31042556</v>
      </c>
      <c r="E25" s="31">
        <v>31140556</v>
      </c>
      <c r="F25" s="31">
        <v>7377350</v>
      </c>
      <c r="G25" s="36">
        <f t="shared" si="0"/>
        <v>0.23765278864279088</v>
      </c>
      <c r="H25" s="31">
        <v>8956915</v>
      </c>
      <c r="I25" s="36">
        <f t="shared" si="1"/>
        <v>0.28853664627358649</v>
      </c>
      <c r="J25" s="31">
        <v>5991474</v>
      </c>
      <c r="K25" s="36">
        <f t="shared" si="2"/>
        <v>0.19240099630847954</v>
      </c>
      <c r="L25" s="31">
        <v>1567227</v>
      </c>
      <c r="M25" s="36">
        <f t="shared" si="3"/>
        <v>5.0327521448236184E-2</v>
      </c>
      <c r="N25" s="31">
        <f t="shared" si="4"/>
        <v>23892966</v>
      </c>
      <c r="O25" s="36">
        <f t="shared" si="5"/>
        <v>0.76726202319573233</v>
      </c>
      <c r="P25" s="31">
        <v>6958275</v>
      </c>
      <c r="Q25" s="31">
        <v>24236479</v>
      </c>
      <c r="R25" s="31">
        <v>29341479</v>
      </c>
      <c r="S25" s="31">
        <v>22394646</v>
      </c>
      <c r="T25" s="36">
        <f t="shared" si="6"/>
        <v>0.7632418938390938</v>
      </c>
      <c r="U25" s="36">
        <f t="shared" si="7"/>
        <v>-0.77476788428166465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117644652</v>
      </c>
      <c r="E26" s="31">
        <v>148546735</v>
      </c>
      <c r="F26" s="31">
        <v>23316499</v>
      </c>
      <c r="G26" s="36">
        <f t="shared" si="0"/>
        <v>0.19819429615891082</v>
      </c>
      <c r="H26" s="31">
        <v>29852869</v>
      </c>
      <c r="I26" s="36">
        <f t="shared" si="1"/>
        <v>0.25375457781115285</v>
      </c>
      <c r="J26" s="31">
        <v>22213101</v>
      </c>
      <c r="K26" s="36">
        <f t="shared" si="2"/>
        <v>0.14953611063885047</v>
      </c>
      <c r="L26" s="31">
        <v>4963181</v>
      </c>
      <c r="M26" s="36">
        <f t="shared" si="3"/>
        <v>3.3411579190885617E-2</v>
      </c>
      <c r="N26" s="31">
        <f t="shared" si="4"/>
        <v>80345650</v>
      </c>
      <c r="O26" s="36">
        <f t="shared" si="5"/>
        <v>0.54087792639804566</v>
      </c>
      <c r="P26" s="31">
        <v>26676040</v>
      </c>
      <c r="Q26" s="31">
        <v>115570265</v>
      </c>
      <c r="R26" s="31">
        <v>109749744</v>
      </c>
      <c r="S26" s="31">
        <v>83128017</v>
      </c>
      <c r="T26" s="36">
        <f t="shared" si="6"/>
        <v>0.75743244558274325</v>
      </c>
      <c r="U26" s="36">
        <f t="shared" si="7"/>
        <v>-0.81394611044217957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269575248</v>
      </c>
      <c r="E27" s="32">
        <f>SUM(E20:E26)</f>
        <v>304751099</v>
      </c>
      <c r="F27" s="32">
        <f>SUM(F20:F26)</f>
        <v>45669666</v>
      </c>
      <c r="G27" s="37">
        <f t="shared" si="0"/>
        <v>0.16941342478149179</v>
      </c>
      <c r="H27" s="32">
        <f>SUM(H20:H26)</f>
        <v>62352123</v>
      </c>
      <c r="I27" s="37">
        <f t="shared" si="1"/>
        <v>0.23129765608154054</v>
      </c>
      <c r="J27" s="32">
        <f>SUM(J20:J26)</f>
        <v>52678026</v>
      </c>
      <c r="K27" s="37">
        <f t="shared" si="2"/>
        <v>0.17285590166157203</v>
      </c>
      <c r="L27" s="32">
        <f>SUM(L20:L26)</f>
        <v>35497510</v>
      </c>
      <c r="M27" s="37">
        <f t="shared" si="3"/>
        <v>0.11648033466156589</v>
      </c>
      <c r="N27" s="32">
        <f t="shared" si="4"/>
        <v>196197325</v>
      </c>
      <c r="O27" s="37">
        <f t="shared" si="5"/>
        <v>0.64379529932392465</v>
      </c>
      <c r="P27" s="32">
        <f>SUM(P20:P26)</f>
        <v>57353360</v>
      </c>
      <c r="Q27" s="32">
        <f>SUM(Q20:Q26)</f>
        <v>245071913</v>
      </c>
      <c r="R27" s="32">
        <f>SUM(R20:R26)</f>
        <v>250777137</v>
      </c>
      <c r="S27" s="32">
        <f>SUM(S20:S26)</f>
        <v>190374891</v>
      </c>
      <c r="T27" s="37">
        <f t="shared" si="6"/>
        <v>0.75913974167429787</v>
      </c>
      <c r="U27" s="37">
        <f t="shared" si="7"/>
        <v>-0.38107357616014126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17343200</v>
      </c>
      <c r="E28" s="31">
        <v>29711627</v>
      </c>
      <c r="F28" s="31">
        <v>5048901</v>
      </c>
      <c r="G28" s="36">
        <f t="shared" si="0"/>
        <v>0.29111703722496424</v>
      </c>
      <c r="H28" s="31">
        <v>11427669</v>
      </c>
      <c r="I28" s="36">
        <f t="shared" si="1"/>
        <v>0.65891352230268929</v>
      </c>
      <c r="J28" s="31">
        <v>6556788</v>
      </c>
      <c r="K28" s="36">
        <f t="shared" si="2"/>
        <v>0.22068088024933807</v>
      </c>
      <c r="L28" s="31">
        <v>9318169</v>
      </c>
      <c r="M28" s="36">
        <f t="shared" si="3"/>
        <v>0.31362028743831499</v>
      </c>
      <c r="N28" s="31">
        <f t="shared" si="4"/>
        <v>32351527</v>
      </c>
      <c r="O28" s="36">
        <f t="shared" si="5"/>
        <v>1.0888507384667963</v>
      </c>
      <c r="P28" s="31">
        <v>9337547</v>
      </c>
      <c r="Q28" s="31">
        <v>23006708</v>
      </c>
      <c r="R28" s="31">
        <v>21456425</v>
      </c>
      <c r="S28" s="31">
        <v>22057103</v>
      </c>
      <c r="T28" s="36">
        <f t="shared" si="6"/>
        <v>1.0279952508397834</v>
      </c>
      <c r="U28" s="36">
        <f t="shared" si="7"/>
        <v>-2.0752773720977835E-3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20269679</v>
      </c>
      <c r="E29" s="31">
        <v>20869676</v>
      </c>
      <c r="F29" s="31">
        <v>3746201</v>
      </c>
      <c r="G29" s="36">
        <f t="shared" si="0"/>
        <v>0.18481797368374703</v>
      </c>
      <c r="H29" s="31">
        <v>4452453</v>
      </c>
      <c r="I29" s="36">
        <f t="shared" si="1"/>
        <v>0.21966075535779328</v>
      </c>
      <c r="J29" s="31">
        <v>3902102</v>
      </c>
      <c r="K29" s="36">
        <f t="shared" si="2"/>
        <v>0.18697472830915055</v>
      </c>
      <c r="L29" s="31">
        <v>5240940</v>
      </c>
      <c r="M29" s="36">
        <f t="shared" si="3"/>
        <v>0.25112704193395241</v>
      </c>
      <c r="N29" s="31">
        <f t="shared" si="4"/>
        <v>17341696</v>
      </c>
      <c r="O29" s="36">
        <f t="shared" si="5"/>
        <v>0.83095185569723262</v>
      </c>
      <c r="P29" s="31">
        <v>3809122</v>
      </c>
      <c r="Q29" s="31">
        <v>20486818</v>
      </c>
      <c r="R29" s="31">
        <v>22596818</v>
      </c>
      <c r="S29" s="31">
        <v>13824207</v>
      </c>
      <c r="T29" s="36">
        <f t="shared" si="6"/>
        <v>0.61177671121659694</v>
      </c>
      <c r="U29" s="36">
        <f t="shared" si="7"/>
        <v>0.3758918721952198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46073371</v>
      </c>
      <c r="E30" s="31">
        <v>47418103</v>
      </c>
      <c r="F30" s="31">
        <v>8608880</v>
      </c>
      <c r="G30" s="36">
        <f t="shared" si="0"/>
        <v>0.18685153296032972</v>
      </c>
      <c r="H30" s="31">
        <v>11678519</v>
      </c>
      <c r="I30" s="36">
        <f t="shared" si="1"/>
        <v>0.25347654722290669</v>
      </c>
      <c r="J30" s="31">
        <v>10451105</v>
      </c>
      <c r="K30" s="36">
        <f t="shared" si="2"/>
        <v>0.22040327087736936</v>
      </c>
      <c r="L30" s="31">
        <v>12476709</v>
      </c>
      <c r="M30" s="36">
        <f t="shared" si="3"/>
        <v>0.26312121764972335</v>
      </c>
      <c r="N30" s="31">
        <f t="shared" si="4"/>
        <v>43215213</v>
      </c>
      <c r="O30" s="36">
        <f t="shared" si="5"/>
        <v>0.91136528595418509</v>
      </c>
      <c r="P30" s="31">
        <v>12002538</v>
      </c>
      <c r="Q30" s="31">
        <v>46774809</v>
      </c>
      <c r="R30" s="31">
        <v>50692824</v>
      </c>
      <c r="S30" s="31">
        <v>42243279</v>
      </c>
      <c r="T30" s="36">
        <f t="shared" si="6"/>
        <v>0.83331871587978601</v>
      </c>
      <c r="U30" s="36">
        <f t="shared" si="7"/>
        <v>3.9505894503312655E-2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12292464</v>
      </c>
      <c r="E31" s="31">
        <v>16856722</v>
      </c>
      <c r="F31" s="31">
        <v>3396357</v>
      </c>
      <c r="G31" s="36">
        <f t="shared" si="0"/>
        <v>0.27629586712639548</v>
      </c>
      <c r="H31" s="31">
        <v>3362222</v>
      </c>
      <c r="I31" s="36">
        <f t="shared" si="1"/>
        <v>0.2735189625123165</v>
      </c>
      <c r="J31" s="31">
        <v>3605681</v>
      </c>
      <c r="K31" s="36">
        <f t="shared" si="2"/>
        <v>0.21390167079934047</v>
      </c>
      <c r="L31" s="31">
        <v>5345278</v>
      </c>
      <c r="M31" s="36">
        <f t="shared" si="3"/>
        <v>0.3171006794796758</v>
      </c>
      <c r="N31" s="31">
        <f t="shared" si="4"/>
        <v>15709538</v>
      </c>
      <c r="O31" s="36">
        <f t="shared" si="5"/>
        <v>0.93194501279667541</v>
      </c>
      <c r="P31" s="31">
        <v>3421965</v>
      </c>
      <c r="Q31" s="31">
        <v>13170262</v>
      </c>
      <c r="R31" s="31">
        <v>14361149</v>
      </c>
      <c r="S31" s="31">
        <v>13793360</v>
      </c>
      <c r="T31" s="36">
        <f t="shared" si="6"/>
        <v>0.96046353951205432</v>
      </c>
      <c r="U31" s="36">
        <f t="shared" si="7"/>
        <v>0.56204929039309293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10895397</v>
      </c>
      <c r="E32" s="31">
        <v>14170825</v>
      </c>
      <c r="F32" s="31">
        <v>1697588</v>
      </c>
      <c r="G32" s="36">
        <f t="shared" si="0"/>
        <v>0.15580781498829277</v>
      </c>
      <c r="H32" s="31">
        <v>2826545</v>
      </c>
      <c r="I32" s="36">
        <f t="shared" si="1"/>
        <v>0.25942560881443788</v>
      </c>
      <c r="J32" s="31">
        <v>2747426</v>
      </c>
      <c r="K32" s="36">
        <f t="shared" si="2"/>
        <v>0.19387904373951412</v>
      </c>
      <c r="L32" s="31">
        <v>3627095</v>
      </c>
      <c r="M32" s="36">
        <f t="shared" si="3"/>
        <v>0.25595510494272561</v>
      </c>
      <c r="N32" s="31">
        <f t="shared" si="4"/>
        <v>10898654</v>
      </c>
      <c r="O32" s="36">
        <f t="shared" si="5"/>
        <v>0.76909100211173309</v>
      </c>
      <c r="P32" s="31">
        <v>2976903</v>
      </c>
      <c r="Q32" s="31">
        <v>8497276</v>
      </c>
      <c r="R32" s="31">
        <v>10846440</v>
      </c>
      <c r="S32" s="31">
        <v>9118692</v>
      </c>
      <c r="T32" s="36">
        <f t="shared" si="6"/>
        <v>0.84070828769623951</v>
      </c>
      <c r="U32" s="36">
        <f t="shared" si="7"/>
        <v>0.21841222236666757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14126695</v>
      </c>
      <c r="E33" s="31">
        <v>14126695</v>
      </c>
      <c r="F33" s="31">
        <v>3582476</v>
      </c>
      <c r="G33" s="36">
        <f t="shared" si="0"/>
        <v>0.25359618792647537</v>
      </c>
      <c r="H33" s="31">
        <v>4164463</v>
      </c>
      <c r="I33" s="36">
        <f t="shared" si="1"/>
        <v>0.29479386367441218</v>
      </c>
      <c r="J33" s="31">
        <v>3214922</v>
      </c>
      <c r="K33" s="36">
        <f t="shared" si="2"/>
        <v>0.22757778801057146</v>
      </c>
      <c r="L33" s="31">
        <v>3814873</v>
      </c>
      <c r="M33" s="36">
        <f t="shared" si="3"/>
        <v>0.27004709877292599</v>
      </c>
      <c r="N33" s="31">
        <f t="shared" si="4"/>
        <v>14776734</v>
      </c>
      <c r="O33" s="36">
        <f t="shared" si="5"/>
        <v>1.0460149383843851</v>
      </c>
      <c r="P33" s="31">
        <v>3564550</v>
      </c>
      <c r="Q33" s="31">
        <v>13727247</v>
      </c>
      <c r="R33" s="31">
        <v>13727247</v>
      </c>
      <c r="S33" s="31">
        <v>13149518</v>
      </c>
      <c r="T33" s="36">
        <f t="shared" si="6"/>
        <v>0.95791370257998565</v>
      </c>
      <c r="U33" s="36">
        <f t="shared" si="7"/>
        <v>7.0225694687969131E-2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133775182</v>
      </c>
      <c r="E34" s="31">
        <v>149505162</v>
      </c>
      <c r="F34" s="31">
        <v>13267358</v>
      </c>
      <c r="G34" s="36">
        <f t="shared" si="0"/>
        <v>9.9176527377103474E-2</v>
      </c>
      <c r="H34" s="31">
        <v>16941952</v>
      </c>
      <c r="I34" s="36">
        <f t="shared" si="1"/>
        <v>0.12664495571383338</v>
      </c>
      <c r="J34" s="31">
        <v>9374377</v>
      </c>
      <c r="K34" s="36">
        <f t="shared" si="2"/>
        <v>6.2702697850660169E-2</v>
      </c>
      <c r="L34" s="31">
        <v>21326877</v>
      </c>
      <c r="M34" s="36">
        <f t="shared" si="3"/>
        <v>0.14264977017984168</v>
      </c>
      <c r="N34" s="31">
        <f t="shared" si="4"/>
        <v>60910564</v>
      </c>
      <c r="O34" s="36">
        <f t="shared" si="5"/>
        <v>0.40741445435843882</v>
      </c>
      <c r="P34" s="31">
        <v>22673001</v>
      </c>
      <c r="Q34" s="31">
        <v>95469971</v>
      </c>
      <c r="R34" s="31">
        <v>107702989</v>
      </c>
      <c r="S34" s="31">
        <v>71775505</v>
      </c>
      <c r="T34" s="36">
        <f t="shared" si="6"/>
        <v>0.66642073415436964</v>
      </c>
      <c r="U34" s="36">
        <f t="shared" si="7"/>
        <v>-5.937123188941773E-2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254775988</v>
      </c>
      <c r="E35" s="32">
        <f>SUM(E28:E34)</f>
        <v>292658810</v>
      </c>
      <c r="F35" s="32">
        <f>SUM(F28:F34)</f>
        <v>39347761</v>
      </c>
      <c r="G35" s="37">
        <f t="shared" si="0"/>
        <v>0.15444061784974808</v>
      </c>
      <c r="H35" s="32">
        <f>SUM(H28:H34)</f>
        <v>54853823</v>
      </c>
      <c r="I35" s="37">
        <f t="shared" si="1"/>
        <v>0.21530216968484486</v>
      </c>
      <c r="J35" s="32">
        <f>SUM(J28:J34)</f>
        <v>39852401</v>
      </c>
      <c r="K35" s="37">
        <f t="shared" si="2"/>
        <v>0.13617359067372686</v>
      </c>
      <c r="L35" s="32">
        <f>SUM(L28:L34)</f>
        <v>61149941</v>
      </c>
      <c r="M35" s="37">
        <f t="shared" si="3"/>
        <v>0.20894618207461446</v>
      </c>
      <c r="N35" s="32">
        <f t="shared" si="4"/>
        <v>195203926</v>
      </c>
      <c r="O35" s="37">
        <f t="shared" si="5"/>
        <v>0.66700170755153421</v>
      </c>
      <c r="P35" s="32">
        <f>SUM(P28:P34)</f>
        <v>57785626</v>
      </c>
      <c r="Q35" s="32">
        <f>SUM(Q28:Q34)</f>
        <v>221133091</v>
      </c>
      <c r="R35" s="32">
        <f>SUM(R28:R34)</f>
        <v>241383892</v>
      </c>
      <c r="S35" s="32">
        <f>SUM(S28:S34)</f>
        <v>185961664</v>
      </c>
      <c r="T35" s="37">
        <f t="shared" si="6"/>
        <v>0.77039798496579048</v>
      </c>
      <c r="U35" s="37">
        <f t="shared" si="7"/>
        <v>5.8220620470564866E-2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25540455</v>
      </c>
      <c r="E36" s="31">
        <v>24643413</v>
      </c>
      <c r="F36" s="31">
        <v>3982395</v>
      </c>
      <c r="G36" s="36">
        <f t="shared" si="0"/>
        <v>0.15592498254240184</v>
      </c>
      <c r="H36" s="31">
        <v>4043062</v>
      </c>
      <c r="I36" s="36">
        <f t="shared" si="1"/>
        <v>0.15830031219099269</v>
      </c>
      <c r="J36" s="31">
        <v>4249328</v>
      </c>
      <c r="K36" s="36">
        <f t="shared" si="2"/>
        <v>0.17243260907082961</v>
      </c>
      <c r="L36" s="31">
        <v>5158635</v>
      </c>
      <c r="M36" s="36">
        <f t="shared" si="3"/>
        <v>0.20933119125991193</v>
      </c>
      <c r="N36" s="31">
        <f t="shared" si="4"/>
        <v>17433420</v>
      </c>
      <c r="O36" s="36">
        <f t="shared" si="5"/>
        <v>0.70742717333836835</v>
      </c>
      <c r="P36" s="31">
        <v>5156303</v>
      </c>
      <c r="Q36" s="31">
        <v>29801304</v>
      </c>
      <c r="R36" s="31">
        <v>30315540</v>
      </c>
      <c r="S36" s="31">
        <v>17294424</v>
      </c>
      <c r="T36" s="36">
        <f t="shared" si="6"/>
        <v>0.57048048624566805</v>
      </c>
      <c r="U36" s="36">
        <f t="shared" si="7"/>
        <v>4.5226201796122467E-4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33993041</v>
      </c>
      <c r="E37" s="31">
        <v>31165431</v>
      </c>
      <c r="F37" s="31">
        <v>2691423</v>
      </c>
      <c r="G37" s="36">
        <f t="shared" si="0"/>
        <v>7.9175705403938409E-2</v>
      </c>
      <c r="H37" s="31">
        <v>6708647</v>
      </c>
      <c r="I37" s="36">
        <f t="shared" si="1"/>
        <v>0.19735354068498903</v>
      </c>
      <c r="J37" s="31">
        <v>3831052</v>
      </c>
      <c r="K37" s="36">
        <f t="shared" si="2"/>
        <v>0.12292632821282017</v>
      </c>
      <c r="L37" s="31">
        <v>4372466</v>
      </c>
      <c r="M37" s="36">
        <f t="shared" si="3"/>
        <v>0.14029858916438537</v>
      </c>
      <c r="N37" s="31">
        <f t="shared" si="4"/>
        <v>17603588</v>
      </c>
      <c r="O37" s="36">
        <f t="shared" si="5"/>
        <v>0.56484339972708864</v>
      </c>
      <c r="P37" s="31">
        <v>4119217</v>
      </c>
      <c r="Q37" s="31">
        <v>25727191</v>
      </c>
      <c r="R37" s="31">
        <v>26958893</v>
      </c>
      <c r="S37" s="31">
        <v>17625094</v>
      </c>
      <c r="T37" s="36">
        <f t="shared" si="6"/>
        <v>0.65377662205937015</v>
      </c>
      <c r="U37" s="36">
        <f t="shared" si="7"/>
        <v>6.1479888046684694E-2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7282183</v>
      </c>
      <c r="E38" s="31">
        <v>8964798</v>
      </c>
      <c r="F38" s="31">
        <v>2932833</v>
      </c>
      <c r="G38" s="36">
        <f t="shared" si="0"/>
        <v>0.40274090887306729</v>
      </c>
      <c r="H38" s="31">
        <v>1807516</v>
      </c>
      <c r="I38" s="36">
        <f t="shared" si="1"/>
        <v>0.2482107357093333</v>
      </c>
      <c r="J38" s="31">
        <v>2165953</v>
      </c>
      <c r="K38" s="36">
        <f t="shared" si="2"/>
        <v>0.24160644779726215</v>
      </c>
      <c r="L38" s="31">
        <v>2527725</v>
      </c>
      <c r="M38" s="36">
        <f t="shared" si="3"/>
        <v>0.28196117748553845</v>
      </c>
      <c r="N38" s="31">
        <f t="shared" si="4"/>
        <v>9434027</v>
      </c>
      <c r="O38" s="36">
        <f t="shared" si="5"/>
        <v>1.0523412797477423</v>
      </c>
      <c r="P38" s="31">
        <v>1991511</v>
      </c>
      <c r="Q38" s="31">
        <v>8766463</v>
      </c>
      <c r="R38" s="31">
        <v>7323196</v>
      </c>
      <c r="S38" s="31">
        <v>7298863</v>
      </c>
      <c r="T38" s="36">
        <f t="shared" si="6"/>
        <v>0.996677270415813</v>
      </c>
      <c r="U38" s="36">
        <f t="shared" si="7"/>
        <v>0.26924983090728594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71915897</v>
      </c>
      <c r="E39" s="31">
        <v>59845773</v>
      </c>
      <c r="F39" s="31">
        <v>16922376</v>
      </c>
      <c r="G39" s="36">
        <f t="shared" si="0"/>
        <v>0.23530786246050717</v>
      </c>
      <c r="H39" s="31">
        <v>10186029</v>
      </c>
      <c r="I39" s="36">
        <f t="shared" si="1"/>
        <v>0.14163807203850909</v>
      </c>
      <c r="J39" s="31">
        <v>12096217</v>
      </c>
      <c r="K39" s="36">
        <f t="shared" si="2"/>
        <v>0.20212316415396622</v>
      </c>
      <c r="L39" s="31">
        <v>9898815</v>
      </c>
      <c r="M39" s="36">
        <f t="shared" si="3"/>
        <v>0.1654054163524632</v>
      </c>
      <c r="N39" s="31">
        <f t="shared" si="4"/>
        <v>49103437</v>
      </c>
      <c r="O39" s="36">
        <f t="shared" si="5"/>
        <v>0.82049967004353008</v>
      </c>
      <c r="P39" s="31">
        <v>16028204</v>
      </c>
      <c r="Q39" s="31">
        <v>51109785</v>
      </c>
      <c r="R39" s="31">
        <v>60053665</v>
      </c>
      <c r="S39" s="31">
        <v>51455273</v>
      </c>
      <c r="T39" s="36">
        <f t="shared" si="6"/>
        <v>0.85682152787844001</v>
      </c>
      <c r="U39" s="36">
        <f t="shared" si="7"/>
        <v>-0.38241271448753711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138731576</v>
      </c>
      <c r="E40" s="32">
        <f>SUM(E36:E39)</f>
        <v>124619415</v>
      </c>
      <c r="F40" s="32">
        <f>SUM(F36:F39)</f>
        <v>26529027</v>
      </c>
      <c r="G40" s="37">
        <f t="shared" si="0"/>
        <v>0.19122558659608971</v>
      </c>
      <c r="H40" s="32">
        <f>SUM(H36:H39)</f>
        <v>22745254</v>
      </c>
      <c r="I40" s="37">
        <f t="shared" si="1"/>
        <v>0.16395152895833895</v>
      </c>
      <c r="J40" s="32">
        <f>SUM(J36:J39)</f>
        <v>22342550</v>
      </c>
      <c r="K40" s="37">
        <f t="shared" si="2"/>
        <v>0.17928626931846856</v>
      </c>
      <c r="L40" s="32">
        <f>SUM(L36:L39)</f>
        <v>21957641</v>
      </c>
      <c r="M40" s="37">
        <f t="shared" si="3"/>
        <v>0.17619759328833312</v>
      </c>
      <c r="N40" s="32">
        <f t="shared" si="4"/>
        <v>93574472</v>
      </c>
      <c r="O40" s="37">
        <f t="shared" si="5"/>
        <v>0.75088197132043988</v>
      </c>
      <c r="P40" s="32">
        <f>SUM(P36:P39)</f>
        <v>27295235</v>
      </c>
      <c r="Q40" s="32">
        <f>SUM(Q36:Q39)</f>
        <v>115404743</v>
      </c>
      <c r="R40" s="32">
        <f>SUM(R36:R39)</f>
        <v>124651294</v>
      </c>
      <c r="S40" s="32">
        <f>SUM(S36:S39)</f>
        <v>93673654</v>
      </c>
      <c r="T40" s="37">
        <f t="shared" si="6"/>
        <v>0.7514856123354805</v>
      </c>
      <c r="U40" s="37">
        <f t="shared" si="7"/>
        <v>-0.19555039551775244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36187113</v>
      </c>
      <c r="E41" s="31">
        <v>35322113</v>
      </c>
      <c r="F41" s="31">
        <v>6261876</v>
      </c>
      <c r="G41" s="36">
        <f t="shared" si="0"/>
        <v>0.17304160185422915</v>
      </c>
      <c r="H41" s="31">
        <v>4787658</v>
      </c>
      <c r="I41" s="36">
        <f t="shared" si="1"/>
        <v>0.13230284493819663</v>
      </c>
      <c r="J41" s="31">
        <v>4881979</v>
      </c>
      <c r="K41" s="36">
        <f t="shared" si="2"/>
        <v>0.13821310746613602</v>
      </c>
      <c r="L41" s="31">
        <v>12451508</v>
      </c>
      <c r="M41" s="36">
        <f t="shared" si="3"/>
        <v>0.35251311267816848</v>
      </c>
      <c r="N41" s="31">
        <f t="shared" si="4"/>
        <v>28383021</v>
      </c>
      <c r="O41" s="36">
        <f t="shared" si="5"/>
        <v>0.80354821921327302</v>
      </c>
      <c r="P41" s="31">
        <v>14052793</v>
      </c>
      <c r="Q41" s="31">
        <v>31552404</v>
      </c>
      <c r="R41" s="31">
        <v>31402508</v>
      </c>
      <c r="S41" s="31">
        <v>33842704</v>
      </c>
      <c r="T41" s="36">
        <f t="shared" si="6"/>
        <v>1.0777070417432901</v>
      </c>
      <c r="U41" s="36">
        <f t="shared" si="7"/>
        <v>-0.11394781094405926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31841105</v>
      </c>
      <c r="E42" s="31">
        <v>34547105</v>
      </c>
      <c r="F42" s="31">
        <v>6857221</v>
      </c>
      <c r="G42" s="36">
        <f t="shared" si="0"/>
        <v>0.21535750722218969</v>
      </c>
      <c r="H42" s="31">
        <v>6073184</v>
      </c>
      <c r="I42" s="36">
        <f t="shared" si="1"/>
        <v>0.19073408413432888</v>
      </c>
      <c r="J42" s="31">
        <v>11575060</v>
      </c>
      <c r="K42" s="36">
        <f t="shared" si="2"/>
        <v>0.3350515187886221</v>
      </c>
      <c r="L42" s="31">
        <v>4064823</v>
      </c>
      <c r="M42" s="36">
        <f t="shared" si="3"/>
        <v>0.11766030757135801</v>
      </c>
      <c r="N42" s="31">
        <f t="shared" si="4"/>
        <v>28570288</v>
      </c>
      <c r="O42" s="36">
        <f t="shared" si="5"/>
        <v>0.82699514185052558</v>
      </c>
      <c r="P42" s="31">
        <v>3563895</v>
      </c>
      <c r="Q42" s="31">
        <v>24859954</v>
      </c>
      <c r="R42" s="31">
        <v>25542085</v>
      </c>
      <c r="S42" s="31">
        <v>22890569</v>
      </c>
      <c r="T42" s="36">
        <f t="shared" si="6"/>
        <v>0.89619030709513336</v>
      </c>
      <c r="U42" s="36">
        <f t="shared" si="7"/>
        <v>0.14055632952149266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43247914</v>
      </c>
      <c r="E43" s="31">
        <v>47289074</v>
      </c>
      <c r="F43" s="31">
        <v>3856700</v>
      </c>
      <c r="G43" s="36">
        <f t="shared" si="0"/>
        <v>8.9176555428777449E-2</v>
      </c>
      <c r="H43" s="31">
        <v>5440547</v>
      </c>
      <c r="I43" s="36">
        <f t="shared" si="1"/>
        <v>0.12579906166110116</v>
      </c>
      <c r="J43" s="31">
        <v>5702734</v>
      </c>
      <c r="K43" s="36">
        <f t="shared" si="2"/>
        <v>0.12059305707698992</v>
      </c>
      <c r="L43" s="31">
        <v>3700862</v>
      </c>
      <c r="M43" s="36">
        <f t="shared" si="3"/>
        <v>7.8260403238177179E-2</v>
      </c>
      <c r="N43" s="31">
        <f t="shared" si="4"/>
        <v>18700843</v>
      </c>
      <c r="O43" s="36">
        <f t="shared" si="5"/>
        <v>0.39545800791108743</v>
      </c>
      <c r="P43" s="31">
        <v>5661297</v>
      </c>
      <c r="Q43" s="31">
        <v>39301958</v>
      </c>
      <c r="R43" s="31">
        <v>44437823</v>
      </c>
      <c r="S43" s="31">
        <v>23576473</v>
      </c>
      <c r="T43" s="36">
        <f t="shared" si="6"/>
        <v>0.53054968511846312</v>
      </c>
      <c r="U43" s="36">
        <f t="shared" si="7"/>
        <v>-0.34628725537628569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36440718</v>
      </c>
      <c r="E44" s="31">
        <v>41774965</v>
      </c>
      <c r="F44" s="31">
        <v>6986305</v>
      </c>
      <c r="G44" s="36">
        <f t="shared" si="0"/>
        <v>0.19171699635556028</v>
      </c>
      <c r="H44" s="31">
        <v>13253130</v>
      </c>
      <c r="I44" s="36">
        <f t="shared" si="1"/>
        <v>0.36369014463436206</v>
      </c>
      <c r="J44" s="31">
        <v>7614319</v>
      </c>
      <c r="K44" s="36">
        <f t="shared" si="2"/>
        <v>0.18226990734761836</v>
      </c>
      <c r="L44" s="31">
        <v>10172094</v>
      </c>
      <c r="M44" s="36">
        <f t="shared" si="3"/>
        <v>0.24349736738259387</v>
      </c>
      <c r="N44" s="31">
        <f t="shared" si="4"/>
        <v>38025848</v>
      </c>
      <c r="O44" s="36">
        <f t="shared" si="5"/>
        <v>0.91025445503066249</v>
      </c>
      <c r="P44" s="31">
        <v>10290590</v>
      </c>
      <c r="Q44" s="31">
        <v>40406514</v>
      </c>
      <c r="R44" s="31">
        <v>39075358</v>
      </c>
      <c r="S44" s="31">
        <v>36040192</v>
      </c>
      <c r="T44" s="36">
        <f t="shared" si="6"/>
        <v>0.9223253181711093</v>
      </c>
      <c r="U44" s="36">
        <f t="shared" si="7"/>
        <v>-1.1514986021209705E-2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39533981</v>
      </c>
      <c r="E45" s="31">
        <v>35394389</v>
      </c>
      <c r="F45" s="31">
        <v>5773925</v>
      </c>
      <c r="G45" s="36">
        <f t="shared" si="0"/>
        <v>0.14604967306479963</v>
      </c>
      <c r="H45" s="31">
        <v>6801860</v>
      </c>
      <c r="I45" s="36">
        <f t="shared" si="1"/>
        <v>0.17205097558983498</v>
      </c>
      <c r="J45" s="31">
        <v>6756041</v>
      </c>
      <c r="K45" s="36">
        <f t="shared" si="2"/>
        <v>0.19087887065941442</v>
      </c>
      <c r="L45" s="31">
        <v>8820649</v>
      </c>
      <c r="M45" s="36">
        <f t="shared" si="3"/>
        <v>0.24921037625483519</v>
      </c>
      <c r="N45" s="31">
        <f t="shared" si="4"/>
        <v>28152475</v>
      </c>
      <c r="O45" s="36">
        <f t="shared" si="5"/>
        <v>0.79539372751991844</v>
      </c>
      <c r="P45" s="31">
        <v>7528388</v>
      </c>
      <c r="Q45" s="31">
        <v>36345137</v>
      </c>
      <c r="R45" s="31">
        <v>33413896</v>
      </c>
      <c r="S45" s="31">
        <v>28081954</v>
      </c>
      <c r="T45" s="36">
        <f t="shared" si="6"/>
        <v>0.84042740780662029</v>
      </c>
      <c r="U45" s="36">
        <f t="shared" si="7"/>
        <v>0.17165175333683647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183430776</v>
      </c>
      <c r="E46" s="31">
        <v>184990776</v>
      </c>
      <c r="F46" s="31">
        <v>18118375</v>
      </c>
      <c r="G46" s="36">
        <f t="shared" si="0"/>
        <v>9.8775000548435771E-2</v>
      </c>
      <c r="H46" s="31">
        <v>28173744</v>
      </c>
      <c r="I46" s="36">
        <f t="shared" si="1"/>
        <v>0.15359333157921112</v>
      </c>
      <c r="J46" s="31">
        <v>22279146</v>
      </c>
      <c r="K46" s="36">
        <f t="shared" si="2"/>
        <v>0.12043382098143099</v>
      </c>
      <c r="L46" s="31">
        <v>19501293</v>
      </c>
      <c r="M46" s="36">
        <f t="shared" si="3"/>
        <v>0.10541765066167408</v>
      </c>
      <c r="N46" s="31">
        <f t="shared" si="4"/>
        <v>88072558</v>
      </c>
      <c r="O46" s="36">
        <f t="shared" si="5"/>
        <v>0.47609161875184525</v>
      </c>
      <c r="P46" s="31">
        <v>19052059</v>
      </c>
      <c r="Q46" s="31">
        <v>232203376</v>
      </c>
      <c r="R46" s="31">
        <v>225584217</v>
      </c>
      <c r="S46" s="31">
        <v>80151246</v>
      </c>
      <c r="T46" s="36">
        <f t="shared" si="6"/>
        <v>0.35530520293447659</v>
      </c>
      <c r="U46" s="36">
        <f t="shared" si="7"/>
        <v>2.3579288726746084E-2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370681607</v>
      </c>
      <c r="E47" s="32">
        <f>SUM(E41:E46)</f>
        <v>379318422</v>
      </c>
      <c r="F47" s="32">
        <f>SUM(F41:F46)</f>
        <v>47854402</v>
      </c>
      <c r="G47" s="37">
        <f t="shared" si="0"/>
        <v>0.12909839899339812</v>
      </c>
      <c r="H47" s="32">
        <f>SUM(H41:H46)</f>
        <v>64530123</v>
      </c>
      <c r="I47" s="37">
        <f t="shared" si="1"/>
        <v>0.1740850416675786</v>
      </c>
      <c r="J47" s="32">
        <f>SUM(J41:J46)</f>
        <v>58809279</v>
      </c>
      <c r="K47" s="37">
        <f t="shared" si="2"/>
        <v>0.15503934317221219</v>
      </c>
      <c r="L47" s="32">
        <f>SUM(L41:L46)</f>
        <v>58711229</v>
      </c>
      <c r="M47" s="37">
        <f t="shared" si="3"/>
        <v>0.15478085322204571</v>
      </c>
      <c r="N47" s="32">
        <f t="shared" si="4"/>
        <v>229905033</v>
      </c>
      <c r="O47" s="37">
        <f t="shared" si="5"/>
        <v>0.60610036229666697</v>
      </c>
      <c r="P47" s="32">
        <f>SUM(P41:P46)</f>
        <v>60149022</v>
      </c>
      <c r="Q47" s="32">
        <f>SUM(Q41:Q46)</f>
        <v>404669343</v>
      </c>
      <c r="R47" s="32">
        <f>SUM(R41:R46)</f>
        <v>399455887</v>
      </c>
      <c r="S47" s="32">
        <f>SUM(S41:S46)</f>
        <v>224583138</v>
      </c>
      <c r="T47" s="37">
        <f t="shared" si="6"/>
        <v>0.56222262660006805</v>
      </c>
      <c r="U47" s="37">
        <f t="shared" si="7"/>
        <v>-2.390384668266099E-2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48685884</v>
      </c>
      <c r="E48" s="31">
        <v>48535897</v>
      </c>
      <c r="F48" s="31">
        <v>5484838</v>
      </c>
      <c r="G48" s="36">
        <f t="shared" si="0"/>
        <v>0.11265766479663797</v>
      </c>
      <c r="H48" s="31">
        <v>14223399</v>
      </c>
      <c r="I48" s="36">
        <f t="shared" si="1"/>
        <v>0.2921462615323982</v>
      </c>
      <c r="J48" s="31">
        <v>6244598</v>
      </c>
      <c r="K48" s="36">
        <f t="shared" si="2"/>
        <v>0.12865937143388945</v>
      </c>
      <c r="L48" s="31">
        <v>7806701</v>
      </c>
      <c r="M48" s="36">
        <f t="shared" si="3"/>
        <v>0.16084385954585326</v>
      </c>
      <c r="N48" s="31">
        <f t="shared" si="4"/>
        <v>33759536</v>
      </c>
      <c r="O48" s="36">
        <f t="shared" si="5"/>
        <v>0.69555809383722733</v>
      </c>
      <c r="P48" s="31">
        <v>9571986</v>
      </c>
      <c r="Q48" s="31">
        <v>38759220</v>
      </c>
      <c r="R48" s="31">
        <v>35224452</v>
      </c>
      <c r="S48" s="31">
        <v>29869399</v>
      </c>
      <c r="T48" s="36">
        <f t="shared" si="6"/>
        <v>0.84797341914644975</v>
      </c>
      <c r="U48" s="36">
        <f t="shared" si="7"/>
        <v>-0.18442202067575109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67510030</v>
      </c>
      <c r="E49" s="31">
        <v>76463308</v>
      </c>
      <c r="F49" s="31">
        <v>13018501</v>
      </c>
      <c r="G49" s="36">
        <f t="shared" si="0"/>
        <v>0.1928380271790725</v>
      </c>
      <c r="H49" s="31">
        <v>24366475</v>
      </c>
      <c r="I49" s="36">
        <f t="shared" si="1"/>
        <v>0.36093118311456829</v>
      </c>
      <c r="J49" s="31">
        <v>11004611</v>
      </c>
      <c r="K49" s="36">
        <f t="shared" si="2"/>
        <v>0.1439201531798755</v>
      </c>
      <c r="L49" s="31">
        <v>15945358</v>
      </c>
      <c r="M49" s="36">
        <f t="shared" si="3"/>
        <v>0.20853607327582532</v>
      </c>
      <c r="N49" s="31">
        <f t="shared" si="4"/>
        <v>64334945</v>
      </c>
      <c r="O49" s="36">
        <f t="shared" si="5"/>
        <v>0.84138322919536779</v>
      </c>
      <c r="P49" s="31">
        <v>15480443</v>
      </c>
      <c r="Q49" s="31">
        <v>48803227</v>
      </c>
      <c r="R49" s="31">
        <v>63275392</v>
      </c>
      <c r="S49" s="31">
        <v>55187530</v>
      </c>
      <c r="T49" s="36">
        <f t="shared" si="6"/>
        <v>0.87217997796046842</v>
      </c>
      <c r="U49" s="36">
        <f t="shared" si="7"/>
        <v>3.0032409279243444E-2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33167784</v>
      </c>
      <c r="E50" s="31">
        <v>35612554</v>
      </c>
      <c r="F50" s="31">
        <v>5269903</v>
      </c>
      <c r="G50" s="36">
        <f t="shared" si="0"/>
        <v>0.15888619511029137</v>
      </c>
      <c r="H50" s="31">
        <v>5489427</v>
      </c>
      <c r="I50" s="36">
        <f t="shared" si="1"/>
        <v>0.16550478621061931</v>
      </c>
      <c r="J50" s="31">
        <v>6157908</v>
      </c>
      <c r="K50" s="36">
        <f t="shared" si="2"/>
        <v>0.17291396736106038</v>
      </c>
      <c r="L50" s="31">
        <v>11698672</v>
      </c>
      <c r="M50" s="36">
        <f t="shared" si="3"/>
        <v>0.32849854014963376</v>
      </c>
      <c r="N50" s="31">
        <f t="shared" si="4"/>
        <v>28615910</v>
      </c>
      <c r="O50" s="36">
        <f t="shared" si="5"/>
        <v>0.80353433791915063</v>
      </c>
      <c r="P50" s="31">
        <v>8798042</v>
      </c>
      <c r="Q50" s="31">
        <v>27598704</v>
      </c>
      <c r="R50" s="31">
        <v>33682285</v>
      </c>
      <c r="S50" s="31">
        <v>26107520</v>
      </c>
      <c r="T50" s="36">
        <f t="shared" si="6"/>
        <v>0.77511130851128418</v>
      </c>
      <c r="U50" s="36">
        <f t="shared" si="7"/>
        <v>0.32969040156889462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43706896</v>
      </c>
      <c r="E51" s="31">
        <v>133081856</v>
      </c>
      <c r="F51" s="31">
        <v>833448</v>
      </c>
      <c r="G51" s="36">
        <f t="shared" si="0"/>
        <v>1.9069027459648474E-2</v>
      </c>
      <c r="H51" s="31">
        <v>8069841</v>
      </c>
      <c r="I51" s="36">
        <f t="shared" si="1"/>
        <v>0.18463541771531888</v>
      </c>
      <c r="J51" s="31">
        <v>6754286</v>
      </c>
      <c r="K51" s="36">
        <f t="shared" si="2"/>
        <v>5.0752868971109026E-2</v>
      </c>
      <c r="L51" s="31">
        <v>5888400</v>
      </c>
      <c r="M51" s="36">
        <f t="shared" si="3"/>
        <v>4.424645234884611E-2</v>
      </c>
      <c r="N51" s="31">
        <f t="shared" si="4"/>
        <v>21545975</v>
      </c>
      <c r="O51" s="36">
        <f t="shared" si="5"/>
        <v>0.16190016917107017</v>
      </c>
      <c r="P51" s="31">
        <v>7581078</v>
      </c>
      <c r="Q51" s="31">
        <v>34469796</v>
      </c>
      <c r="R51" s="31">
        <v>34003479</v>
      </c>
      <c r="S51" s="31">
        <v>30123668</v>
      </c>
      <c r="T51" s="36">
        <f t="shared" si="6"/>
        <v>0.88589958692167936</v>
      </c>
      <c r="U51" s="36">
        <f t="shared" si="7"/>
        <v>-0.22327668967394876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78547820</v>
      </c>
      <c r="E52" s="31">
        <v>85245258</v>
      </c>
      <c r="F52" s="31">
        <v>18948657</v>
      </c>
      <c r="G52" s="36">
        <f t="shared" si="0"/>
        <v>0.24123721065715129</v>
      </c>
      <c r="H52" s="31">
        <v>23192121</v>
      </c>
      <c r="I52" s="36">
        <f t="shared" si="1"/>
        <v>0.295261167019021</v>
      </c>
      <c r="J52" s="31">
        <v>14510481</v>
      </c>
      <c r="K52" s="36">
        <f t="shared" si="2"/>
        <v>0.17022038926786989</v>
      </c>
      <c r="L52" s="31">
        <v>16987474</v>
      </c>
      <c r="M52" s="36">
        <f t="shared" si="3"/>
        <v>0.19927764193053413</v>
      </c>
      <c r="N52" s="31">
        <f t="shared" si="4"/>
        <v>73638733</v>
      </c>
      <c r="O52" s="36">
        <f t="shared" si="5"/>
        <v>0.86384550563504658</v>
      </c>
      <c r="P52" s="31">
        <v>16392536</v>
      </c>
      <c r="Q52" s="31">
        <v>85967501</v>
      </c>
      <c r="R52" s="31">
        <v>88488402</v>
      </c>
      <c r="S52" s="31">
        <v>78704614</v>
      </c>
      <c r="T52" s="36">
        <f t="shared" si="6"/>
        <v>0.88943423342643257</v>
      </c>
      <c r="U52" s="36">
        <f t="shared" si="7"/>
        <v>3.6293225160524356E-2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271618414</v>
      </c>
      <c r="E53" s="32">
        <f>SUM(E48:E52)</f>
        <v>378938873</v>
      </c>
      <c r="F53" s="32">
        <f>SUM(F48:F52)</f>
        <v>43555347</v>
      </c>
      <c r="G53" s="37">
        <f t="shared" si="0"/>
        <v>0.16035491246186276</v>
      </c>
      <c r="H53" s="32">
        <f>SUM(H48:H52)</f>
        <v>75341263</v>
      </c>
      <c r="I53" s="37">
        <f t="shared" si="1"/>
        <v>0.27737906974156767</v>
      </c>
      <c r="J53" s="32">
        <f>SUM(J48:J52)</f>
        <v>44671884</v>
      </c>
      <c r="K53" s="37">
        <f t="shared" si="2"/>
        <v>0.11788678117486247</v>
      </c>
      <c r="L53" s="32">
        <f>SUM(L48:L52)</f>
        <v>58326605</v>
      </c>
      <c r="M53" s="37">
        <f t="shared" si="3"/>
        <v>0.15392088053209574</v>
      </c>
      <c r="N53" s="32">
        <f t="shared" si="4"/>
        <v>221895099</v>
      </c>
      <c r="O53" s="37">
        <f t="shared" si="5"/>
        <v>0.58556963882668223</v>
      </c>
      <c r="P53" s="32">
        <f>SUM(P48:P52)</f>
        <v>57824085</v>
      </c>
      <c r="Q53" s="32">
        <f>SUM(Q48:Q52)</f>
        <v>235598448</v>
      </c>
      <c r="R53" s="32">
        <f>SUM(R48:R52)</f>
        <v>254674010</v>
      </c>
      <c r="S53" s="32">
        <f>SUM(S48:S52)</f>
        <v>219992731</v>
      </c>
      <c r="T53" s="37">
        <f t="shared" si="6"/>
        <v>0.86382089401270279</v>
      </c>
      <c r="U53" s="37">
        <f t="shared" si="7"/>
        <v>8.6904963563192439E-3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2268022942</v>
      </c>
      <c r="E54" s="32">
        <f>SUM(E8:E9,E11:E18,E20:E26,E28:E34,E36:E39,E41:E46,E48:E52)</f>
        <v>2580025376</v>
      </c>
      <c r="F54" s="32">
        <f>SUM(F8:F9,F11:F18,F20:F26,F28:F34,F36:F39,F41:F46,F48:F52)</f>
        <v>407390090</v>
      </c>
      <c r="G54" s="37">
        <f t="shared" si="0"/>
        <v>0.17962344315651108</v>
      </c>
      <c r="H54" s="32">
        <f>SUM(H8:H9,H11:H18,H20:H26,H28:H34,H36:H39,H41:H46,H48:H52)</f>
        <v>523569330</v>
      </c>
      <c r="I54" s="37">
        <f t="shared" si="1"/>
        <v>0.23084833945211478</v>
      </c>
      <c r="J54" s="32">
        <f>SUM(J8:J9,J11:J18,J20:J26,J28:J34,J36:J39,J41:J46,J48:J52)</f>
        <v>454982069</v>
      </c>
      <c r="K54" s="37">
        <f t="shared" si="2"/>
        <v>0.17634790464944636</v>
      </c>
      <c r="L54" s="32">
        <f>SUM(L8:L9,L11:L18,L20:L26,L28:L34,L36:L39,L41:L46,L48:L52)</f>
        <v>460956271</v>
      </c>
      <c r="M54" s="37">
        <f t="shared" si="3"/>
        <v>0.17866346404493658</v>
      </c>
      <c r="N54" s="32">
        <f t="shared" si="4"/>
        <v>1846897760</v>
      </c>
      <c r="O54" s="37">
        <f t="shared" si="5"/>
        <v>0.71584480415591079</v>
      </c>
      <c r="P54" s="32">
        <f>SUM(P8:P9,P11:P18,P20:P26,P28:P34,P36:P39,P41:P46,P48:P52)</f>
        <v>455809846</v>
      </c>
      <c r="Q54" s="32">
        <f>SUM(Q8:Q9,Q11:Q18,Q20:Q26,Q28:Q34,Q36:Q39,Q41:Q46,Q48:Q52)</f>
        <v>2103982059</v>
      </c>
      <c r="R54" s="32">
        <f>SUM(R8:R9,R11:R18,R20:R26,R28:R34,R36:R39,R41:R46,R48:R52)</f>
        <v>2230984234</v>
      </c>
      <c r="S54" s="32">
        <f>SUM(S8:S9,S11:S18,S20:S26,S28:S34,S36:S39,S41:S46,S48:S52)</f>
        <v>1615514035</v>
      </c>
      <c r="T54" s="37">
        <f t="shared" si="6"/>
        <v>0.72412615489599197</v>
      </c>
      <c r="U54" s="37">
        <f t="shared" si="7"/>
        <v>1.1290728019947238E-2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62448440</v>
      </c>
      <c r="E57" s="31">
        <v>59636085</v>
      </c>
      <c r="F57" s="31">
        <v>11339212</v>
      </c>
      <c r="G57" s="36">
        <f t="shared" ref="G57:G85" si="8">IF(($D57      =0),0,($F57      /$D57      ))</f>
        <v>0.18157718591529268</v>
      </c>
      <c r="H57" s="31">
        <v>13741043</v>
      </c>
      <c r="I57" s="36">
        <f t="shared" ref="I57:I85" si="9">IF(($D57      =0),0,($H57      /$D57      ))</f>
        <v>0.2200382107223175</v>
      </c>
      <c r="J57" s="31">
        <v>13128829</v>
      </c>
      <c r="K57" s="36">
        <f t="shared" ref="K57:K85" si="10">IF(($E57      =0),0,($J57      /$E57      ))</f>
        <v>0.22014907584895957</v>
      </c>
      <c r="L57" s="31">
        <v>15335247</v>
      </c>
      <c r="M57" s="36">
        <f t="shared" ref="M57:M85" si="11">IF(($E57      =0),0,($L57      /$E57      ))</f>
        <v>0.25714711151813535</v>
      </c>
      <c r="N57" s="31">
        <f t="shared" ref="N57:N85" si="12">$F57      +$H57      +$J57      +$L57</f>
        <v>53544331</v>
      </c>
      <c r="O57" s="36">
        <f t="shared" ref="O57:O85" si="13">IF(($E57      =0),0,($N57      /$E57      ))</f>
        <v>0.89785120871029678</v>
      </c>
      <c r="P57" s="31">
        <v>11613813</v>
      </c>
      <c r="Q57" s="31">
        <v>63537384</v>
      </c>
      <c r="R57" s="31">
        <v>54066700</v>
      </c>
      <c r="S57" s="31">
        <v>43271361</v>
      </c>
      <c r="T57" s="36">
        <f t="shared" ref="T57:T85" si="14">IF(($R57      =0),0,($S57      /$R57      ))</f>
        <v>0.80033294060854465</v>
      </c>
      <c r="U57" s="36">
        <f t="shared" ref="U57:U85" si="15">IF(($P57      =0),0,(($L57      /$P57      )-1))</f>
        <v>0.32043171351217725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62448440</v>
      </c>
      <c r="E58" s="32">
        <f>E57</f>
        <v>59636085</v>
      </c>
      <c r="F58" s="32">
        <f>F57</f>
        <v>11339212</v>
      </c>
      <c r="G58" s="37">
        <f t="shared" si="8"/>
        <v>0.18157718591529268</v>
      </c>
      <c r="H58" s="32">
        <f>H57</f>
        <v>13741043</v>
      </c>
      <c r="I58" s="37">
        <f t="shared" si="9"/>
        <v>0.2200382107223175</v>
      </c>
      <c r="J58" s="32">
        <f>J57</f>
        <v>13128829</v>
      </c>
      <c r="K58" s="37">
        <f t="shared" si="10"/>
        <v>0.22014907584895957</v>
      </c>
      <c r="L58" s="32">
        <f>L57</f>
        <v>15335247</v>
      </c>
      <c r="M58" s="37">
        <f t="shared" si="11"/>
        <v>0.25714711151813535</v>
      </c>
      <c r="N58" s="32">
        <f t="shared" si="12"/>
        <v>53544331</v>
      </c>
      <c r="O58" s="37">
        <f t="shared" si="13"/>
        <v>0.89785120871029678</v>
      </c>
      <c r="P58" s="32">
        <f>P57</f>
        <v>11613813</v>
      </c>
      <c r="Q58" s="32">
        <f>Q57</f>
        <v>63537384</v>
      </c>
      <c r="R58" s="32">
        <f>R57</f>
        <v>54066700</v>
      </c>
      <c r="S58" s="32">
        <f>S57</f>
        <v>43271361</v>
      </c>
      <c r="T58" s="37">
        <f t="shared" si="14"/>
        <v>0.80033294060854465</v>
      </c>
      <c r="U58" s="37">
        <f t="shared" si="15"/>
        <v>0.32043171351217725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10527921</v>
      </c>
      <c r="E59" s="31">
        <v>9965221</v>
      </c>
      <c r="F59" s="31">
        <v>718375</v>
      </c>
      <c r="G59" s="36">
        <f t="shared" si="8"/>
        <v>6.8235219470206887E-2</v>
      </c>
      <c r="H59" s="31">
        <v>7100</v>
      </c>
      <c r="I59" s="36">
        <f t="shared" si="9"/>
        <v>6.7439715780542051E-4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725475</v>
      </c>
      <c r="O59" s="36">
        <f t="shared" si="13"/>
        <v>7.2800693532035068E-2</v>
      </c>
      <c r="P59" s="31">
        <v>0</v>
      </c>
      <c r="Q59" s="31">
        <v>2599252</v>
      </c>
      <c r="R59" s="31">
        <v>2140752</v>
      </c>
      <c r="S59" s="31">
        <v>48289</v>
      </c>
      <c r="T59" s="36">
        <f t="shared" si="14"/>
        <v>2.2557026689686614E-2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84036</v>
      </c>
      <c r="E60" s="31">
        <v>84036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75000</v>
      </c>
      <c r="R60" s="31">
        <v>75000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9862104</v>
      </c>
      <c r="E61" s="31">
        <v>9862104</v>
      </c>
      <c r="F61" s="31">
        <v>817947</v>
      </c>
      <c r="G61" s="36">
        <f t="shared" si="8"/>
        <v>8.2938387183911264E-2</v>
      </c>
      <c r="H61" s="31">
        <v>751719</v>
      </c>
      <c r="I61" s="36">
        <f t="shared" si="9"/>
        <v>7.6222984466600641E-2</v>
      </c>
      <c r="J61" s="31">
        <v>0</v>
      </c>
      <c r="K61" s="36">
        <f t="shared" si="10"/>
        <v>0</v>
      </c>
      <c r="L61" s="31">
        <v>713836</v>
      </c>
      <c r="M61" s="36">
        <f t="shared" si="11"/>
        <v>7.2381714895726104E-2</v>
      </c>
      <c r="N61" s="31">
        <f t="shared" si="12"/>
        <v>2283502</v>
      </c>
      <c r="O61" s="36">
        <f t="shared" si="13"/>
        <v>0.23154308654623801</v>
      </c>
      <c r="P61" s="31">
        <v>661691</v>
      </c>
      <c r="Q61" s="31">
        <v>8487099</v>
      </c>
      <c r="R61" s="31">
        <v>8082712</v>
      </c>
      <c r="S61" s="31">
        <v>7594063</v>
      </c>
      <c r="T61" s="36">
        <f t="shared" si="14"/>
        <v>0.93954393030458094</v>
      </c>
      <c r="U61" s="36">
        <f t="shared" si="15"/>
        <v>7.8805666088854087E-2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15362366</v>
      </c>
      <c r="E62" s="31">
        <v>13961425</v>
      </c>
      <c r="F62" s="31">
        <v>3550459</v>
      </c>
      <c r="G62" s="36">
        <f t="shared" si="8"/>
        <v>0.2311140744856619</v>
      </c>
      <c r="H62" s="31">
        <v>3442425</v>
      </c>
      <c r="I62" s="36">
        <f t="shared" si="9"/>
        <v>0.22408169418695012</v>
      </c>
      <c r="J62" s="31">
        <v>3623959</v>
      </c>
      <c r="K62" s="36">
        <f t="shared" si="10"/>
        <v>0.25956942074322642</v>
      </c>
      <c r="L62" s="31">
        <v>3264440</v>
      </c>
      <c r="M62" s="36">
        <f t="shared" si="11"/>
        <v>0.23381853929666921</v>
      </c>
      <c r="N62" s="31">
        <f t="shared" si="12"/>
        <v>13881283</v>
      </c>
      <c r="O62" s="36">
        <f t="shared" si="13"/>
        <v>0.9942597550035186</v>
      </c>
      <c r="P62" s="31">
        <v>-2836910</v>
      </c>
      <c r="Q62" s="31">
        <v>18260485</v>
      </c>
      <c r="R62" s="31">
        <v>18295972</v>
      </c>
      <c r="S62" s="31">
        <v>12655719</v>
      </c>
      <c r="T62" s="36">
        <f t="shared" si="14"/>
        <v>0.69172159861197868</v>
      </c>
      <c r="U62" s="36">
        <f t="shared" si="15"/>
        <v>-2.1507027011783948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35836427</v>
      </c>
      <c r="E63" s="32">
        <f>SUM(E59:E62)</f>
        <v>33872786</v>
      </c>
      <c r="F63" s="32">
        <f>SUM(F59:F62)</f>
        <v>5086781</v>
      </c>
      <c r="G63" s="37">
        <f t="shared" si="8"/>
        <v>0.14194442431439944</v>
      </c>
      <c r="H63" s="32">
        <f>SUM(H59:H62)</f>
        <v>4201244</v>
      </c>
      <c r="I63" s="37">
        <f t="shared" si="9"/>
        <v>0.11723389722976568</v>
      </c>
      <c r="J63" s="32">
        <f>SUM(J59:J62)</f>
        <v>3623959</v>
      </c>
      <c r="K63" s="37">
        <f t="shared" si="10"/>
        <v>0.10698733195433054</v>
      </c>
      <c r="L63" s="32">
        <f>SUM(L59:L62)</f>
        <v>3978276</v>
      </c>
      <c r="M63" s="37">
        <f t="shared" si="11"/>
        <v>0.11744755804851718</v>
      </c>
      <c r="N63" s="32">
        <f t="shared" si="12"/>
        <v>16890260</v>
      </c>
      <c r="O63" s="37">
        <f t="shared" si="13"/>
        <v>0.49863805120724347</v>
      </c>
      <c r="P63" s="32">
        <f>SUM(P59:P62)</f>
        <v>-2175219</v>
      </c>
      <c r="Q63" s="32">
        <f>SUM(Q59:Q62)</f>
        <v>29421836</v>
      </c>
      <c r="R63" s="32">
        <f>SUM(R59:R62)</f>
        <v>28594436</v>
      </c>
      <c r="S63" s="32">
        <f>SUM(S59:S62)</f>
        <v>20298071</v>
      </c>
      <c r="T63" s="37">
        <f t="shared" si="14"/>
        <v>0.70986086244191005</v>
      </c>
      <c r="U63" s="37">
        <f t="shared" si="15"/>
        <v>-2.8289082616508958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26469645</v>
      </c>
      <c r="E64" s="31">
        <v>26469645</v>
      </c>
      <c r="F64" s="31">
        <v>20930</v>
      </c>
      <c r="G64" s="36">
        <f t="shared" si="8"/>
        <v>7.9071706477363028E-4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617721</v>
      </c>
      <c r="M64" s="36">
        <f t="shared" si="11"/>
        <v>2.3336958240278628E-2</v>
      </c>
      <c r="N64" s="31">
        <f t="shared" si="12"/>
        <v>638651</v>
      </c>
      <c r="O64" s="36">
        <f t="shared" si="13"/>
        <v>2.4127675305052259E-2</v>
      </c>
      <c r="P64" s="31">
        <v>0</v>
      </c>
      <c r="Q64" s="31">
        <v>622509</v>
      </c>
      <c r="R64" s="31">
        <v>402509</v>
      </c>
      <c r="S64" s="31">
        <v>0</v>
      </c>
      <c r="T64" s="36">
        <f t="shared" si="14"/>
        <v>0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12075116</v>
      </c>
      <c r="E65" s="31">
        <v>12871352</v>
      </c>
      <c r="F65" s="31">
        <v>3727131</v>
      </c>
      <c r="G65" s="36">
        <f t="shared" si="8"/>
        <v>0.30866212796630693</v>
      </c>
      <c r="H65" s="31">
        <v>4019438</v>
      </c>
      <c r="I65" s="36">
        <f t="shared" si="9"/>
        <v>0.33286951446263541</v>
      </c>
      <c r="J65" s="31">
        <v>3262131</v>
      </c>
      <c r="K65" s="36">
        <f t="shared" si="10"/>
        <v>0.25344120804092685</v>
      </c>
      <c r="L65" s="31">
        <v>3218854</v>
      </c>
      <c r="M65" s="36">
        <f t="shared" si="11"/>
        <v>0.25007893498678307</v>
      </c>
      <c r="N65" s="31">
        <f t="shared" si="12"/>
        <v>14227554</v>
      </c>
      <c r="O65" s="36">
        <f t="shared" si="13"/>
        <v>1.1053659320326257</v>
      </c>
      <c r="P65" s="31">
        <v>3295346</v>
      </c>
      <c r="Q65" s="31">
        <v>11078892</v>
      </c>
      <c r="R65" s="31">
        <v>12278892</v>
      </c>
      <c r="S65" s="31">
        <v>10960765</v>
      </c>
      <c r="T65" s="36">
        <f t="shared" si="14"/>
        <v>0.89265098186383596</v>
      </c>
      <c r="U65" s="36">
        <f t="shared" si="15"/>
        <v>-2.3212130076781023E-2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8618472</v>
      </c>
      <c r="E66" s="31">
        <v>8122840</v>
      </c>
      <c r="F66" s="31">
        <v>50603</v>
      </c>
      <c r="G66" s="36">
        <f t="shared" si="8"/>
        <v>5.871458420935869E-3</v>
      </c>
      <c r="H66" s="31">
        <v>79188</v>
      </c>
      <c r="I66" s="36">
        <f t="shared" si="9"/>
        <v>9.1881716387777323E-3</v>
      </c>
      <c r="J66" s="31">
        <v>6793491</v>
      </c>
      <c r="K66" s="36">
        <f t="shared" si="10"/>
        <v>0.83634430814838157</v>
      </c>
      <c r="L66" s="31">
        <v>2245495</v>
      </c>
      <c r="M66" s="36">
        <f t="shared" si="11"/>
        <v>0.2764421064553777</v>
      </c>
      <c r="N66" s="31">
        <f t="shared" si="12"/>
        <v>9168777</v>
      </c>
      <c r="O66" s="36">
        <f t="shared" si="13"/>
        <v>1.1287649393561858</v>
      </c>
      <c r="P66" s="31">
        <v>2127935</v>
      </c>
      <c r="Q66" s="31">
        <v>7905050</v>
      </c>
      <c r="R66" s="31">
        <v>7984260</v>
      </c>
      <c r="S66" s="31">
        <v>8344264</v>
      </c>
      <c r="T66" s="36">
        <f t="shared" si="14"/>
        <v>1.0450892130266298</v>
      </c>
      <c r="U66" s="36">
        <f t="shared" si="15"/>
        <v>5.5246048399034686E-2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61435369</v>
      </c>
      <c r="E67" s="31">
        <v>61499344</v>
      </c>
      <c r="F67" s="31">
        <v>11210775</v>
      </c>
      <c r="G67" s="36">
        <f t="shared" si="8"/>
        <v>0.18248079538677467</v>
      </c>
      <c r="H67" s="31">
        <v>11027093</v>
      </c>
      <c r="I67" s="36">
        <f t="shared" si="9"/>
        <v>0.17949095414402086</v>
      </c>
      <c r="J67" s="31">
        <v>11075856</v>
      </c>
      <c r="K67" s="36">
        <f t="shared" si="10"/>
        <v>0.18009714054836098</v>
      </c>
      <c r="L67" s="31">
        <v>11509335</v>
      </c>
      <c r="M67" s="36">
        <f t="shared" si="11"/>
        <v>0.18714565475690279</v>
      </c>
      <c r="N67" s="31">
        <f t="shared" si="12"/>
        <v>44823059</v>
      </c>
      <c r="O67" s="36">
        <f t="shared" si="13"/>
        <v>0.72883800191429682</v>
      </c>
      <c r="P67" s="31">
        <v>11319335</v>
      </c>
      <c r="Q67" s="31">
        <v>58448259</v>
      </c>
      <c r="R67" s="31">
        <v>58448259</v>
      </c>
      <c r="S67" s="31">
        <v>46485298</v>
      </c>
      <c r="T67" s="36">
        <f t="shared" si="14"/>
        <v>0.79532391204329966</v>
      </c>
      <c r="U67" s="36">
        <f t="shared" si="15"/>
        <v>1.678543836718327E-2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11520008</v>
      </c>
      <c r="E68" s="31">
        <v>12739682</v>
      </c>
      <c r="F68" s="31">
        <v>3646429</v>
      </c>
      <c r="G68" s="36">
        <f t="shared" si="8"/>
        <v>0.31653007532633659</v>
      </c>
      <c r="H68" s="31">
        <v>2125398</v>
      </c>
      <c r="I68" s="36">
        <f t="shared" si="9"/>
        <v>0.18449622604428748</v>
      </c>
      <c r="J68" s="31">
        <v>2970979</v>
      </c>
      <c r="K68" s="36">
        <f t="shared" si="10"/>
        <v>0.23320668443686429</v>
      </c>
      <c r="L68" s="31">
        <v>986815</v>
      </c>
      <c r="M68" s="36">
        <f t="shared" si="11"/>
        <v>7.7459939737899261E-2</v>
      </c>
      <c r="N68" s="31">
        <f t="shared" si="12"/>
        <v>9729621</v>
      </c>
      <c r="O68" s="36">
        <f t="shared" si="13"/>
        <v>0.76372557807957842</v>
      </c>
      <c r="P68" s="31">
        <v>973041</v>
      </c>
      <c r="Q68" s="31">
        <v>6489231</v>
      </c>
      <c r="R68" s="31">
        <v>12101398</v>
      </c>
      <c r="S68" s="31">
        <v>7123748</v>
      </c>
      <c r="T68" s="36">
        <f t="shared" si="14"/>
        <v>0.58867149068231617</v>
      </c>
      <c r="U68" s="36">
        <f t="shared" si="15"/>
        <v>1.4155621397248463E-2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11278994</v>
      </c>
      <c r="E69" s="31">
        <v>10934025</v>
      </c>
      <c r="F69" s="31">
        <v>3015641</v>
      </c>
      <c r="G69" s="36">
        <f t="shared" si="8"/>
        <v>0.26736790532914551</v>
      </c>
      <c r="H69" s="31">
        <v>1803878</v>
      </c>
      <c r="I69" s="36">
        <f t="shared" si="9"/>
        <v>0.15993252589725643</v>
      </c>
      <c r="J69" s="31">
        <v>1578715</v>
      </c>
      <c r="K69" s="36">
        <f t="shared" si="10"/>
        <v>0.1443855304885438</v>
      </c>
      <c r="L69" s="31">
        <v>2827733</v>
      </c>
      <c r="M69" s="36">
        <f t="shared" si="11"/>
        <v>0.25861775512677171</v>
      </c>
      <c r="N69" s="31">
        <f t="shared" si="12"/>
        <v>9225967</v>
      </c>
      <c r="O69" s="36">
        <f t="shared" si="13"/>
        <v>0.84378506542650122</v>
      </c>
      <c r="P69" s="31">
        <v>2533806</v>
      </c>
      <c r="Q69" s="31">
        <v>11831980</v>
      </c>
      <c r="R69" s="31">
        <v>10934025</v>
      </c>
      <c r="S69" s="31">
        <v>10233477</v>
      </c>
      <c r="T69" s="36">
        <f t="shared" si="14"/>
        <v>0.93592954104275417</v>
      </c>
      <c r="U69" s="36">
        <f t="shared" si="15"/>
        <v>0.11600217222628717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131397604</v>
      </c>
      <c r="E70" s="32">
        <f>SUM(E64:E69)</f>
        <v>132636888</v>
      </c>
      <c r="F70" s="32">
        <f>SUM(F64:F69)</f>
        <v>21671509</v>
      </c>
      <c r="G70" s="37">
        <f t="shared" si="8"/>
        <v>0.16493077758099758</v>
      </c>
      <c r="H70" s="32">
        <f>SUM(H64:H69)</f>
        <v>19054995</v>
      </c>
      <c r="I70" s="37">
        <f t="shared" si="9"/>
        <v>0.14501782696128918</v>
      </c>
      <c r="J70" s="32">
        <f>SUM(J64:J69)</f>
        <v>25681172</v>
      </c>
      <c r="K70" s="37">
        <f t="shared" si="10"/>
        <v>0.19362013378962872</v>
      </c>
      <c r="L70" s="32">
        <f>SUM(L64:L69)</f>
        <v>21405953</v>
      </c>
      <c r="M70" s="37">
        <f t="shared" si="11"/>
        <v>0.16138762996309142</v>
      </c>
      <c r="N70" s="32">
        <f t="shared" si="12"/>
        <v>87813629</v>
      </c>
      <c r="O70" s="37">
        <f t="shared" si="13"/>
        <v>0.66206038398608991</v>
      </c>
      <c r="P70" s="32">
        <f>SUM(P64:P69)</f>
        <v>20249463</v>
      </c>
      <c r="Q70" s="32">
        <f>SUM(Q64:Q69)</f>
        <v>96375921</v>
      </c>
      <c r="R70" s="32">
        <f>SUM(R64:R69)</f>
        <v>102149343</v>
      </c>
      <c r="S70" s="32">
        <f>SUM(S64:S69)</f>
        <v>83147552</v>
      </c>
      <c r="T70" s="37">
        <f t="shared" si="14"/>
        <v>0.81398029158151319</v>
      </c>
      <c r="U70" s="37">
        <f t="shared" si="15"/>
        <v>5.7112131813075839E-2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10758636</v>
      </c>
      <c r="E71" s="31">
        <v>11572032</v>
      </c>
      <c r="F71" s="31">
        <v>2239723</v>
      </c>
      <c r="G71" s="36">
        <f t="shared" si="8"/>
        <v>0.20817908515540445</v>
      </c>
      <c r="H71" s="31">
        <v>2366193</v>
      </c>
      <c r="I71" s="36">
        <f t="shared" si="9"/>
        <v>0.21993429278581411</v>
      </c>
      <c r="J71" s="31">
        <v>2087855</v>
      </c>
      <c r="K71" s="36">
        <f t="shared" si="10"/>
        <v>0.18042250488073314</v>
      </c>
      <c r="L71" s="31">
        <v>2136048</v>
      </c>
      <c r="M71" s="36">
        <f t="shared" si="11"/>
        <v>0.18458711486452856</v>
      </c>
      <c r="N71" s="31">
        <f t="shared" si="12"/>
        <v>8829819</v>
      </c>
      <c r="O71" s="36">
        <f t="shared" si="13"/>
        <v>0.76303098712481954</v>
      </c>
      <c r="P71" s="31">
        <v>1992831</v>
      </c>
      <c r="Q71" s="31">
        <v>10744428</v>
      </c>
      <c r="R71" s="31">
        <v>8477575</v>
      </c>
      <c r="S71" s="31">
        <v>7886825</v>
      </c>
      <c r="T71" s="36">
        <f t="shared" si="14"/>
        <v>0.93031615762762343</v>
      </c>
      <c r="U71" s="36">
        <f t="shared" si="15"/>
        <v>7.1866104049967072E-2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20412250</v>
      </c>
      <c r="E72" s="31">
        <v>20412250</v>
      </c>
      <c r="F72" s="31">
        <v>5526054</v>
      </c>
      <c r="G72" s="36">
        <f t="shared" si="8"/>
        <v>0.27072243383262501</v>
      </c>
      <c r="H72" s="31">
        <v>2649887</v>
      </c>
      <c r="I72" s="36">
        <f t="shared" si="9"/>
        <v>0.1298184668520129</v>
      </c>
      <c r="J72" s="31">
        <v>5195586</v>
      </c>
      <c r="K72" s="36">
        <f t="shared" si="10"/>
        <v>0.25453274381805041</v>
      </c>
      <c r="L72" s="31">
        <v>4071473</v>
      </c>
      <c r="M72" s="36">
        <f t="shared" si="11"/>
        <v>0.19946223468750382</v>
      </c>
      <c r="N72" s="31">
        <f t="shared" si="12"/>
        <v>17443000</v>
      </c>
      <c r="O72" s="36">
        <f t="shared" si="13"/>
        <v>0.85453587919019214</v>
      </c>
      <c r="P72" s="31">
        <v>3601700</v>
      </c>
      <c r="Q72" s="31">
        <v>22530284</v>
      </c>
      <c r="R72" s="31">
        <v>18827250</v>
      </c>
      <c r="S72" s="31">
        <v>16597378</v>
      </c>
      <c r="T72" s="36">
        <f t="shared" si="14"/>
        <v>0.88156146011764858</v>
      </c>
      <c r="U72" s="36">
        <f t="shared" si="15"/>
        <v>0.13043090762695386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3238326</v>
      </c>
      <c r="E73" s="31">
        <v>3230823</v>
      </c>
      <c r="F73" s="31">
        <v>610442</v>
      </c>
      <c r="G73" s="36">
        <f t="shared" si="8"/>
        <v>0.18850541915792296</v>
      </c>
      <c r="H73" s="31">
        <v>590951</v>
      </c>
      <c r="I73" s="36">
        <f t="shared" si="9"/>
        <v>0.18248656867776747</v>
      </c>
      <c r="J73" s="31">
        <v>682766</v>
      </c>
      <c r="K73" s="36">
        <f t="shared" si="10"/>
        <v>0.21132881621803484</v>
      </c>
      <c r="L73" s="31">
        <v>1048470</v>
      </c>
      <c r="M73" s="36">
        <f t="shared" si="11"/>
        <v>0.32452102761432611</v>
      </c>
      <c r="N73" s="31">
        <f t="shared" si="12"/>
        <v>2932629</v>
      </c>
      <c r="O73" s="36">
        <f t="shared" si="13"/>
        <v>0.90770339322209848</v>
      </c>
      <c r="P73" s="31">
        <v>1967616</v>
      </c>
      <c r="Q73" s="31">
        <v>3325384</v>
      </c>
      <c r="R73" s="31">
        <v>3325384</v>
      </c>
      <c r="S73" s="31">
        <v>2483543</v>
      </c>
      <c r="T73" s="36">
        <f t="shared" si="14"/>
        <v>0.7468439735080219</v>
      </c>
      <c r="U73" s="36">
        <f t="shared" si="15"/>
        <v>-0.46713688036690082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29098351</v>
      </c>
      <c r="E74" s="31">
        <v>25892407</v>
      </c>
      <c r="F74" s="31">
        <v>5687011</v>
      </c>
      <c r="G74" s="36">
        <f t="shared" si="8"/>
        <v>0.1954410062618325</v>
      </c>
      <c r="H74" s="31">
        <v>5812245</v>
      </c>
      <c r="I74" s="36">
        <f t="shared" si="9"/>
        <v>0.19974482402800076</v>
      </c>
      <c r="J74" s="31">
        <v>5420634</v>
      </c>
      <c r="K74" s="36">
        <f t="shared" si="10"/>
        <v>0.20935226300127291</v>
      </c>
      <c r="L74" s="31">
        <v>6051257</v>
      </c>
      <c r="M74" s="36">
        <f t="shared" si="11"/>
        <v>0.23370778159017816</v>
      </c>
      <c r="N74" s="31">
        <f t="shared" si="12"/>
        <v>22971147</v>
      </c>
      <c r="O74" s="36">
        <f t="shared" si="13"/>
        <v>0.88717696272888036</v>
      </c>
      <c r="P74" s="31">
        <v>5281258</v>
      </c>
      <c r="Q74" s="31">
        <v>33978598</v>
      </c>
      <c r="R74" s="31">
        <v>32483718</v>
      </c>
      <c r="S74" s="31">
        <v>23139882</v>
      </c>
      <c r="T74" s="36">
        <f t="shared" si="14"/>
        <v>0.71235324724835991</v>
      </c>
      <c r="U74" s="36">
        <f t="shared" si="15"/>
        <v>0.14579840636454411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23180716</v>
      </c>
      <c r="E75" s="31">
        <v>3873679</v>
      </c>
      <c r="F75" s="31">
        <v>877847</v>
      </c>
      <c r="G75" s="36">
        <f t="shared" si="8"/>
        <v>3.7869710323011591E-2</v>
      </c>
      <c r="H75" s="31">
        <v>985335</v>
      </c>
      <c r="I75" s="36">
        <f t="shared" si="9"/>
        <v>4.2506668042522934E-2</v>
      </c>
      <c r="J75" s="31">
        <v>1062882</v>
      </c>
      <c r="K75" s="36">
        <f t="shared" si="10"/>
        <v>0.27438566799159148</v>
      </c>
      <c r="L75" s="31">
        <v>762708</v>
      </c>
      <c r="M75" s="36">
        <f t="shared" si="11"/>
        <v>0.19689499310603692</v>
      </c>
      <c r="N75" s="31">
        <f t="shared" si="12"/>
        <v>3688772</v>
      </c>
      <c r="O75" s="36">
        <f t="shared" si="13"/>
        <v>0.95226579177056225</v>
      </c>
      <c r="P75" s="31">
        <v>2703800</v>
      </c>
      <c r="Q75" s="31">
        <v>21692481</v>
      </c>
      <c r="R75" s="31">
        <v>23369213</v>
      </c>
      <c r="S75" s="31">
        <v>14088387</v>
      </c>
      <c r="T75" s="36">
        <f t="shared" si="14"/>
        <v>0.60286099493380463</v>
      </c>
      <c r="U75" s="36">
        <f t="shared" si="15"/>
        <v>-0.71791256749759591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7615788</v>
      </c>
      <c r="E76" s="31">
        <v>6642812</v>
      </c>
      <c r="F76" s="31">
        <v>1632277</v>
      </c>
      <c r="G76" s="36">
        <f t="shared" si="8"/>
        <v>0.21432805114848261</v>
      </c>
      <c r="H76" s="31">
        <v>595221</v>
      </c>
      <c r="I76" s="36">
        <f t="shared" si="9"/>
        <v>7.8156193423451384E-2</v>
      </c>
      <c r="J76" s="31">
        <v>2713981</v>
      </c>
      <c r="K76" s="36">
        <f t="shared" si="10"/>
        <v>0.40855905601423009</v>
      </c>
      <c r="L76" s="31">
        <v>514799</v>
      </c>
      <c r="M76" s="36">
        <f t="shared" si="11"/>
        <v>7.7497150303214968E-2</v>
      </c>
      <c r="N76" s="31">
        <f t="shared" si="12"/>
        <v>5456278</v>
      </c>
      <c r="O76" s="36">
        <f t="shared" si="13"/>
        <v>0.8213807646520781</v>
      </c>
      <c r="P76" s="31">
        <v>1581447</v>
      </c>
      <c r="Q76" s="31">
        <v>6353562</v>
      </c>
      <c r="R76" s="31">
        <v>6353562</v>
      </c>
      <c r="S76" s="31">
        <v>5047457</v>
      </c>
      <c r="T76" s="36">
        <f t="shared" si="14"/>
        <v>0.79442948695550619</v>
      </c>
      <c r="U76" s="36">
        <f t="shared" si="15"/>
        <v>-0.67447597042455421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23485752</v>
      </c>
      <c r="E77" s="31">
        <v>27778200</v>
      </c>
      <c r="F77" s="31">
        <v>3377881</v>
      </c>
      <c r="G77" s="36">
        <f t="shared" si="8"/>
        <v>0.14382681891557059</v>
      </c>
      <c r="H77" s="31">
        <v>5962444</v>
      </c>
      <c r="I77" s="36">
        <f t="shared" si="9"/>
        <v>0.25387494511565989</v>
      </c>
      <c r="J77" s="31">
        <v>5982310</v>
      </c>
      <c r="K77" s="36">
        <f t="shared" si="10"/>
        <v>0.21535988652972474</v>
      </c>
      <c r="L77" s="31">
        <v>6267331</v>
      </c>
      <c r="M77" s="36">
        <f t="shared" si="11"/>
        <v>0.22562048656860414</v>
      </c>
      <c r="N77" s="31">
        <f t="shared" si="12"/>
        <v>21589966</v>
      </c>
      <c r="O77" s="36">
        <f t="shared" si="13"/>
        <v>0.77722696215017528</v>
      </c>
      <c r="P77" s="31">
        <v>4132438</v>
      </c>
      <c r="Q77" s="31">
        <v>19278600</v>
      </c>
      <c r="R77" s="31">
        <v>19625808</v>
      </c>
      <c r="S77" s="31">
        <v>26013678</v>
      </c>
      <c r="T77" s="36">
        <f t="shared" si="14"/>
        <v>1.3254831597251946</v>
      </c>
      <c r="U77" s="36">
        <f t="shared" si="15"/>
        <v>0.51661827715261555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117789819</v>
      </c>
      <c r="E78" s="32">
        <f>SUM(E71:E77)</f>
        <v>99402203</v>
      </c>
      <c r="F78" s="32">
        <f>SUM(F71:F77)</f>
        <v>19951235</v>
      </c>
      <c r="G78" s="37">
        <f t="shared" si="8"/>
        <v>0.16937996143792358</v>
      </c>
      <c r="H78" s="32">
        <f>SUM(H71:H77)</f>
        <v>18962276</v>
      </c>
      <c r="I78" s="37">
        <f t="shared" si="9"/>
        <v>0.16098399811616995</v>
      </c>
      <c r="J78" s="32">
        <f>SUM(J71:J77)</f>
        <v>23146014</v>
      </c>
      <c r="K78" s="37">
        <f t="shared" si="10"/>
        <v>0.23285212300576477</v>
      </c>
      <c r="L78" s="32">
        <f>SUM(L71:L77)</f>
        <v>20852086</v>
      </c>
      <c r="M78" s="37">
        <f t="shared" si="11"/>
        <v>0.20977488798714047</v>
      </c>
      <c r="N78" s="32">
        <f t="shared" si="12"/>
        <v>82911611</v>
      </c>
      <c r="O78" s="37">
        <f t="shared" si="13"/>
        <v>0.83410234881816447</v>
      </c>
      <c r="P78" s="32">
        <f>SUM(P71:P77)</f>
        <v>21261090</v>
      </c>
      <c r="Q78" s="32">
        <f>SUM(Q71:Q77)</f>
        <v>117903337</v>
      </c>
      <c r="R78" s="32">
        <f>SUM(R71:R77)</f>
        <v>112462510</v>
      </c>
      <c r="S78" s="32">
        <f>SUM(S71:S77)</f>
        <v>95257150</v>
      </c>
      <c r="T78" s="37">
        <f t="shared" si="14"/>
        <v>0.84701248442703259</v>
      </c>
      <c r="U78" s="37">
        <f t="shared" si="15"/>
        <v>-1.9237207499709585E-2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13818490</v>
      </c>
      <c r="E79" s="31">
        <v>12177648</v>
      </c>
      <c r="F79" s="31">
        <v>2130275</v>
      </c>
      <c r="G79" s="36">
        <f t="shared" si="8"/>
        <v>0.15416119995744831</v>
      </c>
      <c r="H79" s="31">
        <v>2423439</v>
      </c>
      <c r="I79" s="36">
        <f t="shared" si="9"/>
        <v>0.17537654258895147</v>
      </c>
      <c r="J79" s="31">
        <v>2633651</v>
      </c>
      <c r="K79" s="36">
        <f t="shared" si="10"/>
        <v>0.21626926644619715</v>
      </c>
      <c r="L79" s="31">
        <v>2495700</v>
      </c>
      <c r="M79" s="36">
        <f t="shared" si="11"/>
        <v>0.20494105265647355</v>
      </c>
      <c r="N79" s="31">
        <f t="shared" si="12"/>
        <v>9683065</v>
      </c>
      <c r="O79" s="36">
        <f t="shared" si="13"/>
        <v>0.79515067277359308</v>
      </c>
      <c r="P79" s="31">
        <v>2252820</v>
      </c>
      <c r="Q79" s="31">
        <v>14260721</v>
      </c>
      <c r="R79" s="31">
        <v>13024260</v>
      </c>
      <c r="S79" s="31">
        <v>8782346</v>
      </c>
      <c r="T79" s="36">
        <f t="shared" si="14"/>
        <v>0.67430671684994004</v>
      </c>
      <c r="U79" s="36">
        <f t="shared" si="15"/>
        <v>0.10781154286627426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290919</v>
      </c>
      <c r="E80" s="31">
        <v>4752710</v>
      </c>
      <c r="F80" s="31">
        <v>129876</v>
      </c>
      <c r="G80" s="36">
        <f t="shared" si="8"/>
        <v>0.44643354335742941</v>
      </c>
      <c r="H80" s="31">
        <v>198974</v>
      </c>
      <c r="I80" s="36">
        <f t="shared" si="9"/>
        <v>0.68394982795898518</v>
      </c>
      <c r="J80" s="31">
        <v>1588853</v>
      </c>
      <c r="K80" s="36">
        <f t="shared" si="10"/>
        <v>0.33430463882711126</v>
      </c>
      <c r="L80" s="31">
        <v>1325145</v>
      </c>
      <c r="M80" s="36">
        <f t="shared" si="11"/>
        <v>0.27881882126197477</v>
      </c>
      <c r="N80" s="31">
        <f t="shared" si="12"/>
        <v>3242848</v>
      </c>
      <c r="O80" s="36">
        <f t="shared" si="13"/>
        <v>0.68231556312082997</v>
      </c>
      <c r="P80" s="31">
        <v>2637978</v>
      </c>
      <c r="Q80" s="31">
        <v>1018675</v>
      </c>
      <c r="R80" s="31">
        <v>958675</v>
      </c>
      <c r="S80" s="31">
        <v>3013043</v>
      </c>
      <c r="T80" s="36">
        <f t="shared" si="14"/>
        <v>3.1429243487104599</v>
      </c>
      <c r="U80" s="36">
        <f t="shared" si="15"/>
        <v>-0.49766639448850591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23217670</v>
      </c>
      <c r="E81" s="31">
        <v>22357755</v>
      </c>
      <c r="F81" s="31">
        <v>5064749</v>
      </c>
      <c r="G81" s="36">
        <f t="shared" si="8"/>
        <v>0.21814200132916006</v>
      </c>
      <c r="H81" s="31">
        <v>4990361</v>
      </c>
      <c r="I81" s="36">
        <f t="shared" si="9"/>
        <v>0.21493806226033879</v>
      </c>
      <c r="J81" s="31">
        <v>4725696</v>
      </c>
      <c r="K81" s="36">
        <f t="shared" si="10"/>
        <v>0.21136719675119439</v>
      </c>
      <c r="L81" s="31">
        <v>5619727</v>
      </c>
      <c r="M81" s="36">
        <f t="shared" si="11"/>
        <v>0.25135470891420003</v>
      </c>
      <c r="N81" s="31">
        <f t="shared" si="12"/>
        <v>20400533</v>
      </c>
      <c r="O81" s="36">
        <f t="shared" si="13"/>
        <v>0.91245892085318947</v>
      </c>
      <c r="P81" s="31">
        <v>4293716</v>
      </c>
      <c r="Q81" s="31">
        <v>23473020</v>
      </c>
      <c r="R81" s="31">
        <v>22727420</v>
      </c>
      <c r="S81" s="31">
        <v>16234746</v>
      </c>
      <c r="T81" s="36">
        <f t="shared" si="14"/>
        <v>0.71432419517921519</v>
      </c>
      <c r="U81" s="36">
        <f t="shared" si="15"/>
        <v>0.30882596799602013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11928839</v>
      </c>
      <c r="E82" s="31">
        <v>9523648</v>
      </c>
      <c r="F82" s="31">
        <v>2195633</v>
      </c>
      <c r="G82" s="36">
        <f t="shared" si="8"/>
        <v>0.18406091322047352</v>
      </c>
      <c r="H82" s="31">
        <v>1808635</v>
      </c>
      <c r="I82" s="36">
        <f t="shared" si="9"/>
        <v>0.15161869482855792</v>
      </c>
      <c r="J82" s="31">
        <v>1705740</v>
      </c>
      <c r="K82" s="36">
        <f t="shared" si="10"/>
        <v>0.17910573763331025</v>
      </c>
      <c r="L82" s="31">
        <v>1678219</v>
      </c>
      <c r="M82" s="36">
        <f t="shared" si="11"/>
        <v>0.17621598362308225</v>
      </c>
      <c r="N82" s="31">
        <f t="shared" si="12"/>
        <v>7388227</v>
      </c>
      <c r="O82" s="36">
        <f t="shared" si="13"/>
        <v>0.77577699217778728</v>
      </c>
      <c r="P82" s="31">
        <v>1197291</v>
      </c>
      <c r="Q82" s="31">
        <v>11673498</v>
      </c>
      <c r="R82" s="31">
        <v>10274025</v>
      </c>
      <c r="S82" s="31">
        <v>5916813</v>
      </c>
      <c r="T82" s="36">
        <f t="shared" si="14"/>
        <v>0.57590019490900601</v>
      </c>
      <c r="U82" s="36">
        <f t="shared" si="15"/>
        <v>0.40168012621827098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2455000</v>
      </c>
      <c r="E83" s="31">
        <v>32751670</v>
      </c>
      <c r="F83" s="31">
        <v>0</v>
      </c>
      <c r="G83" s="36">
        <f t="shared" si="8"/>
        <v>0</v>
      </c>
      <c r="H83" s="31">
        <v>5976581</v>
      </c>
      <c r="I83" s="36">
        <f t="shared" si="9"/>
        <v>2.4344525458248474</v>
      </c>
      <c r="J83" s="31">
        <v>3771734</v>
      </c>
      <c r="K83" s="36">
        <f t="shared" si="10"/>
        <v>0.11516157802029638</v>
      </c>
      <c r="L83" s="31">
        <v>14635266</v>
      </c>
      <c r="M83" s="36">
        <f t="shared" si="11"/>
        <v>0.4468555649223383</v>
      </c>
      <c r="N83" s="31">
        <f t="shared" si="12"/>
        <v>24383581</v>
      </c>
      <c r="O83" s="36">
        <f t="shared" si="13"/>
        <v>0.74449886066878423</v>
      </c>
      <c r="P83" s="31">
        <v>5636471</v>
      </c>
      <c r="Q83" s="31">
        <v>2350000</v>
      </c>
      <c r="R83" s="31">
        <v>13301000</v>
      </c>
      <c r="S83" s="31">
        <v>5636471</v>
      </c>
      <c r="T83" s="36">
        <f t="shared" si="14"/>
        <v>0.42376295015412374</v>
      </c>
      <c r="U83" s="36">
        <f t="shared" si="15"/>
        <v>1.5965299919045091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51710918</v>
      </c>
      <c r="E84" s="32">
        <f>SUM(E79:E83)</f>
        <v>81563431</v>
      </c>
      <c r="F84" s="32">
        <f>SUM(F79:F83)</f>
        <v>9520533</v>
      </c>
      <c r="G84" s="37">
        <f t="shared" si="8"/>
        <v>0.18411069399309446</v>
      </c>
      <c r="H84" s="32">
        <f>SUM(H79:H83)</f>
        <v>15397990</v>
      </c>
      <c r="I84" s="37">
        <f t="shared" si="9"/>
        <v>0.29777057912605615</v>
      </c>
      <c r="J84" s="32">
        <f>SUM(J79:J83)</f>
        <v>14425674</v>
      </c>
      <c r="K84" s="37">
        <f t="shared" si="10"/>
        <v>0.17686448231928842</v>
      </c>
      <c r="L84" s="32">
        <f>SUM(L79:L83)</f>
        <v>25754057</v>
      </c>
      <c r="M84" s="37">
        <f t="shared" si="11"/>
        <v>0.31575494905308726</v>
      </c>
      <c r="N84" s="32">
        <f t="shared" si="12"/>
        <v>65098254</v>
      </c>
      <c r="O84" s="37">
        <f t="shared" si="13"/>
        <v>0.7981304023368021</v>
      </c>
      <c r="P84" s="32">
        <f>SUM(P79:P83)</f>
        <v>16018276</v>
      </c>
      <c r="Q84" s="32">
        <f>SUM(Q79:Q83)</f>
        <v>52775914</v>
      </c>
      <c r="R84" s="32">
        <f>SUM(R79:R83)</f>
        <v>60285380</v>
      </c>
      <c r="S84" s="32">
        <f>SUM(S79:S83)</f>
        <v>39583419</v>
      </c>
      <c r="T84" s="37">
        <f t="shared" si="14"/>
        <v>0.65660063849643147</v>
      </c>
      <c r="U84" s="37">
        <f t="shared" si="15"/>
        <v>0.60779206201716085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399183208</v>
      </c>
      <c r="E85" s="32">
        <f>SUM(E57,E59:E62,E64:E69,E71:E77,E79:E83)</f>
        <v>407111393</v>
      </c>
      <c r="F85" s="32">
        <f>SUM(F57,F59:F62,F64:F69,F71:F77,F79:F83)</f>
        <v>67569270</v>
      </c>
      <c r="G85" s="37">
        <f t="shared" si="8"/>
        <v>0.16926881854208656</v>
      </c>
      <c r="H85" s="32">
        <f>SUM(H57,H59:H62,H64:H69,H71:H77,H79:H83)</f>
        <v>71357548</v>
      </c>
      <c r="I85" s="37">
        <f t="shared" si="9"/>
        <v>0.17875889208245452</v>
      </c>
      <c r="J85" s="32">
        <f>SUM(J57,J59:J62,J64:J69,J71:J77,J79:J83)</f>
        <v>80005648</v>
      </c>
      <c r="K85" s="37">
        <f t="shared" si="10"/>
        <v>0.19652028750765027</v>
      </c>
      <c r="L85" s="32">
        <f>SUM(L57,L59:L62,L64:L69,L71:L77,L79:L83)</f>
        <v>87325619</v>
      </c>
      <c r="M85" s="37">
        <f t="shared" si="11"/>
        <v>0.21450055316924035</v>
      </c>
      <c r="N85" s="32">
        <f t="shared" si="12"/>
        <v>306258085</v>
      </c>
      <c r="O85" s="37">
        <f t="shared" si="13"/>
        <v>0.75227097611586613</v>
      </c>
      <c r="P85" s="32">
        <f>SUM(P57,P59:P62,P64:P69,P71:P77,P79:P83)</f>
        <v>66967423</v>
      </c>
      <c r="Q85" s="32">
        <f>SUM(Q57,Q59:Q62,Q64:Q69,Q71:Q77,Q79:Q83)</f>
        <v>360014392</v>
      </c>
      <c r="R85" s="32">
        <f>SUM(R57,R59:R62,R64:R69,R71:R77,R79:R83)</f>
        <v>357558369</v>
      </c>
      <c r="S85" s="32">
        <f>SUM(S57,S59:S62,S64:S69,S71:S77,S79:S83)</f>
        <v>281557553</v>
      </c>
      <c r="T85" s="37">
        <f t="shared" si="14"/>
        <v>0.78744500873366496</v>
      </c>
      <c r="U85" s="37">
        <f t="shared" si="15"/>
        <v>0.30400148442325459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841457011</v>
      </c>
      <c r="E88" s="31">
        <v>821891351</v>
      </c>
      <c r="F88" s="31">
        <v>123238676</v>
      </c>
      <c r="G88" s="36">
        <f t="shared" ref="G88:G99" si="16">IF(($D88      =0),0,($F88      /$D88      ))</f>
        <v>0.14645867155297848</v>
      </c>
      <c r="H88" s="31">
        <v>156089515</v>
      </c>
      <c r="I88" s="36">
        <f t="shared" ref="I88:I99" si="17">IF(($D88      =0),0,($H88      /$D88      ))</f>
        <v>0.18549909616238255</v>
      </c>
      <c r="J88" s="31">
        <v>168090757</v>
      </c>
      <c r="K88" s="36">
        <f t="shared" ref="K88:K99" si="18">IF(($E88      =0),0,($J88      /$E88      ))</f>
        <v>0.20451700434063821</v>
      </c>
      <c r="L88" s="31">
        <v>227426273</v>
      </c>
      <c r="M88" s="36">
        <f t="shared" ref="M88:M99" si="19">IF(($E88      =0),0,($L88      /$E88      ))</f>
        <v>0.27671087270025307</v>
      </c>
      <c r="N88" s="31">
        <f t="shared" ref="N88:N99" si="20">$F88      +$H88      +$J88      +$L88</f>
        <v>674845221</v>
      </c>
      <c r="O88" s="36">
        <f t="shared" ref="O88:O99" si="21">IF(($E88      =0),0,($N88      /$E88      ))</f>
        <v>0.82108811606170562</v>
      </c>
      <c r="P88" s="31">
        <v>215086739</v>
      </c>
      <c r="Q88" s="31">
        <v>812449533</v>
      </c>
      <c r="R88" s="31">
        <v>759282453</v>
      </c>
      <c r="S88" s="31">
        <v>663477155</v>
      </c>
      <c r="T88" s="36">
        <f t="shared" ref="T88:T99" si="22">IF(($R88      =0),0,($S88      /$R88      ))</f>
        <v>0.87382126687971806</v>
      </c>
      <c r="U88" s="36">
        <f t="shared" ref="U88:U99" si="23">IF(($P88      =0),0,(($L88      /$P88      )-1))</f>
        <v>5.7370036188051587E-2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1202751500</v>
      </c>
      <c r="E89" s="31">
        <v>1161684662</v>
      </c>
      <c r="F89" s="31">
        <v>238894149</v>
      </c>
      <c r="G89" s="36">
        <f t="shared" si="16"/>
        <v>0.19862303144082546</v>
      </c>
      <c r="H89" s="31">
        <v>303788960</v>
      </c>
      <c r="I89" s="36">
        <f t="shared" si="17"/>
        <v>0.25257832561422705</v>
      </c>
      <c r="J89" s="31">
        <v>281362365</v>
      </c>
      <c r="K89" s="36">
        <f t="shared" si="18"/>
        <v>0.24220201419858292</v>
      </c>
      <c r="L89" s="31">
        <v>306552015</v>
      </c>
      <c r="M89" s="36">
        <f t="shared" si="19"/>
        <v>0.2638857385550985</v>
      </c>
      <c r="N89" s="31">
        <f t="shared" si="20"/>
        <v>1130597489</v>
      </c>
      <c r="O89" s="36">
        <f t="shared" si="21"/>
        <v>0.97323957695500674</v>
      </c>
      <c r="P89" s="31">
        <v>277984110</v>
      </c>
      <c r="Q89" s="31">
        <v>1193224326</v>
      </c>
      <c r="R89" s="31">
        <v>1100119372</v>
      </c>
      <c r="S89" s="31">
        <v>1047117286</v>
      </c>
      <c r="T89" s="36">
        <f t="shared" si="22"/>
        <v>0.95182151378386959</v>
      </c>
      <c r="U89" s="36">
        <f t="shared" si="23"/>
        <v>0.10276812224986531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1154265953</v>
      </c>
      <c r="E90" s="31">
        <v>1136390383</v>
      </c>
      <c r="F90" s="31">
        <v>238195923</v>
      </c>
      <c r="G90" s="36">
        <f t="shared" si="16"/>
        <v>0.20636138697577958</v>
      </c>
      <c r="H90" s="31">
        <v>297086135</v>
      </c>
      <c r="I90" s="36">
        <f t="shared" si="17"/>
        <v>0.25738100844771256</v>
      </c>
      <c r="J90" s="31">
        <v>262841677</v>
      </c>
      <c r="K90" s="36">
        <f t="shared" si="18"/>
        <v>0.23129523175487837</v>
      </c>
      <c r="L90" s="31">
        <v>323193620</v>
      </c>
      <c r="M90" s="36">
        <f t="shared" si="19"/>
        <v>0.28440369157893514</v>
      </c>
      <c r="N90" s="31">
        <f t="shared" si="20"/>
        <v>1121317355</v>
      </c>
      <c r="O90" s="36">
        <f t="shared" si="21"/>
        <v>0.98673604755417932</v>
      </c>
      <c r="P90" s="31">
        <v>330261123</v>
      </c>
      <c r="Q90" s="31">
        <v>1135672271</v>
      </c>
      <c r="R90" s="31">
        <v>1120821998</v>
      </c>
      <c r="S90" s="31">
        <v>969791557</v>
      </c>
      <c r="T90" s="36">
        <f t="shared" si="22"/>
        <v>0.86525028838700579</v>
      </c>
      <c r="U90" s="36">
        <f t="shared" si="23"/>
        <v>-2.139974253039767E-2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3198474464</v>
      </c>
      <c r="E91" s="32">
        <f>SUM(E88:E90)</f>
        <v>3119966396</v>
      </c>
      <c r="F91" s="32">
        <f>SUM(F88:F90)</f>
        <v>600328748</v>
      </c>
      <c r="G91" s="37">
        <f t="shared" si="16"/>
        <v>0.18769221225834992</v>
      </c>
      <c r="H91" s="32">
        <f>SUM(H88:H90)</f>
        <v>756964610</v>
      </c>
      <c r="I91" s="37">
        <f t="shared" si="17"/>
        <v>0.2366642655803301</v>
      </c>
      <c r="J91" s="32">
        <f>SUM(J88:J90)</f>
        <v>712294799</v>
      </c>
      <c r="K91" s="37">
        <f t="shared" si="18"/>
        <v>0.22830207399451746</v>
      </c>
      <c r="L91" s="32">
        <f>SUM(L88:L90)</f>
        <v>857171908</v>
      </c>
      <c r="M91" s="37">
        <f t="shared" si="19"/>
        <v>0.27473754496168618</v>
      </c>
      <c r="N91" s="32">
        <f t="shared" si="20"/>
        <v>2926760065</v>
      </c>
      <c r="O91" s="37">
        <f t="shared" si="21"/>
        <v>0.93807422693792375</v>
      </c>
      <c r="P91" s="32">
        <f>SUM(P88:P90)</f>
        <v>823331972</v>
      </c>
      <c r="Q91" s="32">
        <f>SUM(Q88:Q90)</f>
        <v>3141346130</v>
      </c>
      <c r="R91" s="32">
        <f>SUM(R88:R90)</f>
        <v>2980223823</v>
      </c>
      <c r="S91" s="32">
        <f>SUM(S88:S90)</f>
        <v>2680385998</v>
      </c>
      <c r="T91" s="37">
        <f t="shared" si="22"/>
        <v>0.89939083679353571</v>
      </c>
      <c r="U91" s="37">
        <f t="shared" si="23"/>
        <v>4.1101204800534585E-2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259223616</v>
      </c>
      <c r="E92" s="31">
        <v>212128231</v>
      </c>
      <c r="F92" s="31">
        <v>36637777</v>
      </c>
      <c r="G92" s="36">
        <f t="shared" si="16"/>
        <v>0.14133657097044738</v>
      </c>
      <c r="H92" s="31">
        <v>35173885</v>
      </c>
      <c r="I92" s="36">
        <f t="shared" si="17"/>
        <v>0.13568935401317755</v>
      </c>
      <c r="J92" s="31">
        <v>41694156</v>
      </c>
      <c r="K92" s="36">
        <f t="shared" si="18"/>
        <v>0.19655166030211227</v>
      </c>
      <c r="L92" s="31">
        <v>42780374</v>
      </c>
      <c r="M92" s="36">
        <f t="shared" si="19"/>
        <v>0.20167223286748664</v>
      </c>
      <c r="N92" s="31">
        <f t="shared" si="20"/>
        <v>156286192</v>
      </c>
      <c r="O92" s="36">
        <f t="shared" si="21"/>
        <v>0.73675338385299594</v>
      </c>
      <c r="P92" s="31">
        <v>37873741</v>
      </c>
      <c r="Q92" s="31">
        <v>255015504</v>
      </c>
      <c r="R92" s="31">
        <v>192238748</v>
      </c>
      <c r="S92" s="31">
        <v>147797689</v>
      </c>
      <c r="T92" s="36">
        <f t="shared" si="22"/>
        <v>0.76882361406140665</v>
      </c>
      <c r="U92" s="36">
        <f t="shared" si="23"/>
        <v>0.12955237244717921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47102396</v>
      </c>
      <c r="E93" s="31">
        <v>47037194</v>
      </c>
      <c r="F93" s="31">
        <v>8717685</v>
      </c>
      <c r="G93" s="36">
        <f t="shared" si="16"/>
        <v>0.18507943842177371</v>
      </c>
      <c r="H93" s="31">
        <v>11165581</v>
      </c>
      <c r="I93" s="36">
        <f t="shared" si="17"/>
        <v>0.23704910892431036</v>
      </c>
      <c r="J93" s="31">
        <v>10229035</v>
      </c>
      <c r="K93" s="36">
        <f t="shared" si="18"/>
        <v>0.21746694753943019</v>
      </c>
      <c r="L93" s="31">
        <v>11933978</v>
      </c>
      <c r="M93" s="36">
        <f t="shared" si="19"/>
        <v>0.25371364626895049</v>
      </c>
      <c r="N93" s="31">
        <f t="shared" si="20"/>
        <v>42046279</v>
      </c>
      <c r="O93" s="36">
        <f t="shared" si="21"/>
        <v>0.89389428714646546</v>
      </c>
      <c r="P93" s="31">
        <v>10096240</v>
      </c>
      <c r="Q93" s="31">
        <v>46363791</v>
      </c>
      <c r="R93" s="31">
        <v>45838352</v>
      </c>
      <c r="S93" s="31">
        <v>37537859</v>
      </c>
      <c r="T93" s="36">
        <f t="shared" si="22"/>
        <v>0.8189181626774017</v>
      </c>
      <c r="U93" s="36">
        <f t="shared" si="23"/>
        <v>0.18202202007876189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13341496</v>
      </c>
      <c r="E94" s="31">
        <v>12742521</v>
      </c>
      <c r="F94" s="31">
        <v>2092087</v>
      </c>
      <c r="G94" s="36">
        <f t="shared" si="16"/>
        <v>0.15681052559622999</v>
      </c>
      <c r="H94" s="31">
        <v>2041019</v>
      </c>
      <c r="I94" s="36">
        <f t="shared" si="17"/>
        <v>0.15298276894884952</v>
      </c>
      <c r="J94" s="31">
        <v>-2403959</v>
      </c>
      <c r="K94" s="36">
        <f t="shared" si="18"/>
        <v>-0.18865646758596671</v>
      </c>
      <c r="L94" s="31">
        <v>10953814</v>
      </c>
      <c r="M94" s="36">
        <f t="shared" si="19"/>
        <v>0.85962691370098587</v>
      </c>
      <c r="N94" s="31">
        <f t="shared" si="20"/>
        <v>12682961</v>
      </c>
      <c r="O94" s="36">
        <f t="shared" si="21"/>
        <v>0.99532588567050428</v>
      </c>
      <c r="P94" s="31">
        <v>1975479</v>
      </c>
      <c r="Q94" s="31">
        <v>17277208</v>
      </c>
      <c r="R94" s="31">
        <v>16784195</v>
      </c>
      <c r="S94" s="31">
        <v>8028092</v>
      </c>
      <c r="T94" s="36">
        <f t="shared" si="22"/>
        <v>0.47831260301730288</v>
      </c>
      <c r="U94" s="36">
        <f t="shared" si="23"/>
        <v>4.5448901253822491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50786756</v>
      </c>
      <c r="E95" s="31">
        <v>28152330</v>
      </c>
      <c r="F95" s="31">
        <v>5974828</v>
      </c>
      <c r="G95" s="36">
        <f t="shared" si="16"/>
        <v>0.11764539558305319</v>
      </c>
      <c r="H95" s="31">
        <v>7160459</v>
      </c>
      <c r="I95" s="36">
        <f t="shared" si="17"/>
        <v>0.14099067481293745</v>
      </c>
      <c r="J95" s="31">
        <v>6753874</v>
      </c>
      <c r="K95" s="36">
        <f t="shared" si="18"/>
        <v>0.23990461890720946</v>
      </c>
      <c r="L95" s="31">
        <v>8213830</v>
      </c>
      <c r="M95" s="36">
        <f t="shared" si="19"/>
        <v>0.29176377230588019</v>
      </c>
      <c r="N95" s="31">
        <f t="shared" si="20"/>
        <v>28102991</v>
      </c>
      <c r="O95" s="36">
        <f t="shared" si="21"/>
        <v>0.99824742747758355</v>
      </c>
      <c r="P95" s="31">
        <v>6917525</v>
      </c>
      <c r="Q95" s="31">
        <v>25874797</v>
      </c>
      <c r="R95" s="31">
        <v>26494638</v>
      </c>
      <c r="S95" s="31">
        <v>25777059</v>
      </c>
      <c r="T95" s="36">
        <f t="shared" si="22"/>
        <v>0.97291606701703193</v>
      </c>
      <c r="U95" s="36">
        <f t="shared" si="23"/>
        <v>0.18739433540175132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370454264</v>
      </c>
      <c r="E96" s="32">
        <f>SUM(E92:E95)</f>
        <v>300060276</v>
      </c>
      <c r="F96" s="32">
        <f>SUM(F92:F95)</f>
        <v>53422377</v>
      </c>
      <c r="G96" s="37">
        <f t="shared" si="16"/>
        <v>0.14420775299808669</v>
      </c>
      <c r="H96" s="32">
        <f>SUM(H92:H95)</f>
        <v>55540944</v>
      </c>
      <c r="I96" s="37">
        <f t="shared" si="17"/>
        <v>0.14992658850864246</v>
      </c>
      <c r="J96" s="32">
        <f>SUM(J92:J95)</f>
        <v>56273106</v>
      </c>
      <c r="K96" s="37">
        <f t="shared" si="18"/>
        <v>0.18753933959588839</v>
      </c>
      <c r="L96" s="32">
        <f>SUM(L92:L95)</f>
        <v>73881996</v>
      </c>
      <c r="M96" s="37">
        <f t="shared" si="19"/>
        <v>0.24622384870431832</v>
      </c>
      <c r="N96" s="32">
        <f t="shared" si="20"/>
        <v>239118423</v>
      </c>
      <c r="O96" s="37">
        <f t="shared" si="21"/>
        <v>0.79690129659148878</v>
      </c>
      <c r="P96" s="32">
        <f>SUM(P92:P95)</f>
        <v>56862985</v>
      </c>
      <c r="Q96" s="32">
        <f>SUM(Q92:Q95)</f>
        <v>344531300</v>
      </c>
      <c r="R96" s="32">
        <f>SUM(R92:R95)</f>
        <v>281355933</v>
      </c>
      <c r="S96" s="32">
        <f>SUM(S92:S95)</f>
        <v>219140699</v>
      </c>
      <c r="T96" s="37">
        <f t="shared" si="22"/>
        <v>0.7788735665296953</v>
      </c>
      <c r="U96" s="37">
        <f t="shared" si="23"/>
        <v>0.29929858589027636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65274608</v>
      </c>
      <c r="E97" s="31">
        <v>76525750</v>
      </c>
      <c r="F97" s="31">
        <v>7188235</v>
      </c>
      <c r="G97" s="36">
        <f t="shared" si="16"/>
        <v>0.1101229899381395</v>
      </c>
      <c r="H97" s="31">
        <v>18706407</v>
      </c>
      <c r="I97" s="36">
        <f t="shared" si="17"/>
        <v>0.28658015073794085</v>
      </c>
      <c r="J97" s="31">
        <v>14574241</v>
      </c>
      <c r="K97" s="36">
        <f t="shared" si="18"/>
        <v>0.19044884891686786</v>
      </c>
      <c r="L97" s="31">
        <v>33778750</v>
      </c>
      <c r="M97" s="36">
        <f t="shared" si="19"/>
        <v>0.44140371051574145</v>
      </c>
      <c r="N97" s="31">
        <f t="shared" si="20"/>
        <v>74247633</v>
      </c>
      <c r="O97" s="36">
        <f t="shared" si="21"/>
        <v>0.97023071319131138</v>
      </c>
      <c r="P97" s="31">
        <v>16992128</v>
      </c>
      <c r="Q97" s="31">
        <v>92674505</v>
      </c>
      <c r="R97" s="31">
        <v>65546546</v>
      </c>
      <c r="S97" s="31">
        <v>81912908</v>
      </c>
      <c r="T97" s="36">
        <f t="shared" si="22"/>
        <v>1.2496906854557981</v>
      </c>
      <c r="U97" s="36">
        <f t="shared" si="23"/>
        <v>0.9879058114439816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73644825</v>
      </c>
      <c r="E98" s="31">
        <v>58298883</v>
      </c>
      <c r="F98" s="31">
        <v>82614507</v>
      </c>
      <c r="G98" s="36">
        <f t="shared" si="16"/>
        <v>1.1217965009761379</v>
      </c>
      <c r="H98" s="31">
        <v>-52189497</v>
      </c>
      <c r="I98" s="36">
        <f t="shared" si="17"/>
        <v>-0.70866482471782644</v>
      </c>
      <c r="J98" s="31">
        <v>29535261</v>
      </c>
      <c r="K98" s="36">
        <f t="shared" si="18"/>
        <v>0.50661795698555667</v>
      </c>
      <c r="L98" s="31">
        <v>22377588</v>
      </c>
      <c r="M98" s="36">
        <f t="shared" si="19"/>
        <v>0.38384248288256229</v>
      </c>
      <c r="N98" s="31">
        <f t="shared" si="20"/>
        <v>82337859</v>
      </c>
      <c r="O98" s="36">
        <f t="shared" si="21"/>
        <v>1.4123402501553932</v>
      </c>
      <c r="P98" s="31">
        <v>65526105</v>
      </c>
      <c r="Q98" s="31">
        <v>28350365</v>
      </c>
      <c r="R98" s="31">
        <v>46409219</v>
      </c>
      <c r="S98" s="31">
        <v>72897632</v>
      </c>
      <c r="T98" s="36">
        <f t="shared" si="22"/>
        <v>1.5707575686632433</v>
      </c>
      <c r="U98" s="36">
        <f t="shared" si="23"/>
        <v>-0.65849354238284108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62575133</v>
      </c>
      <c r="E99" s="31">
        <v>74496930</v>
      </c>
      <c r="F99" s="31">
        <v>22547987</v>
      </c>
      <c r="G99" s="36">
        <f t="shared" si="16"/>
        <v>0.3603346236595294</v>
      </c>
      <c r="H99" s="31">
        <v>20690205</v>
      </c>
      <c r="I99" s="36">
        <f t="shared" si="17"/>
        <v>0.33064580142402572</v>
      </c>
      <c r="J99" s="31">
        <v>27120859</v>
      </c>
      <c r="K99" s="36">
        <f t="shared" si="18"/>
        <v>0.3640533777700638</v>
      </c>
      <c r="L99" s="31">
        <v>29315014</v>
      </c>
      <c r="M99" s="36">
        <f t="shared" si="19"/>
        <v>0.39350633643560884</v>
      </c>
      <c r="N99" s="31">
        <f t="shared" si="20"/>
        <v>99674065</v>
      </c>
      <c r="O99" s="36">
        <f t="shared" si="21"/>
        <v>1.3379620475635707</v>
      </c>
      <c r="P99" s="31">
        <v>22938772</v>
      </c>
      <c r="Q99" s="31">
        <v>57440418</v>
      </c>
      <c r="R99" s="31">
        <v>55640418</v>
      </c>
      <c r="S99" s="31">
        <v>82547447</v>
      </c>
      <c r="T99" s="36">
        <f t="shared" si="22"/>
        <v>1.4835878299835921</v>
      </c>
      <c r="U99" s="36">
        <f t="shared" si="23"/>
        <v>0.27796788773174086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83424084</v>
      </c>
      <c r="E100" s="31">
        <v>52630107</v>
      </c>
      <c r="F100" s="31">
        <v>20395550</v>
      </c>
      <c r="G100" s="36">
        <f>IF(($D100     =0),0,($F100     /$D100     ))</f>
        <v>0.2444803589332788</v>
      </c>
      <c r="H100" s="31">
        <v>7901595</v>
      </c>
      <c r="I100" s="36">
        <f>IF(($D100     =0),0,($H100     /$D100     ))</f>
        <v>9.4715993525322978E-2</v>
      </c>
      <c r="J100" s="31">
        <v>3946785</v>
      </c>
      <c r="K100" s="36">
        <f>IF(($E100     =0),0,($J100     /$E100     ))</f>
        <v>7.4991012273640259E-2</v>
      </c>
      <c r="L100" s="31">
        <v>17599759</v>
      </c>
      <c r="M100" s="36">
        <f>IF(($E100     =0),0,($L100     /$E100     ))</f>
        <v>0.33440477329829482</v>
      </c>
      <c r="N100" s="31">
        <f>$F100     +$H100     +$J100     +$L100</f>
        <v>49843689</v>
      </c>
      <c r="O100" s="36">
        <f>IF(($E100     =0),0,($N100     /$E100     ))</f>
        <v>0.94705657733129822</v>
      </c>
      <c r="P100" s="31">
        <v>12842324</v>
      </c>
      <c r="Q100" s="31">
        <v>87549804</v>
      </c>
      <c r="R100" s="31">
        <v>80100855</v>
      </c>
      <c r="S100" s="31">
        <v>79667881</v>
      </c>
      <c r="T100" s="36">
        <f>IF(($R100     =0),0,($S100     /$R100     ))</f>
        <v>0.99459463947045257</v>
      </c>
      <c r="U100" s="36">
        <f>IF(($P100     =0),0,(($L100     /$P100     )-1))</f>
        <v>0.37044969430766583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284918650</v>
      </c>
      <c r="E101" s="32">
        <f>SUM(E97:E100)</f>
        <v>261951670</v>
      </c>
      <c r="F101" s="32">
        <f>SUM(F97:F100)</f>
        <v>132746279</v>
      </c>
      <c r="G101" s="37">
        <f>IF(($D101     =0),0,($F101     /$D101     ))</f>
        <v>0.46590940607082054</v>
      </c>
      <c r="H101" s="32">
        <f>SUM(H97:H100)</f>
        <v>-4891290</v>
      </c>
      <c r="I101" s="37">
        <f>IF(($D101     =0),0,($H101     /$D101     ))</f>
        <v>-1.7167321268720035E-2</v>
      </c>
      <c r="J101" s="32">
        <f>SUM(J97:J100)</f>
        <v>75177146</v>
      </c>
      <c r="K101" s="37">
        <f>IF(($E101     =0),0,($J101     /$E101     ))</f>
        <v>0.28698861129612191</v>
      </c>
      <c r="L101" s="32">
        <f>SUM(L97:L100)</f>
        <v>103071111</v>
      </c>
      <c r="M101" s="37">
        <f>IF(($E101     =0),0,($L101     /$E101     ))</f>
        <v>0.39347376941708367</v>
      </c>
      <c r="N101" s="32">
        <f>$F101     +$H101     +$J101     +$L101</f>
        <v>306103246</v>
      </c>
      <c r="O101" s="37">
        <f>IF(($E101     =0),0,($N101     /$E101     ))</f>
        <v>1.168548557067798</v>
      </c>
      <c r="P101" s="32">
        <f>SUM(P97:P100)</f>
        <v>118299329</v>
      </c>
      <c r="Q101" s="32">
        <f>SUM(Q97:Q100)</f>
        <v>266015092</v>
      </c>
      <c r="R101" s="32">
        <f>SUM(R97:R100)</f>
        <v>247697038</v>
      </c>
      <c r="S101" s="32">
        <f>SUM(S97:S100)</f>
        <v>317025868</v>
      </c>
      <c r="T101" s="37">
        <f>IF(($R101     =0),0,($S101     /$R101     ))</f>
        <v>1.2798936578321134</v>
      </c>
      <c r="U101" s="37">
        <f>IF(($P101     =0),0,(($L101     /$P101     )-1))</f>
        <v>-0.12872615701818557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3853847378</v>
      </c>
      <c r="E102" s="32">
        <f>SUM(E88:E90,E92:E95,E97:E100)</f>
        <v>3681978342</v>
      </c>
      <c r="F102" s="32">
        <f>SUM(F88:F90,F92:F95,F97:F100)</f>
        <v>786497404</v>
      </c>
      <c r="G102" s="37">
        <f>IF(($D102     =0),0,($F102     /$D102     ))</f>
        <v>0.20408109788928958</v>
      </c>
      <c r="H102" s="32">
        <f>SUM(H88:H90,H92:H95,H97:H100)</f>
        <v>807614264</v>
      </c>
      <c r="I102" s="37">
        <f>IF(($D102     =0),0,($H102     /$D102     ))</f>
        <v>0.20956052089927885</v>
      </c>
      <c r="J102" s="32">
        <f>SUM(J88:J90,J92:J95,J97:J100)</f>
        <v>843745051</v>
      </c>
      <c r="K102" s="37">
        <f>IF(($E102     =0),0,($J102     /$E102     ))</f>
        <v>0.22915535416802296</v>
      </c>
      <c r="L102" s="32">
        <f>SUM(L88:L90,L92:L95,L97:L100)</f>
        <v>1034125015</v>
      </c>
      <c r="M102" s="37">
        <f>IF(($E102     =0),0,($L102     /$E102     ))</f>
        <v>0.2808612433168951</v>
      </c>
      <c r="N102" s="32">
        <f>$F102     +$H102     +$J102     +$L102</f>
        <v>3471981734</v>
      </c>
      <c r="O102" s="37">
        <f>IF(($E102     =0),0,($N102     /$E102     ))</f>
        <v>0.94296636522692512</v>
      </c>
      <c r="P102" s="32">
        <f>SUM(P88:P90,P92:P95,P97:P100)</f>
        <v>998494286</v>
      </c>
      <c r="Q102" s="32">
        <f>SUM(Q88:Q90,Q92:Q95,Q97:Q100)</f>
        <v>3751892522</v>
      </c>
      <c r="R102" s="32">
        <f>SUM(R88:R90,R92:R95,R97:R100)</f>
        <v>3509276794</v>
      </c>
      <c r="S102" s="32">
        <f>SUM(S88:S90,S92:S95,S97:S100)</f>
        <v>3216552565</v>
      </c>
      <c r="T102" s="37">
        <f>IF(($R102     =0),0,($S102     /$R102     ))</f>
        <v>0.91658559692399122</v>
      </c>
      <c r="U102" s="37">
        <f>IF(($P102     =0),0,(($L102     /$P102     )-1))</f>
        <v>3.5684459590387574E-2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1152008880</v>
      </c>
      <c r="E105" s="31">
        <v>1125864934</v>
      </c>
      <c r="F105" s="31">
        <v>199602635</v>
      </c>
      <c r="G105" s="36">
        <f t="shared" ref="G105:G136" si="24">IF(($D105     =0),0,($F105     /$D105     ))</f>
        <v>0.17326484063213124</v>
      </c>
      <c r="H105" s="31">
        <v>270556353</v>
      </c>
      <c r="I105" s="36">
        <f t="shared" ref="I105:I136" si="25">IF(($D105     =0),0,($H105     /$D105     ))</f>
        <v>0.23485613496312632</v>
      </c>
      <c r="J105" s="31">
        <v>266586983</v>
      </c>
      <c r="K105" s="36">
        <f t="shared" ref="K105:K136" si="26">IF(($E105     =0),0,($J105     /$E105     ))</f>
        <v>0.23678416029253471</v>
      </c>
      <c r="L105" s="31">
        <v>312526663</v>
      </c>
      <c r="M105" s="36">
        <f t="shared" ref="M105:M136" si="27">IF(($E105     =0),0,($L105     /$E105     ))</f>
        <v>0.2775880601322645</v>
      </c>
      <c r="N105" s="31">
        <f t="shared" ref="N105:N136" si="28">$F105     +$H105     +$J105     +$L105</f>
        <v>1049272634</v>
      </c>
      <c r="O105" s="36">
        <f t="shared" ref="O105:O136" si="29">IF(($E105     =0),0,($N105     /$E105     ))</f>
        <v>0.93197025887654128</v>
      </c>
      <c r="P105" s="31">
        <v>258058047</v>
      </c>
      <c r="Q105" s="31">
        <v>1087959970</v>
      </c>
      <c r="R105" s="31">
        <v>1251386026</v>
      </c>
      <c r="S105" s="31">
        <v>1036140219</v>
      </c>
      <c r="T105" s="36">
        <f t="shared" ref="T105:T136" si="30">IF(($R105     =0),0,($S105     /$R105     ))</f>
        <v>0.82799407814387727</v>
      </c>
      <c r="U105" s="36">
        <f t="shared" ref="U105:U136" si="31">IF(($P105     =0),0,(($L105     /$P105     )-1))</f>
        <v>0.21107117810590892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1152008880</v>
      </c>
      <c r="E106" s="32">
        <f>E105</f>
        <v>1125864934</v>
      </c>
      <c r="F106" s="32">
        <f>F105</f>
        <v>199602635</v>
      </c>
      <c r="G106" s="37">
        <f t="shared" si="24"/>
        <v>0.17326484063213124</v>
      </c>
      <c r="H106" s="32">
        <f>H105</f>
        <v>270556353</v>
      </c>
      <c r="I106" s="37">
        <f t="shared" si="25"/>
        <v>0.23485613496312632</v>
      </c>
      <c r="J106" s="32">
        <f>J105</f>
        <v>266586983</v>
      </c>
      <c r="K106" s="37">
        <f t="shared" si="26"/>
        <v>0.23678416029253471</v>
      </c>
      <c r="L106" s="32">
        <f>L105</f>
        <v>312526663</v>
      </c>
      <c r="M106" s="37">
        <f t="shared" si="27"/>
        <v>0.2775880601322645</v>
      </c>
      <c r="N106" s="32">
        <f t="shared" si="28"/>
        <v>1049272634</v>
      </c>
      <c r="O106" s="37">
        <f t="shared" si="29"/>
        <v>0.93197025887654128</v>
      </c>
      <c r="P106" s="32">
        <f>P105</f>
        <v>258058047</v>
      </c>
      <c r="Q106" s="32">
        <f>Q105</f>
        <v>1087959970</v>
      </c>
      <c r="R106" s="32">
        <f>R105</f>
        <v>1251386026</v>
      </c>
      <c r="S106" s="32">
        <f>S105</f>
        <v>1036140219</v>
      </c>
      <c r="T106" s="37">
        <f t="shared" si="30"/>
        <v>0.82799407814387727</v>
      </c>
      <c r="U106" s="37">
        <f t="shared" si="31"/>
        <v>0.21107117810590892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21545875</v>
      </c>
      <c r="E107" s="31">
        <v>21442243</v>
      </c>
      <c r="F107" s="31">
        <v>3988420</v>
      </c>
      <c r="G107" s="36">
        <f t="shared" si="24"/>
        <v>0.18511292764856382</v>
      </c>
      <c r="H107" s="31">
        <v>2598479</v>
      </c>
      <c r="I107" s="36">
        <f t="shared" si="25"/>
        <v>0.1206021570254167</v>
      </c>
      <c r="J107" s="31">
        <v>3235913</v>
      </c>
      <c r="K107" s="36">
        <f t="shared" si="26"/>
        <v>0.15091298983972898</v>
      </c>
      <c r="L107" s="31">
        <v>4597377</v>
      </c>
      <c r="M107" s="36">
        <f t="shared" si="27"/>
        <v>0.21440746660692167</v>
      </c>
      <c r="N107" s="31">
        <f t="shared" si="28"/>
        <v>14420189</v>
      </c>
      <c r="O107" s="36">
        <f t="shared" si="29"/>
        <v>0.67251308550136291</v>
      </c>
      <c r="P107" s="31">
        <v>3783758</v>
      </c>
      <c r="Q107" s="31">
        <v>22555608</v>
      </c>
      <c r="R107" s="31">
        <v>22755608</v>
      </c>
      <c r="S107" s="31">
        <v>17710368</v>
      </c>
      <c r="T107" s="36">
        <f t="shared" si="30"/>
        <v>0.77828586254430121</v>
      </c>
      <c r="U107" s="36">
        <f t="shared" si="31"/>
        <v>0.21502934384281458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16597846</v>
      </c>
      <c r="E108" s="31">
        <v>14875824</v>
      </c>
      <c r="F108" s="31">
        <v>6152971</v>
      </c>
      <c r="G108" s="36">
        <f t="shared" si="24"/>
        <v>0.3707090064578259</v>
      </c>
      <c r="H108" s="31">
        <v>1542819</v>
      </c>
      <c r="I108" s="36">
        <f t="shared" si="25"/>
        <v>9.29529651016162E-2</v>
      </c>
      <c r="J108" s="31">
        <v>1497355</v>
      </c>
      <c r="K108" s="36">
        <f t="shared" si="26"/>
        <v>0.10065694512115766</v>
      </c>
      <c r="L108" s="31">
        <v>1391524</v>
      </c>
      <c r="M108" s="36">
        <f t="shared" si="27"/>
        <v>9.3542650141598876E-2</v>
      </c>
      <c r="N108" s="31">
        <f t="shared" si="28"/>
        <v>10584669</v>
      </c>
      <c r="O108" s="36">
        <f t="shared" si="29"/>
        <v>0.71153497110479391</v>
      </c>
      <c r="P108" s="31">
        <v>5362384</v>
      </c>
      <c r="Q108" s="31">
        <v>30364206</v>
      </c>
      <c r="R108" s="31">
        <v>38065026</v>
      </c>
      <c r="S108" s="31">
        <v>35024000</v>
      </c>
      <c r="T108" s="36">
        <f t="shared" si="30"/>
        <v>0.92010970910672696</v>
      </c>
      <c r="U108" s="36">
        <f t="shared" si="31"/>
        <v>-0.74050273162086122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16461624</v>
      </c>
      <c r="E109" s="31">
        <v>17085724</v>
      </c>
      <c r="F109" s="31">
        <v>3819150</v>
      </c>
      <c r="G109" s="36">
        <f t="shared" si="24"/>
        <v>0.232003233702823</v>
      </c>
      <c r="H109" s="31">
        <v>3829450</v>
      </c>
      <c r="I109" s="36">
        <f t="shared" si="25"/>
        <v>0.23262893138611354</v>
      </c>
      <c r="J109" s="31">
        <v>1953632</v>
      </c>
      <c r="K109" s="36">
        <f t="shared" si="26"/>
        <v>0.11434294502240584</v>
      </c>
      <c r="L109" s="31">
        <v>2389893</v>
      </c>
      <c r="M109" s="36">
        <f t="shared" si="27"/>
        <v>0.13987660107350441</v>
      </c>
      <c r="N109" s="31">
        <f t="shared" si="28"/>
        <v>11992125</v>
      </c>
      <c r="O109" s="36">
        <f t="shared" si="29"/>
        <v>0.7018798266903995</v>
      </c>
      <c r="P109" s="31">
        <v>6377447</v>
      </c>
      <c r="Q109" s="31">
        <v>18569352</v>
      </c>
      <c r="R109" s="31">
        <v>18568290</v>
      </c>
      <c r="S109" s="31">
        <v>16851950</v>
      </c>
      <c r="T109" s="36">
        <f t="shared" si="30"/>
        <v>0.90756607097368691</v>
      </c>
      <c r="U109" s="36">
        <f t="shared" si="31"/>
        <v>-0.62525866541893649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74267680</v>
      </c>
      <c r="E110" s="31">
        <v>70566823</v>
      </c>
      <c r="F110" s="31">
        <v>10010908</v>
      </c>
      <c r="G110" s="36">
        <f t="shared" si="24"/>
        <v>0.13479494714255244</v>
      </c>
      <c r="H110" s="31">
        <v>23874130</v>
      </c>
      <c r="I110" s="36">
        <f t="shared" si="25"/>
        <v>0.32146055996363426</v>
      </c>
      <c r="J110" s="31">
        <v>16108507</v>
      </c>
      <c r="K110" s="36">
        <f t="shared" si="26"/>
        <v>0.22827309371714241</v>
      </c>
      <c r="L110" s="31">
        <v>14578895</v>
      </c>
      <c r="M110" s="36">
        <f t="shared" si="27"/>
        <v>0.20659701514407131</v>
      </c>
      <c r="N110" s="31">
        <f t="shared" si="28"/>
        <v>64572440</v>
      </c>
      <c r="O110" s="36">
        <f t="shared" si="29"/>
        <v>0.9150538065175472</v>
      </c>
      <c r="P110" s="31">
        <v>17421491</v>
      </c>
      <c r="Q110" s="31">
        <v>45113998</v>
      </c>
      <c r="R110" s="31">
        <v>52005433</v>
      </c>
      <c r="S110" s="31">
        <v>46225507</v>
      </c>
      <c r="T110" s="36">
        <f t="shared" si="30"/>
        <v>0.88885918900050309</v>
      </c>
      <c r="U110" s="36">
        <f t="shared" si="31"/>
        <v>-0.16316605737132373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39632868</v>
      </c>
      <c r="E111" s="31">
        <v>39674298</v>
      </c>
      <c r="F111" s="31">
        <v>8652995</v>
      </c>
      <c r="G111" s="36">
        <f t="shared" si="24"/>
        <v>0.2183287618751184</v>
      </c>
      <c r="H111" s="31">
        <v>9306294</v>
      </c>
      <c r="I111" s="36">
        <f t="shared" si="25"/>
        <v>0.23481252984265483</v>
      </c>
      <c r="J111" s="31">
        <v>7608101</v>
      </c>
      <c r="K111" s="36">
        <f t="shared" si="26"/>
        <v>0.19176397273620316</v>
      </c>
      <c r="L111" s="31">
        <v>7546050</v>
      </c>
      <c r="M111" s="36">
        <f t="shared" si="27"/>
        <v>0.19019996270633446</v>
      </c>
      <c r="N111" s="31">
        <f t="shared" si="28"/>
        <v>33113440</v>
      </c>
      <c r="O111" s="36">
        <f t="shared" si="29"/>
        <v>0.83463203306079925</v>
      </c>
      <c r="P111" s="31">
        <v>6173816</v>
      </c>
      <c r="Q111" s="31">
        <v>17993573</v>
      </c>
      <c r="R111" s="31">
        <v>9865540</v>
      </c>
      <c r="S111" s="31">
        <v>28278583</v>
      </c>
      <c r="T111" s="36">
        <f t="shared" si="30"/>
        <v>2.8663999132333355</v>
      </c>
      <c r="U111" s="36">
        <f t="shared" si="31"/>
        <v>0.2222667471787303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168505893</v>
      </c>
      <c r="E112" s="32">
        <f>SUM(E107:E111)</f>
        <v>163644912</v>
      </c>
      <c r="F112" s="32">
        <f>SUM(F107:F111)</f>
        <v>32624444</v>
      </c>
      <c r="G112" s="37">
        <f t="shared" si="24"/>
        <v>0.19361010715512483</v>
      </c>
      <c r="H112" s="32">
        <f>SUM(H107:H111)</f>
        <v>41151172</v>
      </c>
      <c r="I112" s="37">
        <f t="shared" si="25"/>
        <v>0.24421206444097476</v>
      </c>
      <c r="J112" s="32">
        <f>SUM(J107:J111)</f>
        <v>30403508</v>
      </c>
      <c r="K112" s="37">
        <f t="shared" si="26"/>
        <v>0.18578950991155777</v>
      </c>
      <c r="L112" s="32">
        <f>SUM(L107:L111)</f>
        <v>30503739</v>
      </c>
      <c r="M112" s="37">
        <f t="shared" si="27"/>
        <v>0.18640200069281715</v>
      </c>
      <c r="N112" s="32">
        <f t="shared" si="28"/>
        <v>134682863</v>
      </c>
      <c r="O112" s="37">
        <f t="shared" si="29"/>
        <v>0.82301894604581416</v>
      </c>
      <c r="P112" s="32">
        <f>SUM(P107:P111)</f>
        <v>39118896</v>
      </c>
      <c r="Q112" s="32">
        <f>SUM(Q107:Q111)</f>
        <v>134596737</v>
      </c>
      <c r="R112" s="32">
        <f>SUM(R107:R111)</f>
        <v>141259897</v>
      </c>
      <c r="S112" s="32">
        <f>SUM(S107:S111)</f>
        <v>144090408</v>
      </c>
      <c r="T112" s="37">
        <f t="shared" si="30"/>
        <v>1.0200376119487047</v>
      </c>
      <c r="U112" s="37">
        <f t="shared" si="31"/>
        <v>-0.22023006477483409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27011659</v>
      </c>
      <c r="E113" s="31">
        <v>25159820</v>
      </c>
      <c r="F113" s="31">
        <v>3611689</v>
      </c>
      <c r="G113" s="36">
        <f t="shared" si="24"/>
        <v>0.13370852193861918</v>
      </c>
      <c r="H113" s="31">
        <v>5707910</v>
      </c>
      <c r="I113" s="36">
        <f t="shared" si="25"/>
        <v>0.21131282606521873</v>
      </c>
      <c r="J113" s="31">
        <v>4789404</v>
      </c>
      <c r="K113" s="36">
        <f t="shared" si="26"/>
        <v>0.19035923150483589</v>
      </c>
      <c r="L113" s="31">
        <v>7616698</v>
      </c>
      <c r="M113" s="36">
        <f t="shared" si="27"/>
        <v>0.30273261096462534</v>
      </c>
      <c r="N113" s="31">
        <f t="shared" si="28"/>
        <v>21725701</v>
      </c>
      <c r="O113" s="36">
        <f t="shared" si="29"/>
        <v>0.86350780728955934</v>
      </c>
      <c r="P113" s="31">
        <v>6374223</v>
      </c>
      <c r="Q113" s="31">
        <v>19557080</v>
      </c>
      <c r="R113" s="31">
        <v>22811099</v>
      </c>
      <c r="S113" s="31">
        <v>18723161</v>
      </c>
      <c r="T113" s="36">
        <f t="shared" si="30"/>
        <v>0.82079171196442569</v>
      </c>
      <c r="U113" s="36">
        <f t="shared" si="31"/>
        <v>0.19492179674291288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25002410</v>
      </c>
      <c r="E114" s="31">
        <v>19687668</v>
      </c>
      <c r="F114" s="31">
        <v>3869392</v>
      </c>
      <c r="G114" s="36">
        <f t="shared" si="24"/>
        <v>0.15476076106263356</v>
      </c>
      <c r="H114" s="31">
        <v>4038284</v>
      </c>
      <c r="I114" s="36">
        <f t="shared" si="25"/>
        <v>0.16151578987785578</v>
      </c>
      <c r="J114" s="31">
        <v>4205670</v>
      </c>
      <c r="K114" s="36">
        <f t="shared" si="26"/>
        <v>0.21361951044684419</v>
      </c>
      <c r="L114" s="31">
        <v>3749606</v>
      </c>
      <c r="M114" s="36">
        <f t="shared" si="27"/>
        <v>0.19045455256559587</v>
      </c>
      <c r="N114" s="31">
        <f t="shared" si="28"/>
        <v>15862952</v>
      </c>
      <c r="O114" s="36">
        <f t="shared" si="29"/>
        <v>0.80573036887863003</v>
      </c>
      <c r="P114" s="31">
        <v>4457199</v>
      </c>
      <c r="Q114" s="31">
        <v>19689049</v>
      </c>
      <c r="R114" s="31">
        <v>21377882</v>
      </c>
      <c r="S114" s="31">
        <v>16199478</v>
      </c>
      <c r="T114" s="36">
        <f t="shared" si="30"/>
        <v>0.75776814560020489</v>
      </c>
      <c r="U114" s="36">
        <f t="shared" si="31"/>
        <v>-0.15875284006839274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3777334</v>
      </c>
      <c r="E115" s="31">
        <v>10064136</v>
      </c>
      <c r="F115" s="31">
        <v>2079101</v>
      </c>
      <c r="G115" s="36">
        <f t="shared" si="24"/>
        <v>0.55041492227057498</v>
      </c>
      <c r="H115" s="31">
        <v>2333514</v>
      </c>
      <c r="I115" s="36">
        <f t="shared" si="25"/>
        <v>0.61776745185890369</v>
      </c>
      <c r="J115" s="31">
        <v>1633034</v>
      </c>
      <c r="K115" s="36">
        <f t="shared" si="26"/>
        <v>0.16226271187114324</v>
      </c>
      <c r="L115" s="31">
        <v>2698114</v>
      </c>
      <c r="M115" s="36">
        <f t="shared" si="27"/>
        <v>0.26809196537089719</v>
      </c>
      <c r="N115" s="31">
        <f t="shared" si="28"/>
        <v>8743763</v>
      </c>
      <c r="O115" s="36">
        <f t="shared" si="29"/>
        <v>0.86880413778192189</v>
      </c>
      <c r="P115" s="31">
        <v>1202208</v>
      </c>
      <c r="Q115" s="31">
        <v>5190011</v>
      </c>
      <c r="R115" s="31">
        <v>11800889</v>
      </c>
      <c r="S115" s="31">
        <v>7098441</v>
      </c>
      <c r="T115" s="36">
        <f t="shared" si="30"/>
        <v>0.60151747889502227</v>
      </c>
      <c r="U115" s="36">
        <f t="shared" si="31"/>
        <v>1.244298823498097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782000</v>
      </c>
      <c r="E116" s="31">
        <v>712000</v>
      </c>
      <c r="F116" s="31">
        <v>759745</v>
      </c>
      <c r="G116" s="36">
        <f t="shared" si="24"/>
        <v>0.97154092071611253</v>
      </c>
      <c r="H116" s="31">
        <v>515779</v>
      </c>
      <c r="I116" s="36">
        <f t="shared" si="25"/>
        <v>0.65956393861892582</v>
      </c>
      <c r="J116" s="31">
        <v>1025236</v>
      </c>
      <c r="K116" s="36">
        <f t="shared" si="26"/>
        <v>1.4399382022471909</v>
      </c>
      <c r="L116" s="31">
        <v>127250</v>
      </c>
      <c r="M116" s="36">
        <f t="shared" si="27"/>
        <v>0.17872191011235955</v>
      </c>
      <c r="N116" s="31">
        <f t="shared" si="28"/>
        <v>2428010</v>
      </c>
      <c r="O116" s="36">
        <f t="shared" si="29"/>
        <v>3.410126404494382</v>
      </c>
      <c r="P116" s="31">
        <v>1540735</v>
      </c>
      <c r="Q116" s="31">
        <v>892950</v>
      </c>
      <c r="R116" s="31">
        <v>3786508</v>
      </c>
      <c r="S116" s="31">
        <v>5007601</v>
      </c>
      <c r="T116" s="36">
        <f t="shared" si="30"/>
        <v>1.3224852555441584</v>
      </c>
      <c r="U116" s="36">
        <f t="shared" si="31"/>
        <v>-0.91740954804038333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229214749</v>
      </c>
      <c r="E117" s="31">
        <v>135355078</v>
      </c>
      <c r="F117" s="31">
        <v>20508355</v>
      </c>
      <c r="G117" s="36">
        <f t="shared" si="24"/>
        <v>8.9472231125929863E-2</v>
      </c>
      <c r="H117" s="31">
        <v>25808834</v>
      </c>
      <c r="I117" s="36">
        <f t="shared" si="25"/>
        <v>0.11259674219306019</v>
      </c>
      <c r="J117" s="31">
        <v>21977566</v>
      </c>
      <c r="K117" s="36">
        <f t="shared" si="26"/>
        <v>0.16236971914714571</v>
      </c>
      <c r="L117" s="31">
        <v>25642434</v>
      </c>
      <c r="M117" s="36">
        <f t="shared" si="27"/>
        <v>0.18944567414013089</v>
      </c>
      <c r="N117" s="31">
        <f t="shared" si="28"/>
        <v>93937189</v>
      </c>
      <c r="O117" s="36">
        <f t="shared" si="29"/>
        <v>0.69400565082604437</v>
      </c>
      <c r="P117" s="31">
        <v>33736613</v>
      </c>
      <c r="Q117" s="31">
        <v>146973507</v>
      </c>
      <c r="R117" s="31">
        <v>156331188</v>
      </c>
      <c r="S117" s="31">
        <v>95215999</v>
      </c>
      <c r="T117" s="36">
        <f t="shared" si="30"/>
        <v>0.60906592099843826</v>
      </c>
      <c r="U117" s="36">
        <f t="shared" si="31"/>
        <v>-0.23992269170589231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1392092</v>
      </c>
      <c r="E118" s="31">
        <v>410000</v>
      </c>
      <c r="F118" s="31">
        <v>0</v>
      </c>
      <c r="G118" s="36">
        <f t="shared" si="24"/>
        <v>0</v>
      </c>
      <c r="H118" s="31">
        <v>6400</v>
      </c>
      <c r="I118" s="36">
        <f t="shared" si="25"/>
        <v>4.5973972984544127E-3</v>
      </c>
      <c r="J118" s="31">
        <v>267637</v>
      </c>
      <c r="K118" s="36">
        <f t="shared" si="26"/>
        <v>0.65277317073170726</v>
      </c>
      <c r="L118" s="31">
        <v>127069</v>
      </c>
      <c r="M118" s="36">
        <f t="shared" si="27"/>
        <v>0.30992439024390245</v>
      </c>
      <c r="N118" s="31">
        <f t="shared" si="28"/>
        <v>401106</v>
      </c>
      <c r="O118" s="36">
        <f t="shared" si="29"/>
        <v>0.97830731707317076</v>
      </c>
      <c r="P118" s="31">
        <v>44810</v>
      </c>
      <c r="Q118" s="31">
        <v>568550</v>
      </c>
      <c r="R118" s="31">
        <v>519250</v>
      </c>
      <c r="S118" s="31">
        <v>69158</v>
      </c>
      <c r="T118" s="36">
        <f t="shared" si="30"/>
        <v>0.13318825228695233</v>
      </c>
      <c r="U118" s="36">
        <f t="shared" si="31"/>
        <v>1.8357286320017852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11939716</v>
      </c>
      <c r="E119" s="31">
        <v>10947582</v>
      </c>
      <c r="F119" s="31">
        <v>2166072</v>
      </c>
      <c r="G119" s="36">
        <f t="shared" si="24"/>
        <v>0.18141738044690511</v>
      </c>
      <c r="H119" s="31">
        <v>2753204</v>
      </c>
      <c r="I119" s="36">
        <f t="shared" si="25"/>
        <v>0.23059208443483917</v>
      </c>
      <c r="J119" s="31">
        <v>2621624</v>
      </c>
      <c r="K119" s="36">
        <f t="shared" si="26"/>
        <v>0.23947059725152092</v>
      </c>
      <c r="L119" s="31">
        <v>3664123</v>
      </c>
      <c r="M119" s="36">
        <f t="shared" si="27"/>
        <v>0.33469701345922781</v>
      </c>
      <c r="N119" s="31">
        <f t="shared" si="28"/>
        <v>11205023</v>
      </c>
      <c r="O119" s="36">
        <f t="shared" si="29"/>
        <v>1.0235157864083595</v>
      </c>
      <c r="P119" s="31">
        <v>3429534</v>
      </c>
      <c r="Q119" s="31">
        <v>11336760</v>
      </c>
      <c r="R119" s="31">
        <v>11996400</v>
      </c>
      <c r="S119" s="31">
        <v>11000478</v>
      </c>
      <c r="T119" s="36">
        <f t="shared" si="30"/>
        <v>0.91698159447834349</v>
      </c>
      <c r="U119" s="36">
        <f t="shared" si="31"/>
        <v>6.8402587640186585E-2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37108954</v>
      </c>
      <c r="E120" s="31">
        <v>16908646</v>
      </c>
      <c r="F120" s="31">
        <v>16003996</v>
      </c>
      <c r="G120" s="36">
        <f t="shared" si="24"/>
        <v>0.43127046911642941</v>
      </c>
      <c r="H120" s="31">
        <v>5333996</v>
      </c>
      <c r="I120" s="36">
        <f t="shared" si="25"/>
        <v>0.14373878606225332</v>
      </c>
      <c r="J120" s="31">
        <v>3557689</v>
      </c>
      <c r="K120" s="36">
        <f t="shared" si="26"/>
        <v>0.21040649854518215</v>
      </c>
      <c r="L120" s="31">
        <v>4650414</v>
      </c>
      <c r="M120" s="36">
        <f t="shared" si="27"/>
        <v>0.27503172045827917</v>
      </c>
      <c r="N120" s="31">
        <f t="shared" si="28"/>
        <v>29546095</v>
      </c>
      <c r="O120" s="36">
        <f t="shared" si="29"/>
        <v>1.7473956814756191</v>
      </c>
      <c r="P120" s="31">
        <v>4077878</v>
      </c>
      <c r="Q120" s="31">
        <v>33449398</v>
      </c>
      <c r="R120" s="31">
        <v>31366365</v>
      </c>
      <c r="S120" s="31">
        <v>26746565</v>
      </c>
      <c r="T120" s="36">
        <f t="shared" si="30"/>
        <v>0.85271484279418419</v>
      </c>
      <c r="U120" s="36">
        <f t="shared" si="31"/>
        <v>0.1404004729910997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336228914</v>
      </c>
      <c r="E121" s="32">
        <f>SUM(E113:E120)</f>
        <v>219244930</v>
      </c>
      <c r="F121" s="32">
        <f>SUM(F113:F120)</f>
        <v>48998350</v>
      </c>
      <c r="G121" s="37">
        <f t="shared" si="24"/>
        <v>0.14572913857134845</v>
      </c>
      <c r="H121" s="32">
        <f>SUM(H113:H120)</f>
        <v>46497921</v>
      </c>
      <c r="I121" s="37">
        <f t="shared" si="25"/>
        <v>0.13829245214764604</v>
      </c>
      <c r="J121" s="32">
        <f>SUM(J113:J120)</f>
        <v>40077860</v>
      </c>
      <c r="K121" s="37">
        <f t="shared" si="26"/>
        <v>0.18279948366422885</v>
      </c>
      <c r="L121" s="32">
        <f>SUM(L113:L120)</f>
        <v>48275708</v>
      </c>
      <c r="M121" s="37">
        <f t="shared" si="27"/>
        <v>0.22019076108168156</v>
      </c>
      <c r="N121" s="32">
        <f t="shared" si="28"/>
        <v>183849839</v>
      </c>
      <c r="O121" s="37">
        <f t="shared" si="29"/>
        <v>0.83855913566621587</v>
      </c>
      <c r="P121" s="32">
        <f>SUM(P113:P120)</f>
        <v>54863200</v>
      </c>
      <c r="Q121" s="32">
        <f>SUM(Q113:Q120)</f>
        <v>237657305</v>
      </c>
      <c r="R121" s="32">
        <f>SUM(R113:R120)</f>
        <v>259989581</v>
      </c>
      <c r="S121" s="32">
        <f>SUM(S113:S120)</f>
        <v>180060881</v>
      </c>
      <c r="T121" s="37">
        <f t="shared" si="30"/>
        <v>0.69256960339499141</v>
      </c>
      <c r="U121" s="37">
        <f t="shared" si="31"/>
        <v>-0.12007123171816447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51298981</v>
      </c>
      <c r="E122" s="31">
        <v>55597945</v>
      </c>
      <c r="F122" s="31">
        <v>9868532</v>
      </c>
      <c r="G122" s="36">
        <f t="shared" si="24"/>
        <v>0.19237286604192003</v>
      </c>
      <c r="H122" s="31">
        <v>18495292</v>
      </c>
      <c r="I122" s="36">
        <f t="shared" si="25"/>
        <v>0.36053916938428077</v>
      </c>
      <c r="J122" s="31">
        <v>12312507</v>
      </c>
      <c r="K122" s="36">
        <f t="shared" si="26"/>
        <v>0.22145615274089717</v>
      </c>
      <c r="L122" s="31">
        <v>9690000</v>
      </c>
      <c r="M122" s="36">
        <f t="shared" si="27"/>
        <v>0.1742870172629582</v>
      </c>
      <c r="N122" s="31">
        <f t="shared" si="28"/>
        <v>50366331</v>
      </c>
      <c r="O122" s="36">
        <f t="shared" si="29"/>
        <v>0.90590274514642588</v>
      </c>
      <c r="P122" s="31">
        <v>5994261</v>
      </c>
      <c r="Q122" s="31">
        <v>51467121</v>
      </c>
      <c r="R122" s="31">
        <v>52521882</v>
      </c>
      <c r="S122" s="31">
        <v>44525843</v>
      </c>
      <c r="T122" s="36">
        <f t="shared" si="30"/>
        <v>0.84775794972465002</v>
      </c>
      <c r="U122" s="36">
        <f t="shared" si="31"/>
        <v>0.6165462264656143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24853738</v>
      </c>
      <c r="E123" s="31">
        <v>21513738</v>
      </c>
      <c r="F123" s="31">
        <v>2873043</v>
      </c>
      <c r="G123" s="36">
        <f t="shared" si="24"/>
        <v>0.11559802392702458</v>
      </c>
      <c r="H123" s="31">
        <v>6454589</v>
      </c>
      <c r="I123" s="36">
        <f t="shared" si="25"/>
        <v>0.25970294689676054</v>
      </c>
      <c r="J123" s="31">
        <v>1084374</v>
      </c>
      <c r="K123" s="36">
        <f t="shared" si="26"/>
        <v>5.0403793148359431E-2</v>
      </c>
      <c r="L123" s="31">
        <v>7302369</v>
      </c>
      <c r="M123" s="36">
        <f t="shared" si="27"/>
        <v>0.33942818305215022</v>
      </c>
      <c r="N123" s="31">
        <f t="shared" si="28"/>
        <v>17714375</v>
      </c>
      <c r="O123" s="36">
        <f t="shared" si="29"/>
        <v>0.82339828624853573</v>
      </c>
      <c r="P123" s="31">
        <v>4066789</v>
      </c>
      <c r="Q123" s="31">
        <v>13660082</v>
      </c>
      <c r="R123" s="31">
        <v>15487372</v>
      </c>
      <c r="S123" s="31">
        <v>13923986</v>
      </c>
      <c r="T123" s="36">
        <f t="shared" si="30"/>
        <v>0.89905414553224394</v>
      </c>
      <c r="U123" s="36">
        <f t="shared" si="31"/>
        <v>0.79561049270075235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61555136</v>
      </c>
      <c r="E124" s="31">
        <v>59525572</v>
      </c>
      <c r="F124" s="31">
        <v>7963636</v>
      </c>
      <c r="G124" s="36">
        <f t="shared" si="24"/>
        <v>0.1293740298128819</v>
      </c>
      <c r="H124" s="31">
        <v>14772357</v>
      </c>
      <c r="I124" s="36">
        <f t="shared" si="25"/>
        <v>0.23998577470448607</v>
      </c>
      <c r="J124" s="31">
        <v>12895755</v>
      </c>
      <c r="K124" s="36">
        <f t="shared" si="26"/>
        <v>0.21664226930906266</v>
      </c>
      <c r="L124" s="31">
        <v>15139086</v>
      </c>
      <c r="M124" s="36">
        <f t="shared" si="27"/>
        <v>0.25432911421665971</v>
      </c>
      <c r="N124" s="31">
        <f t="shared" si="28"/>
        <v>50770834</v>
      </c>
      <c r="O124" s="36">
        <f t="shared" si="29"/>
        <v>0.85292475643913179</v>
      </c>
      <c r="P124" s="31">
        <v>20292149</v>
      </c>
      <c r="Q124" s="31">
        <v>36465760</v>
      </c>
      <c r="R124" s="31">
        <v>91564729</v>
      </c>
      <c r="S124" s="31">
        <v>62463872</v>
      </c>
      <c r="T124" s="36">
        <f t="shared" si="30"/>
        <v>0.6821826775679094</v>
      </c>
      <c r="U124" s="36">
        <f t="shared" si="31"/>
        <v>-0.25394368038594628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26083932</v>
      </c>
      <c r="E125" s="31">
        <v>15488792</v>
      </c>
      <c r="F125" s="31">
        <v>2296448</v>
      </c>
      <c r="G125" s="36">
        <f t="shared" si="24"/>
        <v>8.8040714107060242E-2</v>
      </c>
      <c r="H125" s="31">
        <v>6637869</v>
      </c>
      <c r="I125" s="36">
        <f t="shared" si="25"/>
        <v>0.2544811495444782</v>
      </c>
      <c r="J125" s="31">
        <v>2932073</v>
      </c>
      <c r="K125" s="36">
        <f t="shared" si="26"/>
        <v>0.18930288430498646</v>
      </c>
      <c r="L125" s="31">
        <v>3660040</v>
      </c>
      <c r="M125" s="36">
        <f t="shared" si="27"/>
        <v>0.23630248246603092</v>
      </c>
      <c r="N125" s="31">
        <f t="shared" si="28"/>
        <v>15526430</v>
      </c>
      <c r="O125" s="36">
        <f t="shared" si="29"/>
        <v>1.0024300152006689</v>
      </c>
      <c r="P125" s="31">
        <v>3256645</v>
      </c>
      <c r="Q125" s="31">
        <v>28784616</v>
      </c>
      <c r="R125" s="31">
        <v>30248864</v>
      </c>
      <c r="S125" s="31">
        <v>17067527</v>
      </c>
      <c r="T125" s="36">
        <f t="shared" si="30"/>
        <v>0.5642369577912083</v>
      </c>
      <c r="U125" s="36">
        <f t="shared" si="31"/>
        <v>0.1238682754798266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163791787</v>
      </c>
      <c r="E126" s="32">
        <f>SUM(E122:E125)</f>
        <v>152126047</v>
      </c>
      <c r="F126" s="32">
        <f>SUM(F122:F125)</f>
        <v>23001659</v>
      </c>
      <c r="G126" s="37">
        <f t="shared" si="24"/>
        <v>0.14043230995458886</v>
      </c>
      <c r="H126" s="32">
        <f>SUM(H122:H125)</f>
        <v>46360107</v>
      </c>
      <c r="I126" s="37">
        <f t="shared" si="25"/>
        <v>0.28304292815365645</v>
      </c>
      <c r="J126" s="32">
        <f>SUM(J122:J125)</f>
        <v>29224709</v>
      </c>
      <c r="K126" s="37">
        <f t="shared" si="26"/>
        <v>0.19210851511838731</v>
      </c>
      <c r="L126" s="32">
        <f>SUM(L122:L125)</f>
        <v>35791495</v>
      </c>
      <c r="M126" s="37">
        <f t="shared" si="27"/>
        <v>0.2352752582863078</v>
      </c>
      <c r="N126" s="32">
        <f t="shared" si="28"/>
        <v>134377970</v>
      </c>
      <c r="O126" s="37">
        <f t="shared" si="29"/>
        <v>0.8833330823353347</v>
      </c>
      <c r="P126" s="32">
        <f>SUM(P122:P125)</f>
        <v>33609844</v>
      </c>
      <c r="Q126" s="32">
        <f>SUM(Q122:Q125)</f>
        <v>130377579</v>
      </c>
      <c r="R126" s="32">
        <f>SUM(R122:R125)</f>
        <v>189822847</v>
      </c>
      <c r="S126" s="32">
        <f>SUM(S122:S125)</f>
        <v>137981228</v>
      </c>
      <c r="T126" s="37">
        <f t="shared" si="30"/>
        <v>0.72689473464698373</v>
      </c>
      <c r="U126" s="37">
        <f t="shared" si="31"/>
        <v>6.491107188715306E-2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15575920</v>
      </c>
      <c r="E127" s="31">
        <v>14292235</v>
      </c>
      <c r="F127" s="31">
        <v>3040395</v>
      </c>
      <c r="G127" s="36">
        <f t="shared" si="24"/>
        <v>0.19519842166626433</v>
      </c>
      <c r="H127" s="31">
        <v>4212317</v>
      </c>
      <c r="I127" s="36">
        <f t="shared" si="25"/>
        <v>0.27043776547388532</v>
      </c>
      <c r="J127" s="31">
        <v>2924630</v>
      </c>
      <c r="K127" s="36">
        <f t="shared" si="26"/>
        <v>0.20463069631866534</v>
      </c>
      <c r="L127" s="31">
        <v>3083592</v>
      </c>
      <c r="M127" s="36">
        <f t="shared" si="27"/>
        <v>0.21575295956160812</v>
      </c>
      <c r="N127" s="31">
        <f t="shared" si="28"/>
        <v>13260934</v>
      </c>
      <c r="O127" s="36">
        <f t="shared" si="29"/>
        <v>0.92784186657999956</v>
      </c>
      <c r="P127" s="31">
        <v>4129294</v>
      </c>
      <c r="Q127" s="31">
        <v>11955278</v>
      </c>
      <c r="R127" s="31">
        <v>10987599</v>
      </c>
      <c r="S127" s="31">
        <v>14323988</v>
      </c>
      <c r="T127" s="36">
        <f t="shared" si="30"/>
        <v>1.3036504153455182</v>
      </c>
      <c r="U127" s="36">
        <f t="shared" si="31"/>
        <v>-0.2532399000894584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16442659</v>
      </c>
      <c r="E128" s="31">
        <v>15952825</v>
      </c>
      <c r="F128" s="31">
        <v>2535584</v>
      </c>
      <c r="G128" s="36">
        <f t="shared" si="24"/>
        <v>0.15420766191161661</v>
      </c>
      <c r="H128" s="31">
        <v>4697009</v>
      </c>
      <c r="I128" s="36">
        <f t="shared" si="25"/>
        <v>0.28565994101075742</v>
      </c>
      <c r="J128" s="31">
        <v>5590586</v>
      </c>
      <c r="K128" s="36">
        <f t="shared" si="26"/>
        <v>0.35044488985493166</v>
      </c>
      <c r="L128" s="31">
        <v>4085876</v>
      </c>
      <c r="M128" s="36">
        <f t="shared" si="27"/>
        <v>0.25612241092094973</v>
      </c>
      <c r="N128" s="31">
        <f t="shared" si="28"/>
        <v>16909055</v>
      </c>
      <c r="O128" s="36">
        <f t="shared" si="29"/>
        <v>1.0599411076094674</v>
      </c>
      <c r="P128" s="31">
        <v>6085210</v>
      </c>
      <c r="Q128" s="31">
        <v>24136190</v>
      </c>
      <c r="R128" s="31">
        <v>21945082</v>
      </c>
      <c r="S128" s="31">
        <v>17403196</v>
      </c>
      <c r="T128" s="36">
        <f t="shared" si="30"/>
        <v>0.79303399276430131</v>
      </c>
      <c r="U128" s="36">
        <f t="shared" si="31"/>
        <v>-0.32855628647162549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65648831</v>
      </c>
      <c r="E129" s="31">
        <v>68033665</v>
      </c>
      <c r="F129" s="31">
        <v>7310624</v>
      </c>
      <c r="G129" s="36">
        <f t="shared" si="24"/>
        <v>0.11135954576251328</v>
      </c>
      <c r="H129" s="31">
        <v>15998617</v>
      </c>
      <c r="I129" s="36">
        <f t="shared" si="25"/>
        <v>0.24369995255513385</v>
      </c>
      <c r="J129" s="31">
        <v>9151519</v>
      </c>
      <c r="K129" s="36">
        <f t="shared" si="26"/>
        <v>0.13451456716318311</v>
      </c>
      <c r="L129" s="31">
        <v>24336612</v>
      </c>
      <c r="M129" s="36">
        <f t="shared" si="27"/>
        <v>0.35771425808090745</v>
      </c>
      <c r="N129" s="31">
        <f t="shared" si="28"/>
        <v>56797372</v>
      </c>
      <c r="O129" s="36">
        <f t="shared" si="29"/>
        <v>0.83484216233242758</v>
      </c>
      <c r="P129" s="31">
        <v>2881078</v>
      </c>
      <c r="Q129" s="31">
        <v>23959992</v>
      </c>
      <c r="R129" s="31">
        <v>21814464</v>
      </c>
      <c r="S129" s="31">
        <v>11813908</v>
      </c>
      <c r="T129" s="36">
        <f t="shared" si="30"/>
        <v>0.54156306567972512</v>
      </c>
      <c r="U129" s="36">
        <f t="shared" si="31"/>
        <v>7.4470507219867006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39452407</v>
      </c>
      <c r="E130" s="31">
        <v>43794907</v>
      </c>
      <c r="F130" s="31">
        <v>2328400</v>
      </c>
      <c r="G130" s="36">
        <f t="shared" si="24"/>
        <v>5.9017945343613633E-2</v>
      </c>
      <c r="H130" s="31">
        <v>3872335</v>
      </c>
      <c r="I130" s="36">
        <f t="shared" si="25"/>
        <v>9.8152059518193654E-2</v>
      </c>
      <c r="J130" s="31">
        <v>6032429</v>
      </c>
      <c r="K130" s="36">
        <f t="shared" si="26"/>
        <v>0.13774270601830482</v>
      </c>
      <c r="L130" s="31">
        <v>5816024</v>
      </c>
      <c r="M130" s="36">
        <f t="shared" si="27"/>
        <v>0.13280137802324823</v>
      </c>
      <c r="N130" s="31">
        <f t="shared" si="28"/>
        <v>18049188</v>
      </c>
      <c r="O130" s="36">
        <f t="shared" si="29"/>
        <v>0.41212983966377642</v>
      </c>
      <c r="P130" s="31">
        <v>14449108</v>
      </c>
      <c r="Q130" s="31">
        <v>18347620</v>
      </c>
      <c r="R130" s="31">
        <v>37910767</v>
      </c>
      <c r="S130" s="31">
        <v>22466366</v>
      </c>
      <c r="T130" s="36">
        <f t="shared" si="30"/>
        <v>0.59261175064065574</v>
      </c>
      <c r="U130" s="36">
        <f t="shared" si="31"/>
        <v>-0.59748214215022821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40962653</v>
      </c>
      <c r="E131" s="31">
        <v>29547896</v>
      </c>
      <c r="F131" s="31">
        <v>4870477</v>
      </c>
      <c r="G131" s="36">
        <f t="shared" si="24"/>
        <v>0.11890042864167026</v>
      </c>
      <c r="H131" s="31">
        <v>6575133</v>
      </c>
      <c r="I131" s="36">
        <f t="shared" si="25"/>
        <v>0.16051531134958472</v>
      </c>
      <c r="J131" s="31">
        <v>7627099</v>
      </c>
      <c r="K131" s="36">
        <f t="shared" si="26"/>
        <v>0.25812663615710574</v>
      </c>
      <c r="L131" s="31">
        <v>6862693</v>
      </c>
      <c r="M131" s="36">
        <f t="shared" si="27"/>
        <v>0.23225657082318146</v>
      </c>
      <c r="N131" s="31">
        <f t="shared" si="28"/>
        <v>25935402</v>
      </c>
      <c r="O131" s="36">
        <f t="shared" si="29"/>
        <v>0.87774107503288901</v>
      </c>
      <c r="P131" s="31">
        <v>5614772</v>
      </c>
      <c r="Q131" s="31">
        <v>64243628</v>
      </c>
      <c r="R131" s="31">
        <v>28496123</v>
      </c>
      <c r="S131" s="31">
        <v>19589827</v>
      </c>
      <c r="T131" s="36">
        <f t="shared" si="30"/>
        <v>0.68745586899663513</v>
      </c>
      <c r="U131" s="36">
        <f t="shared" si="31"/>
        <v>0.22225675414780866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178082470</v>
      </c>
      <c r="E132" s="32">
        <f>SUM(E127:E131)</f>
        <v>171621528</v>
      </c>
      <c r="F132" s="32">
        <f>SUM(F127:F131)</f>
        <v>20085480</v>
      </c>
      <c r="G132" s="37">
        <f t="shared" si="24"/>
        <v>0.11278751917580658</v>
      </c>
      <c r="H132" s="32">
        <f>SUM(H127:H131)</f>
        <v>35355411</v>
      </c>
      <c r="I132" s="37">
        <f t="shared" si="25"/>
        <v>0.19853392082892832</v>
      </c>
      <c r="J132" s="32">
        <f>SUM(J127:J131)</f>
        <v>31326263</v>
      </c>
      <c r="K132" s="37">
        <f t="shared" si="26"/>
        <v>0.182531080832703</v>
      </c>
      <c r="L132" s="32">
        <f>SUM(L127:L131)</f>
        <v>44184797</v>
      </c>
      <c r="M132" s="37">
        <f t="shared" si="27"/>
        <v>0.25745486312183397</v>
      </c>
      <c r="N132" s="32">
        <f t="shared" si="28"/>
        <v>130951951</v>
      </c>
      <c r="O132" s="37">
        <f t="shared" si="29"/>
        <v>0.76302753230352316</v>
      </c>
      <c r="P132" s="32">
        <f>SUM(P127:P131)</f>
        <v>33159462</v>
      </c>
      <c r="Q132" s="32">
        <f>SUM(Q127:Q131)</f>
        <v>142642708</v>
      </c>
      <c r="R132" s="32">
        <f>SUM(R127:R131)</f>
        <v>121154035</v>
      </c>
      <c r="S132" s="32">
        <f>SUM(S127:S131)</f>
        <v>85597285</v>
      </c>
      <c r="T132" s="37">
        <f t="shared" si="30"/>
        <v>0.70651617174780845</v>
      </c>
      <c r="U132" s="37">
        <f t="shared" si="31"/>
        <v>0.33249438727323133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81268006</v>
      </c>
      <c r="E133" s="31">
        <v>79119605</v>
      </c>
      <c r="F133" s="31">
        <v>19434820</v>
      </c>
      <c r="G133" s="36">
        <f t="shared" si="24"/>
        <v>0.23914478718722346</v>
      </c>
      <c r="H133" s="31">
        <v>22522676</v>
      </c>
      <c r="I133" s="36">
        <f t="shared" si="25"/>
        <v>0.27714074835304808</v>
      </c>
      <c r="J133" s="31">
        <v>27420700</v>
      </c>
      <c r="K133" s="36">
        <f t="shared" si="26"/>
        <v>0.34657276158039463</v>
      </c>
      <c r="L133" s="31">
        <v>15896779</v>
      </c>
      <c r="M133" s="36">
        <f t="shared" si="27"/>
        <v>0.20092085899569392</v>
      </c>
      <c r="N133" s="31">
        <f t="shared" si="28"/>
        <v>85274975</v>
      </c>
      <c r="O133" s="36">
        <f t="shared" si="29"/>
        <v>1.0777982903226071</v>
      </c>
      <c r="P133" s="31">
        <v>22174952</v>
      </c>
      <c r="Q133" s="31">
        <v>85178962</v>
      </c>
      <c r="R133" s="31">
        <v>86797167</v>
      </c>
      <c r="S133" s="31">
        <v>83443336</v>
      </c>
      <c r="T133" s="36">
        <f t="shared" si="30"/>
        <v>0.96136013287161781</v>
      </c>
      <c r="U133" s="36">
        <f t="shared" si="31"/>
        <v>-0.28312002659577351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5692850</v>
      </c>
      <c r="E134" s="31">
        <v>5306759</v>
      </c>
      <c r="F134" s="31">
        <v>1236003</v>
      </c>
      <c r="G134" s="36">
        <f t="shared" si="24"/>
        <v>0.21711497755957035</v>
      </c>
      <c r="H134" s="31">
        <v>1446113</v>
      </c>
      <c r="I134" s="36">
        <f t="shared" si="25"/>
        <v>0.25402267756923158</v>
      </c>
      <c r="J134" s="31">
        <v>761711</v>
      </c>
      <c r="K134" s="36">
        <f t="shared" si="26"/>
        <v>0.14353600757072255</v>
      </c>
      <c r="L134" s="31">
        <v>854178</v>
      </c>
      <c r="M134" s="36">
        <f t="shared" si="27"/>
        <v>0.16096039032486684</v>
      </c>
      <c r="N134" s="31">
        <f t="shared" si="28"/>
        <v>4298005</v>
      </c>
      <c r="O134" s="36">
        <f t="shared" si="29"/>
        <v>0.80991147327398894</v>
      </c>
      <c r="P134" s="31">
        <v>1294015</v>
      </c>
      <c r="Q134" s="31">
        <v>4798311</v>
      </c>
      <c r="R134" s="31">
        <v>4284358</v>
      </c>
      <c r="S134" s="31">
        <v>4258645</v>
      </c>
      <c r="T134" s="36">
        <f t="shared" si="30"/>
        <v>0.99399840069387291</v>
      </c>
      <c r="U134" s="36">
        <f t="shared" si="31"/>
        <v>-0.33990100578432247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42462756</v>
      </c>
      <c r="E135" s="31">
        <v>50046226</v>
      </c>
      <c r="F135" s="31">
        <v>4844007</v>
      </c>
      <c r="G135" s="36">
        <f t="shared" si="24"/>
        <v>0.11407660397737726</v>
      </c>
      <c r="H135" s="31">
        <v>9418919</v>
      </c>
      <c r="I135" s="36">
        <f t="shared" si="25"/>
        <v>0.22181600742071475</v>
      </c>
      <c r="J135" s="31">
        <v>17851933</v>
      </c>
      <c r="K135" s="36">
        <f t="shared" si="26"/>
        <v>0.35670887551041314</v>
      </c>
      <c r="L135" s="31">
        <v>3272111</v>
      </c>
      <c r="M135" s="36">
        <f t="shared" si="27"/>
        <v>6.5381773243001387E-2</v>
      </c>
      <c r="N135" s="31">
        <f t="shared" si="28"/>
        <v>35386970</v>
      </c>
      <c r="O135" s="36">
        <f t="shared" si="29"/>
        <v>0.70708568514237213</v>
      </c>
      <c r="P135" s="31">
        <v>9275255</v>
      </c>
      <c r="Q135" s="31">
        <v>33805087</v>
      </c>
      <c r="R135" s="31">
        <v>33669336</v>
      </c>
      <c r="S135" s="31">
        <v>36832974</v>
      </c>
      <c r="T135" s="36">
        <f t="shared" si="30"/>
        <v>1.0939619955677178</v>
      </c>
      <c r="U135" s="36">
        <f t="shared" si="31"/>
        <v>-0.6472214510544454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20798490</v>
      </c>
      <c r="E136" s="31">
        <v>19803476</v>
      </c>
      <c r="F136" s="31">
        <v>4317121</v>
      </c>
      <c r="G136" s="36">
        <f t="shared" si="24"/>
        <v>0.20756896293913646</v>
      </c>
      <c r="H136" s="31">
        <v>4592240</v>
      </c>
      <c r="I136" s="36">
        <f t="shared" si="25"/>
        <v>0.2207967982291022</v>
      </c>
      <c r="J136" s="31">
        <v>4595272</v>
      </c>
      <c r="K136" s="36">
        <f t="shared" si="26"/>
        <v>0.23204370788239398</v>
      </c>
      <c r="L136" s="31">
        <v>5037660</v>
      </c>
      <c r="M136" s="36">
        <f t="shared" si="27"/>
        <v>0.25438261444606997</v>
      </c>
      <c r="N136" s="31">
        <f t="shared" si="28"/>
        <v>18542293</v>
      </c>
      <c r="O136" s="36">
        <f t="shared" si="29"/>
        <v>0.93631506913230789</v>
      </c>
      <c r="P136" s="31">
        <v>4945504</v>
      </c>
      <c r="Q136" s="31">
        <v>17259308</v>
      </c>
      <c r="R136" s="31">
        <v>19736474</v>
      </c>
      <c r="S136" s="31">
        <v>17911968</v>
      </c>
      <c r="T136" s="36">
        <f t="shared" si="30"/>
        <v>0.90755663853634649</v>
      </c>
      <c r="U136" s="36">
        <f t="shared" si="31"/>
        <v>1.8634298951128114E-2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150222102</v>
      </c>
      <c r="E137" s="32">
        <f>SUM(E133:E136)</f>
        <v>154276066</v>
      </c>
      <c r="F137" s="32">
        <f>SUM(F133:F136)</f>
        <v>29831951</v>
      </c>
      <c r="G137" s="37">
        <f t="shared" ref="G137:G170" si="32">IF(($D137     =0),0,($F137     /$D137     ))</f>
        <v>0.19858563156039449</v>
      </c>
      <c r="H137" s="32">
        <f>SUM(H133:H136)</f>
        <v>37979948</v>
      </c>
      <c r="I137" s="37">
        <f t="shared" ref="I137:I170" si="33">IF(($D137     =0),0,($H137     /$D137     ))</f>
        <v>0.25282529996817643</v>
      </c>
      <c r="J137" s="32">
        <f>SUM(J133:J136)</f>
        <v>50629616</v>
      </c>
      <c r="K137" s="37">
        <f t="shared" ref="K137:K170" si="34">IF(($E137     =0),0,($J137     /$E137     ))</f>
        <v>0.32817544103049662</v>
      </c>
      <c r="L137" s="32">
        <f>SUM(L133:L136)</f>
        <v>25060728</v>
      </c>
      <c r="M137" s="37">
        <f t="shared" ref="M137:M170" si="35">IF(($E137     =0),0,($L137     /$E137     ))</f>
        <v>0.16244080271012354</v>
      </c>
      <c r="N137" s="32">
        <f t="shared" ref="N137:N170" si="36">$F137     +$H137     +$J137     +$L137</f>
        <v>143502243</v>
      </c>
      <c r="O137" s="37">
        <f t="shared" ref="O137:O170" si="37">IF(($E137     =0),0,($N137     /$E137     ))</f>
        <v>0.93016529861475727</v>
      </c>
      <c r="P137" s="32">
        <f>SUM(P133:P136)</f>
        <v>37689726</v>
      </c>
      <c r="Q137" s="32">
        <f>SUM(Q133:Q136)</f>
        <v>141041668</v>
      </c>
      <c r="R137" s="32">
        <f>SUM(R133:R136)</f>
        <v>144487335</v>
      </c>
      <c r="S137" s="32">
        <f>SUM(S133:S136)</f>
        <v>142446923</v>
      </c>
      <c r="T137" s="37">
        <f t="shared" ref="T137:T170" si="38">IF(($R137     =0),0,($S137     /$R137     ))</f>
        <v>0.98587826400147804</v>
      </c>
      <c r="U137" s="37">
        <f t="shared" ref="U137:U170" si="39">IF(($P137     =0),0,(($L137     /$P137     )-1))</f>
        <v>-0.33507799977107822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28324615</v>
      </c>
      <c r="E138" s="31">
        <v>27959424</v>
      </c>
      <c r="F138" s="31">
        <v>6180205</v>
      </c>
      <c r="G138" s="36">
        <f t="shared" si="32"/>
        <v>0.21819202132138424</v>
      </c>
      <c r="H138" s="31">
        <v>6427031</v>
      </c>
      <c r="I138" s="36">
        <f t="shared" si="33"/>
        <v>0.22690620861042596</v>
      </c>
      <c r="J138" s="31">
        <v>5958985</v>
      </c>
      <c r="K138" s="36">
        <f t="shared" si="34"/>
        <v>0.21312974830955031</v>
      </c>
      <c r="L138" s="31">
        <v>6806840</v>
      </c>
      <c r="M138" s="36">
        <f t="shared" si="35"/>
        <v>0.24345422852774076</v>
      </c>
      <c r="N138" s="31">
        <f t="shared" si="36"/>
        <v>25373061</v>
      </c>
      <c r="O138" s="36">
        <f t="shared" si="37"/>
        <v>0.9074958411160402</v>
      </c>
      <c r="P138" s="31">
        <v>6925918</v>
      </c>
      <c r="Q138" s="31">
        <v>25665191</v>
      </c>
      <c r="R138" s="31">
        <v>24947853</v>
      </c>
      <c r="S138" s="31">
        <v>24777675</v>
      </c>
      <c r="T138" s="36">
        <f t="shared" si="38"/>
        <v>0.99317865148556073</v>
      </c>
      <c r="U138" s="36">
        <f t="shared" si="39"/>
        <v>-1.7193099889429853E-2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14713687</v>
      </c>
      <c r="E139" s="31">
        <v>15100885</v>
      </c>
      <c r="F139" s="31">
        <v>3194989</v>
      </c>
      <c r="G139" s="36">
        <f t="shared" si="32"/>
        <v>0.21714401019948298</v>
      </c>
      <c r="H139" s="31">
        <v>3440510</v>
      </c>
      <c r="I139" s="36">
        <f t="shared" si="33"/>
        <v>0.23383058236864765</v>
      </c>
      <c r="J139" s="31">
        <v>3215511</v>
      </c>
      <c r="K139" s="36">
        <f t="shared" si="34"/>
        <v>0.21293526836341048</v>
      </c>
      <c r="L139" s="31">
        <v>5662133</v>
      </c>
      <c r="M139" s="36">
        <f t="shared" si="35"/>
        <v>0.37495371959987778</v>
      </c>
      <c r="N139" s="31">
        <f t="shared" si="36"/>
        <v>15513143</v>
      </c>
      <c r="O139" s="36">
        <f t="shared" si="37"/>
        <v>1.0273002542566214</v>
      </c>
      <c r="P139" s="31">
        <v>3430665</v>
      </c>
      <c r="Q139" s="31">
        <v>16126890</v>
      </c>
      <c r="R139" s="31">
        <v>14339218</v>
      </c>
      <c r="S139" s="31">
        <v>13865829</v>
      </c>
      <c r="T139" s="36">
        <f t="shared" si="38"/>
        <v>0.96698641446137434</v>
      </c>
      <c r="U139" s="36">
        <f t="shared" si="39"/>
        <v>0.65044765373477165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19870499</v>
      </c>
      <c r="E140" s="31">
        <v>19628060</v>
      </c>
      <c r="F140" s="31">
        <v>3407348</v>
      </c>
      <c r="G140" s="36">
        <f t="shared" si="32"/>
        <v>0.17147772685527424</v>
      </c>
      <c r="H140" s="31">
        <v>4083894</v>
      </c>
      <c r="I140" s="36">
        <f t="shared" si="33"/>
        <v>0.20552548780984312</v>
      </c>
      <c r="J140" s="31">
        <v>3387744</v>
      </c>
      <c r="K140" s="36">
        <f t="shared" si="34"/>
        <v>0.17259698615145869</v>
      </c>
      <c r="L140" s="31">
        <v>7026040</v>
      </c>
      <c r="M140" s="36">
        <f t="shared" si="35"/>
        <v>0.35795896283178263</v>
      </c>
      <c r="N140" s="31">
        <f t="shared" si="36"/>
        <v>17905026</v>
      </c>
      <c r="O140" s="36">
        <f t="shared" si="37"/>
        <v>0.91221577680117139</v>
      </c>
      <c r="P140" s="31">
        <v>3961046</v>
      </c>
      <c r="Q140" s="31">
        <v>19866658</v>
      </c>
      <c r="R140" s="31">
        <v>15709413</v>
      </c>
      <c r="S140" s="31">
        <v>13459100</v>
      </c>
      <c r="T140" s="36">
        <f t="shared" si="38"/>
        <v>0.85675384560836232</v>
      </c>
      <c r="U140" s="36">
        <f t="shared" si="39"/>
        <v>0.77378399543958842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14713995</v>
      </c>
      <c r="E141" s="31">
        <v>12503385</v>
      </c>
      <c r="F141" s="31">
        <v>5633589</v>
      </c>
      <c r="G141" s="36">
        <f t="shared" si="32"/>
        <v>0.38287283637108754</v>
      </c>
      <c r="H141" s="31">
        <v>2443909</v>
      </c>
      <c r="I141" s="36">
        <f t="shared" si="33"/>
        <v>0.16609418448218854</v>
      </c>
      <c r="J141" s="31">
        <v>2062777</v>
      </c>
      <c r="K141" s="36">
        <f t="shared" si="34"/>
        <v>0.16497748409730645</v>
      </c>
      <c r="L141" s="31">
        <v>2141424</v>
      </c>
      <c r="M141" s="36">
        <f t="shared" si="35"/>
        <v>0.17126754074996492</v>
      </c>
      <c r="N141" s="31">
        <f t="shared" si="36"/>
        <v>12281699</v>
      </c>
      <c r="O141" s="36">
        <f t="shared" si="37"/>
        <v>0.98226992130531054</v>
      </c>
      <c r="P141" s="31">
        <v>1124398</v>
      </c>
      <c r="Q141" s="31">
        <v>10069207</v>
      </c>
      <c r="R141" s="31">
        <v>9802287</v>
      </c>
      <c r="S141" s="31">
        <v>7581683</v>
      </c>
      <c r="T141" s="36">
        <f t="shared" si="38"/>
        <v>0.7734606219956629</v>
      </c>
      <c r="U141" s="36">
        <f t="shared" si="39"/>
        <v>0.90450712292266622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28109417</v>
      </c>
      <c r="E142" s="31">
        <v>94055952</v>
      </c>
      <c r="F142" s="31">
        <v>8272692</v>
      </c>
      <c r="G142" s="36">
        <f t="shared" si="32"/>
        <v>0.29430322229735323</v>
      </c>
      <c r="H142" s="31">
        <v>16957815</v>
      </c>
      <c r="I142" s="36">
        <f t="shared" si="33"/>
        <v>0.60327878731885476</v>
      </c>
      <c r="J142" s="31">
        <v>9313071</v>
      </c>
      <c r="K142" s="36">
        <f t="shared" si="34"/>
        <v>9.901628554033455E-2</v>
      </c>
      <c r="L142" s="31">
        <v>7315829</v>
      </c>
      <c r="M142" s="36">
        <f t="shared" si="35"/>
        <v>7.7781669787362312E-2</v>
      </c>
      <c r="N142" s="31">
        <f t="shared" si="36"/>
        <v>41859407</v>
      </c>
      <c r="O142" s="36">
        <f t="shared" si="37"/>
        <v>0.44504793274539395</v>
      </c>
      <c r="P142" s="31">
        <v>5129883</v>
      </c>
      <c r="Q142" s="31">
        <v>30411765</v>
      </c>
      <c r="R142" s="31">
        <v>26163202</v>
      </c>
      <c r="S142" s="31">
        <v>17277671</v>
      </c>
      <c r="T142" s="36">
        <f t="shared" si="38"/>
        <v>0.66038059867442833</v>
      </c>
      <c r="U142" s="36">
        <f t="shared" si="39"/>
        <v>0.42612004991146968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22960334</v>
      </c>
      <c r="E143" s="31">
        <v>23260387</v>
      </c>
      <c r="F143" s="31">
        <v>4901175</v>
      </c>
      <c r="G143" s="36">
        <f t="shared" si="32"/>
        <v>0.2134627048543806</v>
      </c>
      <c r="H143" s="31">
        <v>5340698</v>
      </c>
      <c r="I143" s="36">
        <f t="shared" si="33"/>
        <v>0.23260541418953226</v>
      </c>
      <c r="J143" s="31">
        <v>5447610</v>
      </c>
      <c r="K143" s="36">
        <f t="shared" si="34"/>
        <v>0.23420117644646238</v>
      </c>
      <c r="L143" s="31">
        <v>6245445</v>
      </c>
      <c r="M143" s="36">
        <f t="shared" si="35"/>
        <v>0.26850133662866399</v>
      </c>
      <c r="N143" s="31">
        <f t="shared" si="36"/>
        <v>21934928</v>
      </c>
      <c r="O143" s="36">
        <f t="shared" si="37"/>
        <v>0.94301646829865726</v>
      </c>
      <c r="P143" s="31">
        <v>5327179</v>
      </c>
      <c r="Q143" s="31">
        <v>28742126</v>
      </c>
      <c r="R143" s="31">
        <v>30594760</v>
      </c>
      <c r="S143" s="31">
        <v>25948316</v>
      </c>
      <c r="T143" s="36">
        <f t="shared" si="38"/>
        <v>0.84812941824024768</v>
      </c>
      <c r="U143" s="36">
        <f t="shared" si="39"/>
        <v>0.17237378357288158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128692547</v>
      </c>
      <c r="E144" s="32">
        <f>SUM(E138:E143)</f>
        <v>192508093</v>
      </c>
      <c r="F144" s="32">
        <f>SUM(F138:F143)</f>
        <v>31589998</v>
      </c>
      <c r="G144" s="37">
        <f t="shared" si="32"/>
        <v>0.24546874497712753</v>
      </c>
      <c r="H144" s="32">
        <f>SUM(H138:H143)</f>
        <v>38693857</v>
      </c>
      <c r="I144" s="37">
        <f t="shared" si="33"/>
        <v>0.30066898124255792</v>
      </c>
      <c r="J144" s="32">
        <f>SUM(J138:J143)</f>
        <v>29385698</v>
      </c>
      <c r="K144" s="37">
        <f t="shared" si="34"/>
        <v>0.1526465591241403</v>
      </c>
      <c r="L144" s="32">
        <f>SUM(L138:L143)</f>
        <v>35197711</v>
      </c>
      <c r="M144" s="37">
        <f t="shared" si="35"/>
        <v>0.18283756517187047</v>
      </c>
      <c r="N144" s="32">
        <f t="shared" si="36"/>
        <v>134867264</v>
      </c>
      <c r="O144" s="37">
        <f t="shared" si="37"/>
        <v>0.70057971017353537</v>
      </c>
      <c r="P144" s="32">
        <f>SUM(P138:P143)</f>
        <v>25899089</v>
      </c>
      <c r="Q144" s="32">
        <f>SUM(Q138:Q143)</f>
        <v>130881837</v>
      </c>
      <c r="R144" s="32">
        <f>SUM(R138:R143)</f>
        <v>121556733</v>
      </c>
      <c r="S144" s="32">
        <f>SUM(S138:S143)</f>
        <v>102910274</v>
      </c>
      <c r="T144" s="37">
        <f t="shared" si="38"/>
        <v>0.84660282865614689</v>
      </c>
      <c r="U144" s="37">
        <f t="shared" si="39"/>
        <v>0.35903278296777152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30353417</v>
      </c>
      <c r="E145" s="31">
        <v>30006683</v>
      </c>
      <c r="F145" s="31">
        <v>5642304</v>
      </c>
      <c r="G145" s="36">
        <f t="shared" si="32"/>
        <v>0.18588694643505871</v>
      </c>
      <c r="H145" s="31">
        <v>8357578</v>
      </c>
      <c r="I145" s="36">
        <f t="shared" si="33"/>
        <v>0.275342245652277</v>
      </c>
      <c r="J145" s="31">
        <v>7384932</v>
      </c>
      <c r="K145" s="36">
        <f t="shared" si="34"/>
        <v>0.24610957499034464</v>
      </c>
      <c r="L145" s="31">
        <v>6480017</v>
      </c>
      <c r="M145" s="36">
        <f t="shared" si="35"/>
        <v>0.21595245965707038</v>
      </c>
      <c r="N145" s="31">
        <f t="shared" si="36"/>
        <v>27864831</v>
      </c>
      <c r="O145" s="36">
        <f t="shared" si="37"/>
        <v>0.92862083423216091</v>
      </c>
      <c r="P145" s="31">
        <v>8985260</v>
      </c>
      <c r="Q145" s="31">
        <v>32348083</v>
      </c>
      <c r="R145" s="31">
        <v>32599598</v>
      </c>
      <c r="S145" s="31">
        <v>25353335</v>
      </c>
      <c r="T145" s="36">
        <f t="shared" si="38"/>
        <v>0.77771925285704446</v>
      </c>
      <c r="U145" s="36">
        <f t="shared" si="39"/>
        <v>-0.27881697357672452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49122899</v>
      </c>
      <c r="E146" s="31">
        <v>36864421</v>
      </c>
      <c r="F146" s="31">
        <v>10263083</v>
      </c>
      <c r="G146" s="36">
        <f t="shared" si="32"/>
        <v>0.20892665557055173</v>
      </c>
      <c r="H146" s="31">
        <v>17472746</v>
      </c>
      <c r="I146" s="36">
        <f t="shared" si="33"/>
        <v>0.35569452039058197</v>
      </c>
      <c r="J146" s="31">
        <v>7588045</v>
      </c>
      <c r="K146" s="36">
        <f t="shared" si="34"/>
        <v>0.20583654358765055</v>
      </c>
      <c r="L146" s="31">
        <v>4754041</v>
      </c>
      <c r="M146" s="36">
        <f t="shared" si="35"/>
        <v>0.1289601428976736</v>
      </c>
      <c r="N146" s="31">
        <f t="shared" si="36"/>
        <v>40077915</v>
      </c>
      <c r="O146" s="36">
        <f t="shared" si="37"/>
        <v>1.0871706082132688</v>
      </c>
      <c r="P146" s="31">
        <v>21739397</v>
      </c>
      <c r="Q146" s="31">
        <v>34939374</v>
      </c>
      <c r="R146" s="31">
        <v>41000568</v>
      </c>
      <c r="S146" s="31">
        <v>59641221</v>
      </c>
      <c r="T146" s="36">
        <f t="shared" si="38"/>
        <v>1.4546437746911214</v>
      </c>
      <c r="U146" s="36">
        <f t="shared" si="39"/>
        <v>-0.78131679549345368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16513797</v>
      </c>
      <c r="E147" s="31">
        <v>13348169</v>
      </c>
      <c r="F147" s="31">
        <v>2336682</v>
      </c>
      <c r="G147" s="36">
        <f t="shared" si="32"/>
        <v>0.14149877220847512</v>
      </c>
      <c r="H147" s="31">
        <v>2512024</v>
      </c>
      <c r="I147" s="36">
        <f t="shared" si="33"/>
        <v>0.15211668158449568</v>
      </c>
      <c r="J147" s="31">
        <v>2937373</v>
      </c>
      <c r="K147" s="36">
        <f t="shared" si="34"/>
        <v>0.2200581218292936</v>
      </c>
      <c r="L147" s="31">
        <v>2510789</v>
      </c>
      <c r="M147" s="36">
        <f t="shared" si="35"/>
        <v>0.18809988096494731</v>
      </c>
      <c r="N147" s="31">
        <f t="shared" si="36"/>
        <v>10296868</v>
      </c>
      <c r="O147" s="36">
        <f t="shared" si="37"/>
        <v>0.77140677496666399</v>
      </c>
      <c r="P147" s="31">
        <v>2136817</v>
      </c>
      <c r="Q147" s="31">
        <v>24265771</v>
      </c>
      <c r="R147" s="31">
        <v>12075770</v>
      </c>
      <c r="S147" s="31">
        <v>9021416</v>
      </c>
      <c r="T147" s="36">
        <f t="shared" si="38"/>
        <v>0.74706755759674126</v>
      </c>
      <c r="U147" s="36">
        <f t="shared" si="39"/>
        <v>0.17501358328766581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20534759</v>
      </c>
      <c r="E148" s="31">
        <v>20842585</v>
      </c>
      <c r="F148" s="31">
        <v>4891180</v>
      </c>
      <c r="G148" s="36">
        <f t="shared" si="32"/>
        <v>0.23819028019759084</v>
      </c>
      <c r="H148" s="31">
        <v>3400891</v>
      </c>
      <c r="I148" s="36">
        <f t="shared" si="33"/>
        <v>0.16561630940007624</v>
      </c>
      <c r="J148" s="31">
        <v>5494474</v>
      </c>
      <c r="K148" s="36">
        <f t="shared" si="34"/>
        <v>0.26361768465859681</v>
      </c>
      <c r="L148" s="31">
        <v>7240503</v>
      </c>
      <c r="M148" s="36">
        <f t="shared" si="35"/>
        <v>0.34738987510426372</v>
      </c>
      <c r="N148" s="31">
        <f t="shared" si="36"/>
        <v>21027048</v>
      </c>
      <c r="O148" s="36">
        <f t="shared" si="37"/>
        <v>1.0088502937615464</v>
      </c>
      <c r="P148" s="31">
        <v>5881228</v>
      </c>
      <c r="Q148" s="31">
        <v>12892887</v>
      </c>
      <c r="R148" s="31">
        <v>17075497</v>
      </c>
      <c r="S148" s="31">
        <v>14794524</v>
      </c>
      <c r="T148" s="36">
        <f t="shared" si="38"/>
        <v>0.86641835373810794</v>
      </c>
      <c r="U148" s="36">
        <f t="shared" si="39"/>
        <v>0.23112094957039586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72401963</v>
      </c>
      <c r="E149" s="31">
        <v>91551963</v>
      </c>
      <c r="F149" s="31">
        <v>20336876</v>
      </c>
      <c r="G149" s="36">
        <f t="shared" si="32"/>
        <v>0.28088846154627051</v>
      </c>
      <c r="H149" s="31">
        <v>29614584</v>
      </c>
      <c r="I149" s="36">
        <f t="shared" si="33"/>
        <v>0.40903012532961297</v>
      </c>
      <c r="J149" s="31">
        <v>25044472</v>
      </c>
      <c r="K149" s="36">
        <f t="shared" si="34"/>
        <v>0.27355472432633693</v>
      </c>
      <c r="L149" s="31">
        <v>21605775</v>
      </c>
      <c r="M149" s="36">
        <f t="shared" si="35"/>
        <v>0.235994666766457</v>
      </c>
      <c r="N149" s="31">
        <f t="shared" si="36"/>
        <v>96601707</v>
      </c>
      <c r="O149" s="36">
        <f t="shared" si="37"/>
        <v>1.0551571351888982</v>
      </c>
      <c r="P149" s="31">
        <v>25908003</v>
      </c>
      <c r="Q149" s="31">
        <v>67204499</v>
      </c>
      <c r="R149" s="31">
        <v>59470820</v>
      </c>
      <c r="S149" s="31">
        <v>69553114</v>
      </c>
      <c r="T149" s="36">
        <f t="shared" si="38"/>
        <v>1.1695334619566369</v>
      </c>
      <c r="U149" s="36">
        <f t="shared" si="39"/>
        <v>-0.16605787794605398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188926835</v>
      </c>
      <c r="E150" s="32">
        <f>SUM(E145:E149)</f>
        <v>192613821</v>
      </c>
      <c r="F150" s="32">
        <f>SUM(F145:F149)</f>
        <v>43470125</v>
      </c>
      <c r="G150" s="37">
        <f t="shared" si="32"/>
        <v>0.23008973288521983</v>
      </c>
      <c r="H150" s="32">
        <f>SUM(H145:H149)</f>
        <v>61357823</v>
      </c>
      <c r="I150" s="37">
        <f t="shared" si="33"/>
        <v>0.32477029004376218</v>
      </c>
      <c r="J150" s="32">
        <f>SUM(J145:J149)</f>
        <v>48449296</v>
      </c>
      <c r="K150" s="37">
        <f t="shared" si="34"/>
        <v>0.25153592690526605</v>
      </c>
      <c r="L150" s="32">
        <f>SUM(L145:L149)</f>
        <v>42591125</v>
      </c>
      <c r="M150" s="37">
        <f t="shared" si="35"/>
        <v>0.22112185293286923</v>
      </c>
      <c r="N150" s="32">
        <f t="shared" si="36"/>
        <v>195868369</v>
      </c>
      <c r="O150" s="37">
        <f t="shared" si="37"/>
        <v>1.0168967521806236</v>
      </c>
      <c r="P150" s="32">
        <f>SUM(P145:P149)</f>
        <v>64650705</v>
      </c>
      <c r="Q150" s="32">
        <f>SUM(Q145:Q149)</f>
        <v>171650614</v>
      </c>
      <c r="R150" s="32">
        <f>SUM(R145:R149)</f>
        <v>162222253</v>
      </c>
      <c r="S150" s="32">
        <f>SUM(S145:S149)</f>
        <v>178363610</v>
      </c>
      <c r="T150" s="37">
        <f t="shared" si="38"/>
        <v>1.0995014968754009</v>
      </c>
      <c r="U150" s="37">
        <f t="shared" si="39"/>
        <v>-0.34121174703353974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19471943</v>
      </c>
      <c r="E151" s="31">
        <v>17472543</v>
      </c>
      <c r="F151" s="31">
        <v>1966565</v>
      </c>
      <c r="G151" s="36">
        <f t="shared" si="32"/>
        <v>0.10099480057023585</v>
      </c>
      <c r="H151" s="31">
        <v>5609774</v>
      </c>
      <c r="I151" s="36">
        <f t="shared" si="33"/>
        <v>0.28809523528288883</v>
      </c>
      <c r="J151" s="31">
        <v>4246927</v>
      </c>
      <c r="K151" s="36">
        <f t="shared" si="34"/>
        <v>0.24306290160510693</v>
      </c>
      <c r="L151" s="31">
        <v>3979459</v>
      </c>
      <c r="M151" s="36">
        <f t="shared" si="35"/>
        <v>0.22775499822779088</v>
      </c>
      <c r="N151" s="31">
        <f t="shared" si="36"/>
        <v>15802725</v>
      </c>
      <c r="O151" s="36">
        <f t="shared" si="37"/>
        <v>0.90443188492940041</v>
      </c>
      <c r="P151" s="31">
        <v>4289897</v>
      </c>
      <c r="Q151" s="31">
        <v>9796049</v>
      </c>
      <c r="R151" s="31">
        <v>10763988</v>
      </c>
      <c r="S151" s="31">
        <v>12049406</v>
      </c>
      <c r="T151" s="36">
        <f t="shared" si="38"/>
        <v>1.1194183791360599</v>
      </c>
      <c r="U151" s="36">
        <f t="shared" si="39"/>
        <v>-7.2364907595683481E-2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101333000</v>
      </c>
      <c r="E152" s="31">
        <v>102160034</v>
      </c>
      <c r="F152" s="31">
        <v>22619774</v>
      </c>
      <c r="G152" s="36">
        <f t="shared" si="32"/>
        <v>0.22322218823088233</v>
      </c>
      <c r="H152" s="31">
        <v>26124170</v>
      </c>
      <c r="I152" s="36">
        <f t="shared" si="33"/>
        <v>0.25780515725380676</v>
      </c>
      <c r="J152" s="31">
        <v>20950101</v>
      </c>
      <c r="K152" s="36">
        <f t="shared" si="34"/>
        <v>0.20507139807725591</v>
      </c>
      <c r="L152" s="31">
        <v>24473669</v>
      </c>
      <c r="M152" s="36">
        <f t="shared" si="35"/>
        <v>0.23956206788263207</v>
      </c>
      <c r="N152" s="31">
        <f t="shared" si="36"/>
        <v>94167714</v>
      </c>
      <c r="O152" s="36">
        <f t="shared" si="37"/>
        <v>0.92176666660075701</v>
      </c>
      <c r="P152" s="31">
        <v>23134462</v>
      </c>
      <c r="Q152" s="31">
        <v>100887500</v>
      </c>
      <c r="R152" s="31">
        <v>92752800</v>
      </c>
      <c r="S152" s="31">
        <v>88323196</v>
      </c>
      <c r="T152" s="36">
        <f t="shared" si="38"/>
        <v>0.9522429080308088</v>
      </c>
      <c r="U152" s="36">
        <f t="shared" si="39"/>
        <v>5.7887968174924476E-2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26065380</v>
      </c>
      <c r="E153" s="31">
        <v>26162035</v>
      </c>
      <c r="F153" s="31">
        <v>5104141</v>
      </c>
      <c r="G153" s="36">
        <f t="shared" si="32"/>
        <v>0.19582070163565618</v>
      </c>
      <c r="H153" s="31">
        <v>5633047</v>
      </c>
      <c r="I153" s="36">
        <f t="shared" si="33"/>
        <v>0.21611221474614986</v>
      </c>
      <c r="J153" s="31">
        <v>6481062</v>
      </c>
      <c r="K153" s="36">
        <f t="shared" si="34"/>
        <v>0.24772774747835938</v>
      </c>
      <c r="L153" s="31">
        <v>8024640</v>
      </c>
      <c r="M153" s="36">
        <f t="shared" si="35"/>
        <v>0.30672843301371627</v>
      </c>
      <c r="N153" s="31">
        <f t="shared" si="36"/>
        <v>25242890</v>
      </c>
      <c r="O153" s="36">
        <f t="shared" si="37"/>
        <v>0.96486722076474551</v>
      </c>
      <c r="P153" s="31">
        <v>6676454</v>
      </c>
      <c r="Q153" s="31">
        <v>27526330</v>
      </c>
      <c r="R153" s="31">
        <v>25548940</v>
      </c>
      <c r="S153" s="31">
        <v>23249852</v>
      </c>
      <c r="T153" s="36">
        <f t="shared" si="38"/>
        <v>0.91001239190353889</v>
      </c>
      <c r="U153" s="36">
        <f t="shared" si="39"/>
        <v>0.2019314444464082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8113690</v>
      </c>
      <c r="E154" s="31">
        <v>7614264</v>
      </c>
      <c r="F154" s="31">
        <v>947462</v>
      </c>
      <c r="G154" s="36">
        <f t="shared" si="32"/>
        <v>0.11677325606474982</v>
      </c>
      <c r="H154" s="31">
        <v>1375478</v>
      </c>
      <c r="I154" s="36">
        <f t="shared" si="33"/>
        <v>0.16952557960681269</v>
      </c>
      <c r="J154" s="31">
        <v>1409729</v>
      </c>
      <c r="K154" s="36">
        <f t="shared" si="34"/>
        <v>0.18514317339141381</v>
      </c>
      <c r="L154" s="31">
        <v>1169939</v>
      </c>
      <c r="M154" s="36">
        <f t="shared" si="35"/>
        <v>0.15365096350743815</v>
      </c>
      <c r="N154" s="31">
        <f t="shared" si="36"/>
        <v>4902608</v>
      </c>
      <c r="O154" s="36">
        <f t="shared" si="37"/>
        <v>0.64387155475565339</v>
      </c>
      <c r="P154" s="31">
        <v>1906088</v>
      </c>
      <c r="Q154" s="31">
        <v>5591490</v>
      </c>
      <c r="R154" s="31">
        <v>5578625</v>
      </c>
      <c r="S154" s="31">
        <v>5534391</v>
      </c>
      <c r="T154" s="36">
        <f t="shared" si="38"/>
        <v>0.99207080597817565</v>
      </c>
      <c r="U154" s="36">
        <f t="shared" si="39"/>
        <v>-0.38620934605327772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15008561</v>
      </c>
      <c r="E155" s="31">
        <v>14341121</v>
      </c>
      <c r="F155" s="31">
        <v>3391411</v>
      </c>
      <c r="G155" s="36">
        <f t="shared" si="32"/>
        <v>0.22596510085144073</v>
      </c>
      <c r="H155" s="31">
        <v>3722112</v>
      </c>
      <c r="I155" s="36">
        <f t="shared" si="33"/>
        <v>0.24799925855649985</v>
      </c>
      <c r="J155" s="31">
        <v>2871330</v>
      </c>
      <c r="K155" s="36">
        <f t="shared" si="34"/>
        <v>0.20021656605505245</v>
      </c>
      <c r="L155" s="31">
        <v>2868417</v>
      </c>
      <c r="M155" s="36">
        <f t="shared" si="35"/>
        <v>0.2000134438583985</v>
      </c>
      <c r="N155" s="31">
        <f t="shared" si="36"/>
        <v>12853270</v>
      </c>
      <c r="O155" s="36">
        <f t="shared" si="37"/>
        <v>0.89625281036259297</v>
      </c>
      <c r="P155" s="31">
        <v>3469862</v>
      </c>
      <c r="Q155" s="31">
        <v>17023288</v>
      </c>
      <c r="R155" s="31">
        <v>15604249</v>
      </c>
      <c r="S155" s="31">
        <v>14987692</v>
      </c>
      <c r="T155" s="36">
        <f t="shared" si="38"/>
        <v>0.96048787737237462</v>
      </c>
      <c r="U155" s="36">
        <f t="shared" si="39"/>
        <v>-0.17333398273476008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33347529</v>
      </c>
      <c r="E156" s="31">
        <v>27605081</v>
      </c>
      <c r="F156" s="31">
        <v>5224110</v>
      </c>
      <c r="G156" s="36">
        <f t="shared" si="32"/>
        <v>0.15665658466029073</v>
      </c>
      <c r="H156" s="31">
        <v>5424076</v>
      </c>
      <c r="I156" s="36">
        <f t="shared" si="33"/>
        <v>0.16265301096222151</v>
      </c>
      <c r="J156" s="31">
        <v>5926904</v>
      </c>
      <c r="K156" s="36">
        <f t="shared" si="34"/>
        <v>0.21470337290443017</v>
      </c>
      <c r="L156" s="31">
        <v>8371144</v>
      </c>
      <c r="M156" s="36">
        <f t="shared" si="35"/>
        <v>0.30324649291918399</v>
      </c>
      <c r="N156" s="31">
        <f t="shared" si="36"/>
        <v>24946234</v>
      </c>
      <c r="O156" s="36">
        <f t="shared" si="37"/>
        <v>0.90368269522556377</v>
      </c>
      <c r="P156" s="31">
        <v>13618642</v>
      </c>
      <c r="Q156" s="31">
        <v>40490829</v>
      </c>
      <c r="R156" s="31">
        <v>38083109</v>
      </c>
      <c r="S156" s="31">
        <v>31356672</v>
      </c>
      <c r="T156" s="36">
        <f t="shared" si="38"/>
        <v>0.8233747932712111</v>
      </c>
      <c r="U156" s="36">
        <f t="shared" si="39"/>
        <v>-0.38531727319067499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203340103</v>
      </c>
      <c r="E157" s="32">
        <f>SUM(E151:E156)</f>
        <v>195355078</v>
      </c>
      <c r="F157" s="32">
        <f>SUM(F151:F156)</f>
        <v>39253463</v>
      </c>
      <c r="G157" s="37">
        <f t="shared" si="32"/>
        <v>0.19304339095372644</v>
      </c>
      <c r="H157" s="32">
        <f>SUM(H151:H156)</f>
        <v>47888657</v>
      </c>
      <c r="I157" s="37">
        <f t="shared" si="33"/>
        <v>0.23551014430242517</v>
      </c>
      <c r="J157" s="32">
        <f>SUM(J151:J156)</f>
        <v>41886053</v>
      </c>
      <c r="K157" s="37">
        <f t="shared" si="34"/>
        <v>0.21440985014988964</v>
      </c>
      <c r="L157" s="32">
        <f>SUM(L151:L156)</f>
        <v>48887268</v>
      </c>
      <c r="M157" s="37">
        <f t="shared" si="35"/>
        <v>0.25024825819987129</v>
      </c>
      <c r="N157" s="32">
        <f t="shared" si="36"/>
        <v>177915441</v>
      </c>
      <c r="O157" s="37">
        <f t="shared" si="37"/>
        <v>0.91072851968557478</v>
      </c>
      <c r="P157" s="32">
        <f>SUM(P151:P156)</f>
        <v>53095405</v>
      </c>
      <c r="Q157" s="32">
        <f>SUM(Q151:Q156)</f>
        <v>201315486</v>
      </c>
      <c r="R157" s="32">
        <f>SUM(R151:R156)</f>
        <v>188331711</v>
      </c>
      <c r="S157" s="32">
        <f>SUM(S151:S156)</f>
        <v>175501209</v>
      </c>
      <c r="T157" s="37">
        <f t="shared" si="38"/>
        <v>0.9318728538498755</v>
      </c>
      <c r="U157" s="37">
        <f t="shared" si="39"/>
        <v>-7.9256142786743977E-2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25715779</v>
      </c>
      <c r="E158" s="31">
        <v>24358640</v>
      </c>
      <c r="F158" s="31">
        <v>3987158</v>
      </c>
      <c r="G158" s="36">
        <f t="shared" si="32"/>
        <v>0.1550471405124457</v>
      </c>
      <c r="H158" s="31">
        <v>7337090</v>
      </c>
      <c r="I158" s="36">
        <f t="shared" si="33"/>
        <v>0.28531470891859817</v>
      </c>
      <c r="J158" s="31">
        <v>5506741</v>
      </c>
      <c r="K158" s="36">
        <f t="shared" si="34"/>
        <v>0.22606931257245888</v>
      </c>
      <c r="L158" s="31">
        <v>5759642</v>
      </c>
      <c r="M158" s="36">
        <f t="shared" si="35"/>
        <v>0.23645170666342621</v>
      </c>
      <c r="N158" s="31">
        <f t="shared" si="36"/>
        <v>22590631</v>
      </c>
      <c r="O158" s="36">
        <f t="shared" si="37"/>
        <v>0.92741758160554122</v>
      </c>
      <c r="P158" s="31">
        <v>5653769</v>
      </c>
      <c r="Q158" s="31">
        <v>22163992</v>
      </c>
      <c r="R158" s="31">
        <v>23157431</v>
      </c>
      <c r="S158" s="31">
        <v>18926806</v>
      </c>
      <c r="T158" s="36">
        <f t="shared" si="38"/>
        <v>0.81731026209254387</v>
      </c>
      <c r="U158" s="36">
        <f t="shared" si="39"/>
        <v>1.8726092275789918E-2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116139028</v>
      </c>
      <c r="E159" s="31">
        <v>99780718</v>
      </c>
      <c r="F159" s="31">
        <v>26355995</v>
      </c>
      <c r="G159" s="36">
        <f t="shared" si="32"/>
        <v>0.22693486809619243</v>
      </c>
      <c r="H159" s="31">
        <v>19720774</v>
      </c>
      <c r="I159" s="36">
        <f t="shared" si="33"/>
        <v>0.16980316039841489</v>
      </c>
      <c r="J159" s="31">
        <v>15797974</v>
      </c>
      <c r="K159" s="36">
        <f t="shared" si="34"/>
        <v>0.15832692244206942</v>
      </c>
      <c r="L159" s="31">
        <v>22660182</v>
      </c>
      <c r="M159" s="36">
        <f t="shared" si="35"/>
        <v>0.22709980900317836</v>
      </c>
      <c r="N159" s="31">
        <f t="shared" si="36"/>
        <v>84534925</v>
      </c>
      <c r="O159" s="36">
        <f t="shared" si="37"/>
        <v>0.84720702250308522</v>
      </c>
      <c r="P159" s="31">
        <v>19681257</v>
      </c>
      <c r="Q159" s="31">
        <v>106060184</v>
      </c>
      <c r="R159" s="31">
        <v>94711417</v>
      </c>
      <c r="S159" s="31">
        <v>79947276</v>
      </c>
      <c r="T159" s="36">
        <f t="shared" si="38"/>
        <v>0.84411445348769309</v>
      </c>
      <c r="U159" s="36">
        <f t="shared" si="39"/>
        <v>0.15135847268291847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20368218</v>
      </c>
      <c r="E160" s="31">
        <v>20810124</v>
      </c>
      <c r="F160" s="31">
        <v>4432680</v>
      </c>
      <c r="G160" s="36">
        <f t="shared" si="32"/>
        <v>0.21762728580379492</v>
      </c>
      <c r="H160" s="31">
        <v>6958339</v>
      </c>
      <c r="I160" s="36">
        <f t="shared" si="33"/>
        <v>0.34162728423271982</v>
      </c>
      <c r="J160" s="31">
        <v>4112459</v>
      </c>
      <c r="K160" s="36">
        <f t="shared" si="34"/>
        <v>0.19761818814726909</v>
      </c>
      <c r="L160" s="31">
        <v>4638683</v>
      </c>
      <c r="M160" s="36">
        <f t="shared" si="35"/>
        <v>0.22290511099309163</v>
      </c>
      <c r="N160" s="31">
        <f t="shared" si="36"/>
        <v>20142161</v>
      </c>
      <c r="O160" s="36">
        <f t="shared" si="37"/>
        <v>0.96790201730657632</v>
      </c>
      <c r="P160" s="31">
        <v>2350030</v>
      </c>
      <c r="Q160" s="31">
        <v>18484358</v>
      </c>
      <c r="R160" s="31">
        <v>19221508</v>
      </c>
      <c r="S160" s="31">
        <v>18482231</v>
      </c>
      <c r="T160" s="36">
        <f t="shared" si="38"/>
        <v>0.96153907383333292</v>
      </c>
      <c r="U160" s="36">
        <f t="shared" si="39"/>
        <v>0.97388246107496501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12418926</v>
      </c>
      <c r="E161" s="31">
        <v>9926556</v>
      </c>
      <c r="F161" s="31">
        <v>2306127</v>
      </c>
      <c r="G161" s="36">
        <f t="shared" si="32"/>
        <v>0.18569456006099078</v>
      </c>
      <c r="H161" s="31">
        <v>3373015</v>
      </c>
      <c r="I161" s="36">
        <f t="shared" si="33"/>
        <v>0.27160279399361908</v>
      </c>
      <c r="J161" s="31">
        <v>3029160</v>
      </c>
      <c r="K161" s="36">
        <f t="shared" si="34"/>
        <v>0.30515719651407802</v>
      </c>
      <c r="L161" s="31">
        <v>1515440</v>
      </c>
      <c r="M161" s="36">
        <f t="shared" si="35"/>
        <v>0.15266523454861888</v>
      </c>
      <c r="N161" s="31">
        <f t="shared" si="36"/>
        <v>10223742</v>
      </c>
      <c r="O161" s="36">
        <f t="shared" si="37"/>
        <v>1.0299384801737883</v>
      </c>
      <c r="P161" s="31">
        <v>2532830</v>
      </c>
      <c r="Q161" s="31">
        <v>13966977</v>
      </c>
      <c r="R161" s="31">
        <v>11857200</v>
      </c>
      <c r="S161" s="31">
        <v>12646372</v>
      </c>
      <c r="T161" s="36">
        <f t="shared" si="38"/>
        <v>1.0665563539452823</v>
      </c>
      <c r="U161" s="36">
        <f t="shared" si="39"/>
        <v>-0.40168112348637686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258658694</v>
      </c>
      <c r="E162" s="31">
        <v>244658666</v>
      </c>
      <c r="F162" s="31">
        <v>49311468</v>
      </c>
      <c r="G162" s="36">
        <f t="shared" si="32"/>
        <v>0.19064299458652645</v>
      </c>
      <c r="H162" s="31">
        <v>60517556</v>
      </c>
      <c r="I162" s="36">
        <f t="shared" si="33"/>
        <v>0.23396683507572338</v>
      </c>
      <c r="J162" s="31">
        <v>48346019</v>
      </c>
      <c r="K162" s="36">
        <f t="shared" si="34"/>
        <v>0.19760599446741037</v>
      </c>
      <c r="L162" s="31">
        <v>62750098</v>
      </c>
      <c r="M162" s="36">
        <f t="shared" si="35"/>
        <v>0.2564801771624145</v>
      </c>
      <c r="N162" s="31">
        <f t="shared" si="36"/>
        <v>220925141</v>
      </c>
      <c r="O162" s="36">
        <f t="shared" si="37"/>
        <v>0.90299331968073426</v>
      </c>
      <c r="P162" s="31">
        <v>57988931</v>
      </c>
      <c r="Q162" s="31">
        <v>239252236</v>
      </c>
      <c r="R162" s="31">
        <v>240298401</v>
      </c>
      <c r="S162" s="31">
        <v>217672669</v>
      </c>
      <c r="T162" s="36">
        <f t="shared" si="38"/>
        <v>0.90584318536518271</v>
      </c>
      <c r="U162" s="36">
        <f t="shared" si="39"/>
        <v>8.2104755474799118E-2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433300645</v>
      </c>
      <c r="E163" s="32">
        <f>SUM(E158:E162)</f>
        <v>399534704</v>
      </c>
      <c r="F163" s="32">
        <f>SUM(F158:F162)</f>
        <v>86393428</v>
      </c>
      <c r="G163" s="37">
        <f t="shared" si="32"/>
        <v>0.19938448972306516</v>
      </c>
      <c r="H163" s="32">
        <f>SUM(H158:H162)</f>
        <v>97906774</v>
      </c>
      <c r="I163" s="37">
        <f t="shared" si="33"/>
        <v>0.22595575411617491</v>
      </c>
      <c r="J163" s="32">
        <f>SUM(J158:J162)</f>
        <v>76792353</v>
      </c>
      <c r="K163" s="37">
        <f t="shared" si="34"/>
        <v>0.19220446241886413</v>
      </c>
      <c r="L163" s="32">
        <f>SUM(L158:L162)</f>
        <v>97324045</v>
      </c>
      <c r="M163" s="37">
        <f t="shared" si="35"/>
        <v>0.24359347016823851</v>
      </c>
      <c r="N163" s="32">
        <f t="shared" si="36"/>
        <v>358416600</v>
      </c>
      <c r="O163" s="37">
        <f t="shared" si="37"/>
        <v>0.89708502518469579</v>
      </c>
      <c r="P163" s="32">
        <f>SUM(P158:P162)</f>
        <v>88206817</v>
      </c>
      <c r="Q163" s="32">
        <f>SUM(Q158:Q162)</f>
        <v>399927747</v>
      </c>
      <c r="R163" s="32">
        <f>SUM(R158:R162)</f>
        <v>389245957</v>
      </c>
      <c r="S163" s="32">
        <f>SUM(S158:S162)</f>
        <v>347675354</v>
      </c>
      <c r="T163" s="37">
        <f t="shared" si="38"/>
        <v>0.89320222277864281</v>
      </c>
      <c r="U163" s="37">
        <f t="shared" si="39"/>
        <v>0.10336194310242486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25012212</v>
      </c>
      <c r="E164" s="31">
        <v>26687014</v>
      </c>
      <c r="F164" s="31">
        <v>7234049</v>
      </c>
      <c r="G164" s="36">
        <f t="shared" si="32"/>
        <v>0.28922068148150992</v>
      </c>
      <c r="H164" s="31">
        <v>7272256</v>
      </c>
      <c r="I164" s="36">
        <f t="shared" si="33"/>
        <v>0.29074821531178452</v>
      </c>
      <c r="J164" s="31">
        <v>6033617</v>
      </c>
      <c r="K164" s="36">
        <f t="shared" si="34"/>
        <v>0.22608812660719554</v>
      </c>
      <c r="L164" s="31">
        <v>6478472</v>
      </c>
      <c r="M164" s="36">
        <f t="shared" si="35"/>
        <v>0.24275746998146738</v>
      </c>
      <c r="N164" s="31">
        <f t="shared" si="36"/>
        <v>27018394</v>
      </c>
      <c r="O164" s="36">
        <f t="shared" si="37"/>
        <v>1.0124172753085077</v>
      </c>
      <c r="P164" s="31">
        <v>7078118</v>
      </c>
      <c r="Q164" s="31">
        <v>25948224</v>
      </c>
      <c r="R164" s="31">
        <v>26306797</v>
      </c>
      <c r="S164" s="31">
        <v>26453315</v>
      </c>
      <c r="T164" s="36">
        <f t="shared" si="38"/>
        <v>1.0055695872059225</v>
      </c>
      <c r="U164" s="36">
        <f t="shared" si="39"/>
        <v>-8.4718282458698724E-2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16811949</v>
      </c>
      <c r="E165" s="31">
        <v>16983532</v>
      </c>
      <c r="F165" s="31">
        <v>2725425</v>
      </c>
      <c r="G165" s="36">
        <f t="shared" si="32"/>
        <v>0.16211237614389623</v>
      </c>
      <c r="H165" s="31">
        <v>3968876</v>
      </c>
      <c r="I165" s="36">
        <f t="shared" si="33"/>
        <v>0.23607471090948468</v>
      </c>
      <c r="J165" s="31">
        <v>3482666</v>
      </c>
      <c r="K165" s="36">
        <f t="shared" si="34"/>
        <v>0.20506135001835896</v>
      </c>
      <c r="L165" s="31">
        <v>4238517</v>
      </c>
      <c r="M165" s="36">
        <f t="shared" si="35"/>
        <v>0.24956628574079878</v>
      </c>
      <c r="N165" s="31">
        <f t="shared" si="36"/>
        <v>14415484</v>
      </c>
      <c r="O165" s="36">
        <f t="shared" si="37"/>
        <v>0.84879187674271761</v>
      </c>
      <c r="P165" s="31">
        <v>4143419</v>
      </c>
      <c r="Q165" s="31">
        <v>17378627</v>
      </c>
      <c r="R165" s="31">
        <v>17670335</v>
      </c>
      <c r="S165" s="31">
        <v>13644306</v>
      </c>
      <c r="T165" s="36">
        <f t="shared" si="38"/>
        <v>0.77215887531277705</v>
      </c>
      <c r="U165" s="36">
        <f t="shared" si="39"/>
        <v>2.2951576946478314E-2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30962617</v>
      </c>
      <c r="E166" s="31">
        <v>27996277</v>
      </c>
      <c r="F166" s="31">
        <v>5146536</v>
      </c>
      <c r="G166" s="36">
        <f t="shared" si="32"/>
        <v>0.16621773282277788</v>
      </c>
      <c r="H166" s="31">
        <v>4848288</v>
      </c>
      <c r="I166" s="36">
        <f t="shared" si="33"/>
        <v>0.15658521371110201</v>
      </c>
      <c r="J166" s="31">
        <v>4270820</v>
      </c>
      <c r="K166" s="36">
        <f t="shared" si="34"/>
        <v>0.15254956935881153</v>
      </c>
      <c r="L166" s="31">
        <v>5760586</v>
      </c>
      <c r="M166" s="36">
        <f t="shared" si="35"/>
        <v>0.20576257335930773</v>
      </c>
      <c r="N166" s="31">
        <f t="shared" si="36"/>
        <v>20026230</v>
      </c>
      <c r="O166" s="36">
        <f t="shared" si="37"/>
        <v>0.71531761169529795</v>
      </c>
      <c r="P166" s="31">
        <v>8290538</v>
      </c>
      <c r="Q166" s="31">
        <v>38618304</v>
      </c>
      <c r="R166" s="31">
        <v>37735694</v>
      </c>
      <c r="S166" s="31">
        <v>26461325</v>
      </c>
      <c r="T166" s="36">
        <f t="shared" si="38"/>
        <v>0.70122799384582668</v>
      </c>
      <c r="U166" s="36">
        <f t="shared" si="39"/>
        <v>-0.3051613779467629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24550081</v>
      </c>
      <c r="E167" s="31">
        <v>20492081</v>
      </c>
      <c r="F167" s="31">
        <v>2076595</v>
      </c>
      <c r="G167" s="36">
        <f t="shared" si="32"/>
        <v>8.4586075296452179E-2</v>
      </c>
      <c r="H167" s="31">
        <v>2768640</v>
      </c>
      <c r="I167" s="36">
        <f t="shared" si="33"/>
        <v>0.11277518799225143</v>
      </c>
      <c r="J167" s="31">
        <v>2205628</v>
      </c>
      <c r="K167" s="36">
        <f t="shared" si="34"/>
        <v>0.10763318766893416</v>
      </c>
      <c r="L167" s="31">
        <v>2856808</v>
      </c>
      <c r="M167" s="36">
        <f t="shared" si="35"/>
        <v>0.13941034099953051</v>
      </c>
      <c r="N167" s="31">
        <f t="shared" si="36"/>
        <v>9907671</v>
      </c>
      <c r="O167" s="36">
        <f t="shared" si="37"/>
        <v>0.48348779218665006</v>
      </c>
      <c r="P167" s="31">
        <v>3287683</v>
      </c>
      <c r="Q167" s="31">
        <v>23598198</v>
      </c>
      <c r="R167" s="31">
        <v>23010448</v>
      </c>
      <c r="S167" s="31">
        <v>10239414</v>
      </c>
      <c r="T167" s="36">
        <f t="shared" si="38"/>
        <v>0.44498977160288233</v>
      </c>
      <c r="U167" s="36">
        <f t="shared" si="39"/>
        <v>-0.13105734342392494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175538598</v>
      </c>
      <c r="E168" s="31">
        <v>171846061</v>
      </c>
      <c r="F168" s="31">
        <v>20151421</v>
      </c>
      <c r="G168" s="36">
        <f t="shared" si="32"/>
        <v>0.11479766404423487</v>
      </c>
      <c r="H168" s="31">
        <v>22039592</v>
      </c>
      <c r="I168" s="36">
        <f t="shared" si="33"/>
        <v>0.12555410747897167</v>
      </c>
      <c r="J168" s="31">
        <v>76129218</v>
      </c>
      <c r="K168" s="36">
        <f t="shared" si="34"/>
        <v>0.443008222341506</v>
      </c>
      <c r="L168" s="31">
        <v>-28893357</v>
      </c>
      <c r="M168" s="36">
        <f t="shared" si="35"/>
        <v>-0.16813511367013528</v>
      </c>
      <c r="N168" s="31">
        <f t="shared" si="36"/>
        <v>89426874</v>
      </c>
      <c r="O168" s="36">
        <f t="shared" si="37"/>
        <v>0.52038943156223993</v>
      </c>
      <c r="P168" s="31">
        <v>35049125</v>
      </c>
      <c r="Q168" s="31">
        <v>167381526</v>
      </c>
      <c r="R168" s="31">
        <v>160295084</v>
      </c>
      <c r="S168" s="31">
        <v>151463779</v>
      </c>
      <c r="T168" s="36">
        <f t="shared" si="38"/>
        <v>0.94490595232477625</v>
      </c>
      <c r="U168" s="36">
        <f t="shared" si="39"/>
        <v>-1.8243674271468975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272875457</v>
      </c>
      <c r="E169" s="32">
        <f>SUM(E164:E168)</f>
        <v>264004965</v>
      </c>
      <c r="F169" s="32">
        <f>SUM(F164:F168)</f>
        <v>37334026</v>
      </c>
      <c r="G169" s="37">
        <f t="shared" si="32"/>
        <v>0.13681709014966487</v>
      </c>
      <c r="H169" s="32">
        <f>SUM(H164:H168)</f>
        <v>40897652</v>
      </c>
      <c r="I169" s="37">
        <f t="shared" si="33"/>
        <v>0.14987662301926993</v>
      </c>
      <c r="J169" s="32">
        <f>SUM(J164:J168)</f>
        <v>92121949</v>
      </c>
      <c r="K169" s="37">
        <f t="shared" si="34"/>
        <v>0.34894021405998937</v>
      </c>
      <c r="L169" s="32">
        <f>SUM(L164:L168)</f>
        <v>-9558974</v>
      </c>
      <c r="M169" s="37">
        <f t="shared" si="35"/>
        <v>-3.6207553899601848E-2</v>
      </c>
      <c r="N169" s="32">
        <f t="shared" si="36"/>
        <v>160794653</v>
      </c>
      <c r="O169" s="37">
        <f t="shared" si="37"/>
        <v>0.60905920083737819</v>
      </c>
      <c r="P169" s="32">
        <f>SUM(P164:P168)</f>
        <v>57848883</v>
      </c>
      <c r="Q169" s="32">
        <f>SUM(Q164:Q168)</f>
        <v>272924879</v>
      </c>
      <c r="R169" s="32">
        <f>SUM(R164:R168)</f>
        <v>265018358</v>
      </c>
      <c r="S169" s="32">
        <f>SUM(S164:S168)</f>
        <v>228262139</v>
      </c>
      <c r="T169" s="37">
        <f t="shared" si="38"/>
        <v>0.86130689482273526</v>
      </c>
      <c r="U169" s="37">
        <f t="shared" si="39"/>
        <v>-1.1652404247805441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3375975633</v>
      </c>
      <c r="E170" s="32">
        <f>SUM(E105,E107:E111,E113:E120,E122:E125,E127:E131,E133:E136,E138:E143,E145:E149,E151:E156,E158:E162,E164:E168)</f>
        <v>3230795078</v>
      </c>
      <c r="F170" s="32">
        <f>SUM(F105,F107:F111,F113:F120,F122:F125,F127:F131,F133:F136,F138:F143,F145:F149,F151:F156,F158:F162,F164:F168)</f>
        <v>592185559</v>
      </c>
      <c r="G170" s="37">
        <f t="shared" si="32"/>
        <v>0.17541168046694844</v>
      </c>
      <c r="H170" s="32">
        <f>SUM(H105,H107:H111,H113:H120,H122:H125,H127:H131,H133:H136,H138:H143,H145:H149,H151:H156,H158:H162,H164:H168)</f>
        <v>764645675</v>
      </c>
      <c r="I170" s="37">
        <f t="shared" si="33"/>
        <v>0.22649620676335017</v>
      </c>
      <c r="J170" s="32">
        <f>SUM(J105,J107:J111,J113:J120,J122:J125,J127:J131,J133:J136,J138:J143,J145:J149,J151:J156,J158:J162,J164:J168)</f>
        <v>736884288</v>
      </c>
      <c r="K170" s="37">
        <f t="shared" si="34"/>
        <v>0.22808140727271467</v>
      </c>
      <c r="L170" s="32">
        <f>SUM(L105,L107:L111,L113:L120,L122:L125,L127:L131,L133:L136,L138:L143,L145:L149,L151:L156,L158:L162,L164:L168)</f>
        <v>710784305</v>
      </c>
      <c r="M170" s="37">
        <f t="shared" si="35"/>
        <v>0.22000290573675313</v>
      </c>
      <c r="N170" s="32">
        <f t="shared" si="36"/>
        <v>2804499827</v>
      </c>
      <c r="O170" s="37">
        <f t="shared" si="37"/>
        <v>0.86805252555234946</v>
      </c>
      <c r="P170" s="32">
        <f>SUM(P105,P107:P111,P113:P120,P122:P125,P127:P131,P133:P136,P138:P143,P145:P149,P151:P156,P158:P162,P164:P168)</f>
        <v>746200074</v>
      </c>
      <c r="Q170" s="32">
        <f>SUM(Q105,Q107:Q111,Q113:Q120,Q122:Q125,Q127:Q131,Q133:Q136,Q138:Q143,Q145:Q149,Q151:Q156,Q158:Q162,Q164:Q168)</f>
        <v>3050976530</v>
      </c>
      <c r="R170" s="32">
        <f>SUM(R105,R107:R111,R113:R120,R122:R125,R127:R131,R133:R136,R138:R143,R145:R149,R151:R156,R158:R162,R164:R168)</f>
        <v>3234474733</v>
      </c>
      <c r="S170" s="32">
        <f>SUM(S105,S107:S111,S113:S120,S122:S125,S127:S131,S133:S136,S138:S143,S145:S149,S151:S156,S158:S162,S164:S168)</f>
        <v>2759029530</v>
      </c>
      <c r="T170" s="37">
        <f t="shared" si="38"/>
        <v>0.85300698189130053</v>
      </c>
      <c r="U170" s="37">
        <f t="shared" si="39"/>
        <v>-4.7461492211001821E-2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30595551</v>
      </c>
      <c r="E173" s="31">
        <v>26756356</v>
      </c>
      <c r="F173" s="31">
        <v>4180948</v>
      </c>
      <c r="G173" s="36">
        <f t="shared" ref="G173:G205" si="40">IF(($D173     =0),0,($F173     /$D173     ))</f>
        <v>0.13665215573336137</v>
      </c>
      <c r="H173" s="31">
        <v>4462840</v>
      </c>
      <c r="I173" s="36">
        <f t="shared" ref="I173:I205" si="41">IF(($D173     =0),0,($H173     /$D173     ))</f>
        <v>0.14586565216622507</v>
      </c>
      <c r="J173" s="31">
        <v>3699250</v>
      </c>
      <c r="K173" s="36">
        <f t="shared" ref="K173:K205" si="42">IF(($E173     =0),0,($J173     /$E173     ))</f>
        <v>0.13825686876045454</v>
      </c>
      <c r="L173" s="31">
        <v>6268547</v>
      </c>
      <c r="M173" s="36">
        <f t="shared" ref="M173:M205" si="43">IF(($E173     =0),0,($L173     /$E173     ))</f>
        <v>0.23428253832472554</v>
      </c>
      <c r="N173" s="31">
        <f t="shared" ref="N173:N205" si="44">$F173     +$H173     +$J173     +$L173</f>
        <v>18611585</v>
      </c>
      <c r="O173" s="36">
        <f t="shared" ref="O173:O205" si="45">IF(($E173     =0),0,($N173     /$E173     ))</f>
        <v>0.69559490836495075</v>
      </c>
      <c r="P173" s="31">
        <v>6831415</v>
      </c>
      <c r="Q173" s="31">
        <v>29031575</v>
      </c>
      <c r="R173" s="31">
        <v>25233689</v>
      </c>
      <c r="S173" s="31">
        <v>19555356</v>
      </c>
      <c r="T173" s="36">
        <f t="shared" ref="T173:T205" si="46">IF(($R173     =0),0,($S173     /$R173     ))</f>
        <v>0.77497015993182761</v>
      </c>
      <c r="U173" s="36">
        <f t="shared" ref="U173:U205" si="47">IF(($P173     =0),0,(($L173     /$P173     )-1))</f>
        <v>-8.2394057453689995E-2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18029452</v>
      </c>
      <c r="E174" s="31">
        <v>19278367</v>
      </c>
      <c r="F174" s="31">
        <v>4260218</v>
      </c>
      <c r="G174" s="36">
        <f t="shared" si="40"/>
        <v>0.23629215130886952</v>
      </c>
      <c r="H174" s="31">
        <v>4403295</v>
      </c>
      <c r="I174" s="36">
        <f t="shared" si="41"/>
        <v>0.24422788890089395</v>
      </c>
      <c r="J174" s="31">
        <v>4588268</v>
      </c>
      <c r="K174" s="36">
        <f t="shared" si="42"/>
        <v>0.23800086386984956</v>
      </c>
      <c r="L174" s="31">
        <v>5334983</v>
      </c>
      <c r="M174" s="36">
        <f t="shared" si="43"/>
        <v>0.27673417566954711</v>
      </c>
      <c r="N174" s="31">
        <f t="shared" si="44"/>
        <v>18586764</v>
      </c>
      <c r="O174" s="36">
        <f t="shared" si="45"/>
        <v>0.96412543655798233</v>
      </c>
      <c r="P174" s="31">
        <v>3466965</v>
      </c>
      <c r="Q174" s="31">
        <v>21628068</v>
      </c>
      <c r="R174" s="31">
        <v>18182089</v>
      </c>
      <c r="S174" s="31">
        <v>14624036</v>
      </c>
      <c r="T174" s="36">
        <f t="shared" si="46"/>
        <v>0.80430999980255291</v>
      </c>
      <c r="U174" s="36">
        <f t="shared" si="47"/>
        <v>0.53880497784084924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52170725</v>
      </c>
      <c r="E175" s="31">
        <v>52220725</v>
      </c>
      <c r="F175" s="31">
        <v>10814996</v>
      </c>
      <c r="G175" s="36">
        <f t="shared" si="40"/>
        <v>0.20730009023259693</v>
      </c>
      <c r="H175" s="31">
        <v>12507206</v>
      </c>
      <c r="I175" s="36">
        <f t="shared" si="41"/>
        <v>0.23973609720777314</v>
      </c>
      <c r="J175" s="31">
        <v>11632583</v>
      </c>
      <c r="K175" s="36">
        <f t="shared" si="42"/>
        <v>0.22275797588026594</v>
      </c>
      <c r="L175" s="31">
        <v>11406965</v>
      </c>
      <c r="M175" s="36">
        <f t="shared" si="43"/>
        <v>0.21843750733066231</v>
      </c>
      <c r="N175" s="31">
        <f t="shared" si="44"/>
        <v>46361750</v>
      </c>
      <c r="O175" s="36">
        <f t="shared" si="45"/>
        <v>0.88780364500875852</v>
      </c>
      <c r="P175" s="31">
        <v>20289159</v>
      </c>
      <c r="Q175" s="31">
        <v>43469221</v>
      </c>
      <c r="R175" s="31">
        <v>48265636</v>
      </c>
      <c r="S175" s="31">
        <v>73420412</v>
      </c>
      <c r="T175" s="36">
        <f t="shared" si="46"/>
        <v>1.5211736151161459</v>
      </c>
      <c r="U175" s="36">
        <f t="shared" si="47"/>
        <v>-0.43778029439268529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37603901</v>
      </c>
      <c r="E176" s="31">
        <v>36554666</v>
      </c>
      <c r="F176" s="31">
        <v>4735352</v>
      </c>
      <c r="G176" s="36">
        <f t="shared" si="40"/>
        <v>0.12592714782437067</v>
      </c>
      <c r="H176" s="31">
        <v>5848533</v>
      </c>
      <c r="I176" s="36">
        <f t="shared" si="41"/>
        <v>0.15552995419278443</v>
      </c>
      <c r="J176" s="31">
        <v>7057936</v>
      </c>
      <c r="K176" s="36">
        <f t="shared" si="42"/>
        <v>0.19307893553178684</v>
      </c>
      <c r="L176" s="31">
        <v>6525929</v>
      </c>
      <c r="M176" s="36">
        <f t="shared" si="43"/>
        <v>0.17852519839738107</v>
      </c>
      <c r="N176" s="31">
        <f t="shared" si="44"/>
        <v>24167750</v>
      </c>
      <c r="O176" s="36">
        <f t="shared" si="45"/>
        <v>0.66113994859096781</v>
      </c>
      <c r="P176" s="31">
        <v>5880942</v>
      </c>
      <c r="Q176" s="31">
        <v>32637583</v>
      </c>
      <c r="R176" s="31">
        <v>31743653</v>
      </c>
      <c r="S176" s="31">
        <v>17901963</v>
      </c>
      <c r="T176" s="36">
        <f t="shared" si="46"/>
        <v>0.56395409186208023</v>
      </c>
      <c r="U176" s="36">
        <f t="shared" si="47"/>
        <v>0.10967409642876946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26879229</v>
      </c>
      <c r="E177" s="31">
        <v>29811067</v>
      </c>
      <c r="F177" s="31">
        <v>6183924</v>
      </c>
      <c r="G177" s="36">
        <f t="shared" si="40"/>
        <v>0.23006329534228828</v>
      </c>
      <c r="H177" s="31">
        <v>7995768</v>
      </c>
      <c r="I177" s="36">
        <f t="shared" si="41"/>
        <v>0.29747013948949208</v>
      </c>
      <c r="J177" s="31">
        <v>5198980</v>
      </c>
      <c r="K177" s="36">
        <f t="shared" si="42"/>
        <v>0.17439764903416574</v>
      </c>
      <c r="L177" s="31">
        <v>6621584</v>
      </c>
      <c r="M177" s="36">
        <f t="shared" si="43"/>
        <v>0.22211831599318468</v>
      </c>
      <c r="N177" s="31">
        <f t="shared" si="44"/>
        <v>26000256</v>
      </c>
      <c r="O177" s="36">
        <f t="shared" si="45"/>
        <v>0.87216790999127947</v>
      </c>
      <c r="P177" s="31">
        <v>3323380</v>
      </c>
      <c r="Q177" s="31">
        <v>22823375</v>
      </c>
      <c r="R177" s="31">
        <v>22463306</v>
      </c>
      <c r="S177" s="31">
        <v>16995078</v>
      </c>
      <c r="T177" s="36">
        <f t="shared" si="46"/>
        <v>0.7565706490398163</v>
      </c>
      <c r="U177" s="36">
        <f t="shared" si="47"/>
        <v>0.99242457979526866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81966036</v>
      </c>
      <c r="E178" s="31">
        <v>84212406</v>
      </c>
      <c r="F178" s="31">
        <v>22595981</v>
      </c>
      <c r="G178" s="36">
        <f t="shared" si="40"/>
        <v>0.27567492711249325</v>
      </c>
      <c r="H178" s="31">
        <v>15015618</v>
      </c>
      <c r="I178" s="36">
        <f t="shared" si="41"/>
        <v>0.1831931704004815</v>
      </c>
      <c r="J178" s="31">
        <v>32158980</v>
      </c>
      <c r="K178" s="36">
        <f t="shared" si="42"/>
        <v>0.38187936347525803</v>
      </c>
      <c r="L178" s="31">
        <v>31941124</v>
      </c>
      <c r="M178" s="36">
        <f t="shared" si="43"/>
        <v>0.37929238121993569</v>
      </c>
      <c r="N178" s="31">
        <f t="shared" si="44"/>
        <v>101711703</v>
      </c>
      <c r="O178" s="36">
        <f t="shared" si="45"/>
        <v>1.2077995135301087</v>
      </c>
      <c r="P178" s="31">
        <v>28306041</v>
      </c>
      <c r="Q178" s="31">
        <v>83849862</v>
      </c>
      <c r="R178" s="31">
        <v>91300696</v>
      </c>
      <c r="S178" s="31">
        <v>87680050</v>
      </c>
      <c r="T178" s="36">
        <f t="shared" si="46"/>
        <v>0.96034371961414178</v>
      </c>
      <c r="U178" s="36">
        <f t="shared" si="47"/>
        <v>0.12842074947888338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247244894</v>
      </c>
      <c r="E179" s="32">
        <f>SUM(E173:E178)</f>
        <v>248833587</v>
      </c>
      <c r="F179" s="32">
        <f>SUM(F173:F178)</f>
        <v>52771419</v>
      </c>
      <c r="G179" s="37">
        <f t="shared" si="40"/>
        <v>0.21343785162252937</v>
      </c>
      <c r="H179" s="32">
        <f>SUM(H173:H178)</f>
        <v>50233260</v>
      </c>
      <c r="I179" s="37">
        <f t="shared" si="41"/>
        <v>0.20317208249404739</v>
      </c>
      <c r="J179" s="32">
        <f>SUM(J173:J178)</f>
        <v>64335997</v>
      </c>
      <c r="K179" s="37">
        <f t="shared" si="42"/>
        <v>0.25855029369487809</v>
      </c>
      <c r="L179" s="32">
        <f>SUM(L173:L178)</f>
        <v>68099132</v>
      </c>
      <c r="M179" s="37">
        <f t="shared" si="43"/>
        <v>0.27367339281252251</v>
      </c>
      <c r="N179" s="32">
        <f t="shared" si="44"/>
        <v>235439808</v>
      </c>
      <c r="O179" s="37">
        <f t="shared" si="45"/>
        <v>0.94617374944645238</v>
      </c>
      <c r="P179" s="32">
        <f>SUM(P173:P178)</f>
        <v>68097902</v>
      </c>
      <c r="Q179" s="32">
        <f>SUM(Q173:Q178)</f>
        <v>233439684</v>
      </c>
      <c r="R179" s="32">
        <f>SUM(R173:R178)</f>
        <v>237189069</v>
      </c>
      <c r="S179" s="32">
        <f>SUM(S173:S178)</f>
        <v>230176895</v>
      </c>
      <c r="T179" s="37">
        <f t="shared" si="46"/>
        <v>0.9704363526128601</v>
      </c>
      <c r="U179" s="37">
        <f t="shared" si="47"/>
        <v>1.8062230463522511E-5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22355856</v>
      </c>
      <c r="E180" s="31">
        <v>19827902</v>
      </c>
      <c r="F180" s="31">
        <v>3822981</v>
      </c>
      <c r="G180" s="36">
        <f t="shared" si="40"/>
        <v>0.17100579821233416</v>
      </c>
      <c r="H180" s="31">
        <v>5114796</v>
      </c>
      <c r="I180" s="36">
        <f t="shared" si="41"/>
        <v>0.22878998683834786</v>
      </c>
      <c r="J180" s="31">
        <v>3421643</v>
      </c>
      <c r="K180" s="36">
        <f t="shared" si="42"/>
        <v>0.172567072401306</v>
      </c>
      <c r="L180" s="31">
        <v>8846716</v>
      </c>
      <c r="M180" s="36">
        <f t="shared" si="43"/>
        <v>0.44617509204957739</v>
      </c>
      <c r="N180" s="31">
        <f t="shared" si="44"/>
        <v>21206136</v>
      </c>
      <c r="O180" s="36">
        <f t="shared" si="45"/>
        <v>1.069509825093951</v>
      </c>
      <c r="P180" s="31">
        <v>4849597</v>
      </c>
      <c r="Q180" s="31">
        <v>19531713</v>
      </c>
      <c r="R180" s="31">
        <v>18231713</v>
      </c>
      <c r="S180" s="31">
        <v>20634363</v>
      </c>
      <c r="T180" s="36">
        <f t="shared" si="46"/>
        <v>1.1317841060793354</v>
      </c>
      <c r="U180" s="36">
        <f t="shared" si="47"/>
        <v>0.82421673388531036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65488306</v>
      </c>
      <c r="E181" s="31">
        <v>67277796</v>
      </c>
      <c r="F181" s="31">
        <v>13089449</v>
      </c>
      <c r="G181" s="36">
        <f t="shared" si="40"/>
        <v>0.19987460051264724</v>
      </c>
      <c r="H181" s="31">
        <v>15520626</v>
      </c>
      <c r="I181" s="36">
        <f t="shared" si="41"/>
        <v>0.23699843449913027</v>
      </c>
      <c r="J181" s="31">
        <v>12935536</v>
      </c>
      <c r="K181" s="36">
        <f t="shared" si="42"/>
        <v>0.19227050779130755</v>
      </c>
      <c r="L181" s="31">
        <v>16254242</v>
      </c>
      <c r="M181" s="36">
        <f t="shared" si="43"/>
        <v>0.24159890731259984</v>
      </c>
      <c r="N181" s="31">
        <f t="shared" si="44"/>
        <v>57799853</v>
      </c>
      <c r="O181" s="36">
        <f t="shared" si="45"/>
        <v>0.8591222726737362</v>
      </c>
      <c r="P181" s="31">
        <v>20197658</v>
      </c>
      <c r="Q181" s="31">
        <v>62206656</v>
      </c>
      <c r="R181" s="31">
        <v>67513782</v>
      </c>
      <c r="S181" s="31">
        <v>58605494</v>
      </c>
      <c r="T181" s="36">
        <f t="shared" si="46"/>
        <v>0.86805230375036613</v>
      </c>
      <c r="U181" s="36">
        <f t="shared" si="47"/>
        <v>-0.19524125024792482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39552850</v>
      </c>
      <c r="E182" s="31">
        <v>50713191</v>
      </c>
      <c r="F182" s="31">
        <v>10383116</v>
      </c>
      <c r="G182" s="36">
        <f t="shared" si="40"/>
        <v>0.26251246117536409</v>
      </c>
      <c r="H182" s="31">
        <v>12276171</v>
      </c>
      <c r="I182" s="36">
        <f t="shared" si="41"/>
        <v>0.31037386686420826</v>
      </c>
      <c r="J182" s="31">
        <v>10727029</v>
      </c>
      <c r="K182" s="36">
        <f t="shared" si="42"/>
        <v>0.21152344761740588</v>
      </c>
      <c r="L182" s="31">
        <v>12238989</v>
      </c>
      <c r="M182" s="36">
        <f t="shared" si="43"/>
        <v>0.24133738695322879</v>
      </c>
      <c r="N182" s="31">
        <f t="shared" si="44"/>
        <v>45625305</v>
      </c>
      <c r="O182" s="36">
        <f t="shared" si="45"/>
        <v>0.89967332168074376</v>
      </c>
      <c r="P182" s="31">
        <v>8438125</v>
      </c>
      <c r="Q182" s="31">
        <v>42593586</v>
      </c>
      <c r="R182" s="31">
        <v>57081587</v>
      </c>
      <c r="S182" s="31">
        <v>39200296</v>
      </c>
      <c r="T182" s="36">
        <f t="shared" si="46"/>
        <v>0.6867415231465096</v>
      </c>
      <c r="U182" s="36">
        <f t="shared" si="47"/>
        <v>0.45043940448855646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50645196</v>
      </c>
      <c r="E183" s="31">
        <v>54652316</v>
      </c>
      <c r="F183" s="31">
        <v>11226694</v>
      </c>
      <c r="G183" s="36">
        <f t="shared" si="40"/>
        <v>0.22167342387222669</v>
      </c>
      <c r="H183" s="31">
        <v>10524720</v>
      </c>
      <c r="I183" s="36">
        <f t="shared" si="41"/>
        <v>0.2078128002505904</v>
      </c>
      <c r="J183" s="31">
        <v>21765712</v>
      </c>
      <c r="K183" s="36">
        <f t="shared" si="42"/>
        <v>0.39825781582613989</v>
      </c>
      <c r="L183" s="31">
        <v>13802039</v>
      </c>
      <c r="M183" s="36">
        <f t="shared" si="43"/>
        <v>0.25254261868792532</v>
      </c>
      <c r="N183" s="31">
        <f t="shared" si="44"/>
        <v>57319165</v>
      </c>
      <c r="O183" s="36">
        <f t="shared" si="45"/>
        <v>1.048796632881944</v>
      </c>
      <c r="P183" s="31">
        <v>11988013</v>
      </c>
      <c r="Q183" s="31">
        <v>67900225</v>
      </c>
      <c r="R183" s="31">
        <v>77389794</v>
      </c>
      <c r="S183" s="31">
        <v>75954116</v>
      </c>
      <c r="T183" s="36">
        <f t="shared" si="46"/>
        <v>0.98144874245304237</v>
      </c>
      <c r="U183" s="36">
        <f t="shared" si="47"/>
        <v>0.1513199893927375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30637132</v>
      </c>
      <c r="E184" s="31">
        <v>27985321</v>
      </c>
      <c r="F184" s="31">
        <v>4844628</v>
      </c>
      <c r="G184" s="36">
        <f t="shared" si="40"/>
        <v>0.15812929225881847</v>
      </c>
      <c r="H184" s="31">
        <v>5317332</v>
      </c>
      <c r="I184" s="36">
        <f t="shared" si="41"/>
        <v>0.17355841271304376</v>
      </c>
      <c r="J184" s="31">
        <v>4914932</v>
      </c>
      <c r="K184" s="36">
        <f t="shared" si="42"/>
        <v>0.17562535730785436</v>
      </c>
      <c r="L184" s="31">
        <v>10060100</v>
      </c>
      <c r="M184" s="36">
        <f t="shared" si="43"/>
        <v>0.35947774192048754</v>
      </c>
      <c r="N184" s="31">
        <f t="shared" si="44"/>
        <v>25136992</v>
      </c>
      <c r="O184" s="36">
        <f t="shared" si="45"/>
        <v>0.89822060643863977</v>
      </c>
      <c r="P184" s="31">
        <v>11988174</v>
      </c>
      <c r="Q184" s="31">
        <v>78398280</v>
      </c>
      <c r="R184" s="31">
        <v>62125122</v>
      </c>
      <c r="S184" s="31">
        <v>49323758</v>
      </c>
      <c r="T184" s="36">
        <f t="shared" si="46"/>
        <v>0.79394223161445054</v>
      </c>
      <c r="U184" s="36">
        <f t="shared" si="47"/>
        <v>-0.16083133261162208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208679340</v>
      </c>
      <c r="E185" s="32">
        <f>SUM(E180:E184)</f>
        <v>220456526</v>
      </c>
      <c r="F185" s="32">
        <f>SUM(F180:F184)</f>
        <v>43366868</v>
      </c>
      <c r="G185" s="37">
        <f t="shared" si="40"/>
        <v>0.20781581923730447</v>
      </c>
      <c r="H185" s="32">
        <f>SUM(H180:H184)</f>
        <v>48753645</v>
      </c>
      <c r="I185" s="37">
        <f t="shared" si="41"/>
        <v>0.23362947668897172</v>
      </c>
      <c r="J185" s="32">
        <f>SUM(J180:J184)</f>
        <v>53764852</v>
      </c>
      <c r="K185" s="37">
        <f t="shared" si="42"/>
        <v>0.24387961189227847</v>
      </c>
      <c r="L185" s="32">
        <f>SUM(L180:L184)</f>
        <v>61202086</v>
      </c>
      <c r="M185" s="37">
        <f t="shared" si="43"/>
        <v>0.27761521561852065</v>
      </c>
      <c r="N185" s="32">
        <f t="shared" si="44"/>
        <v>207087451</v>
      </c>
      <c r="O185" s="37">
        <f t="shared" si="45"/>
        <v>0.93935731800472988</v>
      </c>
      <c r="P185" s="32">
        <f>SUM(P180:P184)</f>
        <v>57461567</v>
      </c>
      <c r="Q185" s="32">
        <f>SUM(Q180:Q184)</f>
        <v>270630460</v>
      </c>
      <c r="R185" s="32">
        <f>SUM(R180:R184)</f>
        <v>282341998</v>
      </c>
      <c r="S185" s="32">
        <f>SUM(S180:S184)</f>
        <v>243718027</v>
      </c>
      <c r="T185" s="37">
        <f t="shared" si="46"/>
        <v>0.86320146746287463</v>
      </c>
      <c r="U185" s="37">
        <f t="shared" si="47"/>
        <v>6.5096014523933876E-2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16534740</v>
      </c>
      <c r="E186" s="31">
        <v>14735682</v>
      </c>
      <c r="F186" s="31">
        <v>3139743</v>
      </c>
      <c r="G186" s="36">
        <f t="shared" si="40"/>
        <v>0.18988765471969926</v>
      </c>
      <c r="H186" s="31">
        <v>1235243</v>
      </c>
      <c r="I186" s="36">
        <f t="shared" si="41"/>
        <v>7.4705922197748492E-2</v>
      </c>
      <c r="J186" s="31">
        <v>3539573</v>
      </c>
      <c r="K186" s="36">
        <f t="shared" si="42"/>
        <v>0.24020421993362778</v>
      </c>
      <c r="L186" s="31">
        <v>4875028</v>
      </c>
      <c r="M186" s="36">
        <f t="shared" si="43"/>
        <v>0.33083151495804536</v>
      </c>
      <c r="N186" s="31">
        <f t="shared" si="44"/>
        <v>12789587</v>
      </c>
      <c r="O186" s="36">
        <f t="shared" si="45"/>
        <v>0.86793315708088703</v>
      </c>
      <c r="P186" s="31">
        <v>4952477</v>
      </c>
      <c r="Q186" s="31">
        <v>18236205</v>
      </c>
      <c r="R186" s="31">
        <v>18256205</v>
      </c>
      <c r="S186" s="31">
        <v>16664733</v>
      </c>
      <c r="T186" s="36">
        <f t="shared" si="46"/>
        <v>0.91282569405854064</v>
      </c>
      <c r="U186" s="36">
        <f t="shared" si="47"/>
        <v>-1.5638437089157575E-2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17939699</v>
      </c>
      <c r="E187" s="31">
        <v>17843342</v>
      </c>
      <c r="F187" s="31">
        <v>3894169</v>
      </c>
      <c r="G187" s="36">
        <f t="shared" si="40"/>
        <v>0.21706991850866617</v>
      </c>
      <c r="H187" s="31">
        <v>1945562</v>
      </c>
      <c r="I187" s="36">
        <f t="shared" si="41"/>
        <v>0.10845009160967528</v>
      </c>
      <c r="J187" s="31">
        <v>4044386</v>
      </c>
      <c r="K187" s="36">
        <f t="shared" si="42"/>
        <v>0.22666079033849151</v>
      </c>
      <c r="L187" s="31">
        <v>4961867</v>
      </c>
      <c r="M187" s="36">
        <f t="shared" si="43"/>
        <v>0.2780794651584888</v>
      </c>
      <c r="N187" s="31">
        <f t="shared" si="44"/>
        <v>14845984</v>
      </c>
      <c r="O187" s="36">
        <f t="shared" si="45"/>
        <v>0.83201812754583759</v>
      </c>
      <c r="P187" s="31">
        <v>3357108</v>
      </c>
      <c r="Q187" s="31">
        <v>17502876</v>
      </c>
      <c r="R187" s="31">
        <v>13729971</v>
      </c>
      <c r="S187" s="31">
        <v>12186403</v>
      </c>
      <c r="T187" s="36">
        <f t="shared" si="46"/>
        <v>0.88757674724877422</v>
      </c>
      <c r="U187" s="36">
        <f t="shared" si="47"/>
        <v>0.47801828240259181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137421527</v>
      </c>
      <c r="E188" s="31">
        <v>129044327</v>
      </c>
      <c r="F188" s="31">
        <v>26045455</v>
      </c>
      <c r="G188" s="36">
        <f t="shared" si="40"/>
        <v>0.1895296578970484</v>
      </c>
      <c r="H188" s="31">
        <v>26184987</v>
      </c>
      <c r="I188" s="36">
        <f t="shared" si="41"/>
        <v>0.19054501555640552</v>
      </c>
      <c r="J188" s="31">
        <v>27609248</v>
      </c>
      <c r="K188" s="36">
        <f t="shared" si="42"/>
        <v>0.21395166019192768</v>
      </c>
      <c r="L188" s="31">
        <v>31057663</v>
      </c>
      <c r="M188" s="36">
        <f t="shared" si="43"/>
        <v>0.2406743769526575</v>
      </c>
      <c r="N188" s="31">
        <f t="shared" si="44"/>
        <v>110897353</v>
      </c>
      <c r="O188" s="36">
        <f t="shared" si="45"/>
        <v>0.85937410483763454</v>
      </c>
      <c r="P188" s="31">
        <v>-17564728</v>
      </c>
      <c r="Q188" s="31">
        <v>117862907</v>
      </c>
      <c r="R188" s="31">
        <v>114752980</v>
      </c>
      <c r="S188" s="31">
        <v>86471955</v>
      </c>
      <c r="T188" s="36">
        <f t="shared" si="46"/>
        <v>0.75354866601285653</v>
      </c>
      <c r="U188" s="36">
        <f t="shared" si="47"/>
        <v>-2.7681835437474467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25446121</v>
      </c>
      <c r="E189" s="31">
        <v>19847805</v>
      </c>
      <c r="F189" s="31">
        <v>1816940</v>
      </c>
      <c r="G189" s="36">
        <f t="shared" si="40"/>
        <v>7.1403417440324204E-2</v>
      </c>
      <c r="H189" s="31">
        <v>4290018</v>
      </c>
      <c r="I189" s="36">
        <f t="shared" si="41"/>
        <v>0.16859221882973832</v>
      </c>
      <c r="J189" s="31">
        <v>3238521</v>
      </c>
      <c r="K189" s="36">
        <f t="shared" si="42"/>
        <v>0.16316771552320269</v>
      </c>
      <c r="L189" s="31">
        <v>2773308</v>
      </c>
      <c r="M189" s="36">
        <f t="shared" si="43"/>
        <v>0.139728700478466</v>
      </c>
      <c r="N189" s="31">
        <f t="shared" si="44"/>
        <v>12118787</v>
      </c>
      <c r="O189" s="36">
        <f t="shared" si="45"/>
        <v>0.61058575494872103</v>
      </c>
      <c r="P189" s="31">
        <v>2323047</v>
      </c>
      <c r="Q189" s="31">
        <v>17805508</v>
      </c>
      <c r="R189" s="31">
        <v>18458784</v>
      </c>
      <c r="S189" s="31">
        <v>10477905</v>
      </c>
      <c r="T189" s="36">
        <f t="shared" si="46"/>
        <v>0.56763787907155749</v>
      </c>
      <c r="U189" s="36">
        <f t="shared" si="47"/>
        <v>0.19382345686505698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29713000</v>
      </c>
      <c r="E190" s="31">
        <v>24767000</v>
      </c>
      <c r="F190" s="31">
        <v>3622717</v>
      </c>
      <c r="G190" s="36">
        <f t="shared" si="40"/>
        <v>0.12192363611887053</v>
      </c>
      <c r="H190" s="31">
        <v>4274599</v>
      </c>
      <c r="I190" s="36">
        <f t="shared" si="41"/>
        <v>0.14386292195335376</v>
      </c>
      <c r="J190" s="31">
        <v>6377476</v>
      </c>
      <c r="K190" s="36">
        <f t="shared" si="42"/>
        <v>0.25749893002785967</v>
      </c>
      <c r="L190" s="31">
        <v>5252289</v>
      </c>
      <c r="M190" s="36">
        <f t="shared" si="43"/>
        <v>0.21206803407760327</v>
      </c>
      <c r="N190" s="31">
        <f t="shared" si="44"/>
        <v>19527081</v>
      </c>
      <c r="O190" s="36">
        <f t="shared" si="45"/>
        <v>0.78843142084224982</v>
      </c>
      <c r="P190" s="31">
        <v>4571611</v>
      </c>
      <c r="Q190" s="31">
        <v>35003000</v>
      </c>
      <c r="R190" s="31">
        <v>20793000</v>
      </c>
      <c r="S190" s="31">
        <v>16805706</v>
      </c>
      <c r="T190" s="36">
        <f t="shared" si="46"/>
        <v>0.80823863800317419</v>
      </c>
      <c r="U190" s="36">
        <f t="shared" si="47"/>
        <v>0.14889237076382922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227055087</v>
      </c>
      <c r="E191" s="32">
        <f>SUM(E186:E190)</f>
        <v>206238156</v>
      </c>
      <c r="F191" s="32">
        <f>SUM(F186:F190)</f>
        <v>38519024</v>
      </c>
      <c r="G191" s="37">
        <f t="shared" si="40"/>
        <v>0.16964616168234098</v>
      </c>
      <c r="H191" s="32">
        <f>SUM(H186:H190)</f>
        <v>37930409</v>
      </c>
      <c r="I191" s="37">
        <f t="shared" si="41"/>
        <v>0.16705377316650916</v>
      </c>
      <c r="J191" s="32">
        <f>SUM(J186:J190)</f>
        <v>44809204</v>
      </c>
      <c r="K191" s="37">
        <f t="shared" si="42"/>
        <v>0.21726922345058206</v>
      </c>
      <c r="L191" s="32">
        <f>SUM(L186:L190)</f>
        <v>48920155</v>
      </c>
      <c r="M191" s="37">
        <f t="shared" si="43"/>
        <v>0.23720225175015627</v>
      </c>
      <c r="N191" s="32">
        <f t="shared" si="44"/>
        <v>170178792</v>
      </c>
      <c r="O191" s="37">
        <f t="shared" si="45"/>
        <v>0.82515667954284855</v>
      </c>
      <c r="P191" s="32">
        <f>SUM(P186:P190)</f>
        <v>-2360485</v>
      </c>
      <c r="Q191" s="32">
        <f>SUM(Q186:Q190)</f>
        <v>206410496</v>
      </c>
      <c r="R191" s="32">
        <f>SUM(R186:R190)</f>
        <v>185990940</v>
      </c>
      <c r="S191" s="32">
        <f>SUM(S186:S190)</f>
        <v>142606702</v>
      </c>
      <c r="T191" s="37">
        <f t="shared" si="46"/>
        <v>0.76674004658506489</v>
      </c>
      <c r="U191" s="37">
        <f t="shared" si="47"/>
        <v>-21.724620152214481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12475556</v>
      </c>
      <c r="E192" s="31">
        <v>12225556</v>
      </c>
      <c r="F192" s="31">
        <v>2213855</v>
      </c>
      <c r="G192" s="36">
        <f t="shared" si="40"/>
        <v>0.17745541761826086</v>
      </c>
      <c r="H192" s="31">
        <v>2102843</v>
      </c>
      <c r="I192" s="36">
        <f t="shared" si="41"/>
        <v>0.16855705669550919</v>
      </c>
      <c r="J192" s="31">
        <v>1928389</v>
      </c>
      <c r="K192" s="36">
        <f t="shared" si="42"/>
        <v>0.1577342576484865</v>
      </c>
      <c r="L192" s="31">
        <v>2000483</v>
      </c>
      <c r="M192" s="36">
        <f t="shared" si="43"/>
        <v>0.16363124916363722</v>
      </c>
      <c r="N192" s="31">
        <f t="shared" si="44"/>
        <v>8245570</v>
      </c>
      <c r="O192" s="36">
        <f t="shared" si="45"/>
        <v>0.67445357904376702</v>
      </c>
      <c r="P192" s="31">
        <v>7453121</v>
      </c>
      <c r="Q192" s="31">
        <v>14236763</v>
      </c>
      <c r="R192" s="31">
        <v>11937177</v>
      </c>
      <c r="S192" s="31">
        <v>7861490</v>
      </c>
      <c r="T192" s="36">
        <f t="shared" si="46"/>
        <v>0.65857195549668068</v>
      </c>
      <c r="U192" s="36">
        <f t="shared" si="47"/>
        <v>-0.73159123540326254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20995599</v>
      </c>
      <c r="E193" s="31">
        <v>19420991</v>
      </c>
      <c r="F193" s="31">
        <v>3328750</v>
      </c>
      <c r="G193" s="36">
        <f t="shared" si="40"/>
        <v>0.15854513129156259</v>
      </c>
      <c r="H193" s="31">
        <v>3796029</v>
      </c>
      <c r="I193" s="36">
        <f t="shared" si="41"/>
        <v>0.180801176475127</v>
      </c>
      <c r="J193" s="31">
        <v>3876387</v>
      </c>
      <c r="K193" s="36">
        <f t="shared" si="42"/>
        <v>0.19959779601360197</v>
      </c>
      <c r="L193" s="31">
        <v>4332022</v>
      </c>
      <c r="M193" s="36">
        <f t="shared" si="43"/>
        <v>0.22305875122438396</v>
      </c>
      <c r="N193" s="31">
        <f t="shared" si="44"/>
        <v>15333188</v>
      </c>
      <c r="O193" s="36">
        <f t="shared" si="45"/>
        <v>0.78951625074127263</v>
      </c>
      <c r="P193" s="31">
        <v>3988648</v>
      </c>
      <c r="Q193" s="31">
        <v>20753077</v>
      </c>
      <c r="R193" s="31">
        <v>19056781</v>
      </c>
      <c r="S193" s="31">
        <v>14507631</v>
      </c>
      <c r="T193" s="36">
        <f t="shared" si="46"/>
        <v>0.761284447777408</v>
      </c>
      <c r="U193" s="36">
        <f t="shared" si="47"/>
        <v>8.6087817225285468E-2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15876742</v>
      </c>
      <c r="E194" s="31">
        <v>17131864</v>
      </c>
      <c r="F194" s="31">
        <v>2744839</v>
      </c>
      <c r="G194" s="36">
        <f t="shared" si="40"/>
        <v>0.17288427310842489</v>
      </c>
      <c r="H194" s="31">
        <v>3394615</v>
      </c>
      <c r="I194" s="36">
        <f t="shared" si="41"/>
        <v>0.21381055382773115</v>
      </c>
      <c r="J194" s="31">
        <v>3675053</v>
      </c>
      <c r="K194" s="36">
        <f t="shared" si="42"/>
        <v>0.2145156534046733</v>
      </c>
      <c r="L194" s="31">
        <v>4470236</v>
      </c>
      <c r="M194" s="36">
        <f t="shared" si="43"/>
        <v>0.26093109307895512</v>
      </c>
      <c r="N194" s="31">
        <f t="shared" si="44"/>
        <v>14284743</v>
      </c>
      <c r="O194" s="36">
        <f t="shared" si="45"/>
        <v>0.83381137043814968</v>
      </c>
      <c r="P194" s="31">
        <v>2752925</v>
      </c>
      <c r="Q194" s="31">
        <v>17307495</v>
      </c>
      <c r="R194" s="31">
        <v>13880117</v>
      </c>
      <c r="S194" s="31">
        <v>10508169</v>
      </c>
      <c r="T194" s="36">
        <f t="shared" si="46"/>
        <v>0.75706631291364479</v>
      </c>
      <c r="U194" s="36">
        <f t="shared" si="47"/>
        <v>0.62381321685116742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53462207</v>
      </c>
      <c r="E195" s="31">
        <v>54823460</v>
      </c>
      <c r="F195" s="31">
        <v>8465539</v>
      </c>
      <c r="G195" s="36">
        <f t="shared" si="40"/>
        <v>0.15834623138547199</v>
      </c>
      <c r="H195" s="31">
        <v>14191541</v>
      </c>
      <c r="I195" s="36">
        <f t="shared" si="41"/>
        <v>0.26544996543072008</v>
      </c>
      <c r="J195" s="31">
        <v>12939996</v>
      </c>
      <c r="K195" s="36">
        <f t="shared" si="42"/>
        <v>0.23603026879368796</v>
      </c>
      <c r="L195" s="31">
        <v>10825650</v>
      </c>
      <c r="M195" s="36">
        <f t="shared" si="43"/>
        <v>0.19746382296921791</v>
      </c>
      <c r="N195" s="31">
        <f t="shared" si="44"/>
        <v>46422726</v>
      </c>
      <c r="O195" s="36">
        <f t="shared" si="45"/>
        <v>0.84676753346104017</v>
      </c>
      <c r="P195" s="31">
        <v>7808447</v>
      </c>
      <c r="Q195" s="31">
        <v>44986047</v>
      </c>
      <c r="R195" s="31">
        <v>40991456</v>
      </c>
      <c r="S195" s="31">
        <v>31996244</v>
      </c>
      <c r="T195" s="36">
        <f t="shared" si="46"/>
        <v>0.78055885597232755</v>
      </c>
      <c r="U195" s="36">
        <f t="shared" si="47"/>
        <v>0.38640244340519958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28619163</v>
      </c>
      <c r="E196" s="31">
        <v>29105901</v>
      </c>
      <c r="F196" s="31">
        <v>5993230</v>
      </c>
      <c r="G196" s="36">
        <f t="shared" si="40"/>
        <v>0.2094131823491833</v>
      </c>
      <c r="H196" s="31">
        <v>7041378</v>
      </c>
      <c r="I196" s="36">
        <f t="shared" si="41"/>
        <v>0.24603717446243972</v>
      </c>
      <c r="J196" s="31">
        <v>6948892</v>
      </c>
      <c r="K196" s="36">
        <f t="shared" si="42"/>
        <v>0.23874512594542255</v>
      </c>
      <c r="L196" s="31">
        <v>6747285</v>
      </c>
      <c r="M196" s="36">
        <f t="shared" si="43"/>
        <v>0.23181845495866973</v>
      </c>
      <c r="N196" s="31">
        <f t="shared" si="44"/>
        <v>26730785</v>
      </c>
      <c r="O196" s="36">
        <f t="shared" si="45"/>
        <v>0.91839744112370891</v>
      </c>
      <c r="P196" s="31">
        <v>5478313</v>
      </c>
      <c r="Q196" s="31">
        <v>27568538</v>
      </c>
      <c r="R196" s="31">
        <v>25764704</v>
      </c>
      <c r="S196" s="31">
        <v>21284269</v>
      </c>
      <c r="T196" s="36">
        <f t="shared" si="46"/>
        <v>0.82610182519465392</v>
      </c>
      <c r="U196" s="36">
        <f t="shared" si="47"/>
        <v>0.23163554181734414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12335682</v>
      </c>
      <c r="E197" s="31">
        <v>11184197</v>
      </c>
      <c r="F197" s="31">
        <v>1598269</v>
      </c>
      <c r="G197" s="36">
        <f t="shared" si="40"/>
        <v>0.12956470505643708</v>
      </c>
      <c r="H197" s="31">
        <v>3206547</v>
      </c>
      <c r="I197" s="36">
        <f t="shared" si="41"/>
        <v>0.25994079613920007</v>
      </c>
      <c r="J197" s="31">
        <v>3167582</v>
      </c>
      <c r="K197" s="36">
        <f t="shared" si="42"/>
        <v>0.28321943899950974</v>
      </c>
      <c r="L197" s="31">
        <v>2440073</v>
      </c>
      <c r="M197" s="36">
        <f t="shared" si="43"/>
        <v>0.21817149680035142</v>
      </c>
      <c r="N197" s="31">
        <f t="shared" si="44"/>
        <v>10412471</v>
      </c>
      <c r="O197" s="36">
        <f t="shared" si="45"/>
        <v>0.93099853301940227</v>
      </c>
      <c r="P197" s="31">
        <v>2672355</v>
      </c>
      <c r="Q197" s="31">
        <v>11386990</v>
      </c>
      <c r="R197" s="31">
        <v>10710820</v>
      </c>
      <c r="S197" s="31">
        <v>9455916</v>
      </c>
      <c r="T197" s="36">
        <f t="shared" si="46"/>
        <v>0.8828377285772705</v>
      </c>
      <c r="U197" s="36">
        <f t="shared" si="47"/>
        <v>-8.6920338053888768E-2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143764949</v>
      </c>
      <c r="E198" s="32">
        <f>SUM(E192:E197)</f>
        <v>143891969</v>
      </c>
      <c r="F198" s="32">
        <f>SUM(F192:F197)</f>
        <v>24344482</v>
      </c>
      <c r="G198" s="37">
        <f t="shared" si="40"/>
        <v>0.16933530856676338</v>
      </c>
      <c r="H198" s="32">
        <f>SUM(H192:H197)</f>
        <v>33732953</v>
      </c>
      <c r="I198" s="37">
        <f t="shared" si="41"/>
        <v>0.23463961998136276</v>
      </c>
      <c r="J198" s="32">
        <f>SUM(J192:J197)</f>
        <v>32536299</v>
      </c>
      <c r="K198" s="37">
        <f t="shared" si="42"/>
        <v>0.2261161566285885</v>
      </c>
      <c r="L198" s="32">
        <f>SUM(L192:L197)</f>
        <v>30815749</v>
      </c>
      <c r="M198" s="37">
        <f t="shared" si="43"/>
        <v>0.21415892223978114</v>
      </c>
      <c r="N198" s="32">
        <f t="shared" si="44"/>
        <v>121429483</v>
      </c>
      <c r="O198" s="37">
        <f t="shared" si="45"/>
        <v>0.84389340033285665</v>
      </c>
      <c r="P198" s="32">
        <f>SUM(P192:P197)</f>
        <v>30153809</v>
      </c>
      <c r="Q198" s="32">
        <f>SUM(Q192:Q197)</f>
        <v>136238910</v>
      </c>
      <c r="R198" s="32">
        <f>SUM(R192:R197)</f>
        <v>122341055</v>
      </c>
      <c r="S198" s="32">
        <f>SUM(S192:S197)</f>
        <v>95613719</v>
      </c>
      <c r="T198" s="37">
        <f t="shared" si="46"/>
        <v>0.78153420370618842</v>
      </c>
      <c r="U198" s="37">
        <f t="shared" si="47"/>
        <v>2.1952118884881244E-2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41148987</v>
      </c>
      <c r="E199" s="31">
        <v>20292114</v>
      </c>
      <c r="F199" s="31">
        <v>993586</v>
      </c>
      <c r="G199" s="36">
        <f t="shared" si="40"/>
        <v>2.4146062210474342E-2</v>
      </c>
      <c r="H199" s="31">
        <v>4664569</v>
      </c>
      <c r="I199" s="36">
        <f t="shared" si="41"/>
        <v>0.11335805180331657</v>
      </c>
      <c r="J199" s="31">
        <v>2596777</v>
      </c>
      <c r="K199" s="36">
        <f t="shared" si="42"/>
        <v>0.12796976204647775</v>
      </c>
      <c r="L199" s="31">
        <v>3806991</v>
      </c>
      <c r="M199" s="36">
        <f t="shared" si="43"/>
        <v>0.18760938362557986</v>
      </c>
      <c r="N199" s="31">
        <f t="shared" si="44"/>
        <v>12061923</v>
      </c>
      <c r="O199" s="36">
        <f t="shared" si="45"/>
        <v>0.59441431287050728</v>
      </c>
      <c r="P199" s="31">
        <v>3806819</v>
      </c>
      <c r="Q199" s="31">
        <v>18594588</v>
      </c>
      <c r="R199" s="31">
        <v>18417162</v>
      </c>
      <c r="S199" s="31">
        <v>9084554</v>
      </c>
      <c r="T199" s="36">
        <f t="shared" si="46"/>
        <v>0.49326568338813548</v>
      </c>
      <c r="U199" s="36">
        <f t="shared" si="47"/>
        <v>4.5182079841499245E-5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29097340</v>
      </c>
      <c r="E200" s="31">
        <v>24797372</v>
      </c>
      <c r="F200" s="31">
        <v>6402686</v>
      </c>
      <c r="G200" s="36">
        <f t="shared" si="40"/>
        <v>0.22004368784225636</v>
      </c>
      <c r="H200" s="31">
        <v>5678048</v>
      </c>
      <c r="I200" s="36">
        <f t="shared" si="41"/>
        <v>0.19513976191638135</v>
      </c>
      <c r="J200" s="31">
        <v>5245395</v>
      </c>
      <c r="K200" s="36">
        <f t="shared" si="42"/>
        <v>0.2115302782891671</v>
      </c>
      <c r="L200" s="31">
        <v>7430224</v>
      </c>
      <c r="M200" s="36">
        <f t="shared" si="43"/>
        <v>0.29963755836707212</v>
      </c>
      <c r="N200" s="31">
        <f t="shared" si="44"/>
        <v>24756353</v>
      </c>
      <c r="O200" s="36">
        <f t="shared" si="45"/>
        <v>0.99834583277615063</v>
      </c>
      <c r="P200" s="31">
        <v>6140362</v>
      </c>
      <c r="Q200" s="31">
        <v>24991983</v>
      </c>
      <c r="R200" s="31">
        <v>20819700</v>
      </c>
      <c r="S200" s="31">
        <v>19513236</v>
      </c>
      <c r="T200" s="36">
        <f t="shared" si="46"/>
        <v>0.93724866352541103</v>
      </c>
      <c r="U200" s="36">
        <f t="shared" si="47"/>
        <v>0.21006285948613446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29150945</v>
      </c>
      <c r="E201" s="31">
        <v>21648167</v>
      </c>
      <c r="F201" s="31">
        <v>3104187</v>
      </c>
      <c r="G201" s="36">
        <f t="shared" si="40"/>
        <v>0.10648666792791794</v>
      </c>
      <c r="H201" s="31">
        <v>4547484</v>
      </c>
      <c r="I201" s="36">
        <f t="shared" si="41"/>
        <v>0.15599782442730417</v>
      </c>
      <c r="J201" s="31">
        <v>5395109</v>
      </c>
      <c r="K201" s="36">
        <f t="shared" si="42"/>
        <v>0.24921782061271053</v>
      </c>
      <c r="L201" s="31">
        <v>5141074</v>
      </c>
      <c r="M201" s="36">
        <f t="shared" si="43"/>
        <v>0.23748310884704465</v>
      </c>
      <c r="N201" s="31">
        <f t="shared" si="44"/>
        <v>18187854</v>
      </c>
      <c r="O201" s="36">
        <f t="shared" si="45"/>
        <v>0.84015676708332854</v>
      </c>
      <c r="P201" s="31">
        <v>4506956</v>
      </c>
      <c r="Q201" s="31">
        <v>17599030</v>
      </c>
      <c r="R201" s="31">
        <v>21824222</v>
      </c>
      <c r="S201" s="31">
        <v>20640869</v>
      </c>
      <c r="T201" s="36">
        <f t="shared" si="46"/>
        <v>0.94577799840929033</v>
      </c>
      <c r="U201" s="36">
        <f t="shared" si="47"/>
        <v>0.14069762385077644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79750010</v>
      </c>
      <c r="E202" s="31">
        <v>33446674</v>
      </c>
      <c r="F202" s="31">
        <v>5394085</v>
      </c>
      <c r="G202" s="36">
        <f t="shared" si="40"/>
        <v>6.7637420985903321E-2</v>
      </c>
      <c r="H202" s="31">
        <v>9662249</v>
      </c>
      <c r="I202" s="36">
        <f t="shared" si="41"/>
        <v>0.12115671208066306</v>
      </c>
      <c r="J202" s="31">
        <v>6021610</v>
      </c>
      <c r="K202" s="36">
        <f t="shared" si="42"/>
        <v>0.18003613752446657</v>
      </c>
      <c r="L202" s="31">
        <v>9708952</v>
      </c>
      <c r="M202" s="36">
        <f t="shared" si="43"/>
        <v>0.29028153890578179</v>
      </c>
      <c r="N202" s="31">
        <f t="shared" si="44"/>
        <v>30786896</v>
      </c>
      <c r="O202" s="36">
        <f t="shared" si="45"/>
        <v>0.9204770555063263</v>
      </c>
      <c r="P202" s="31">
        <v>12228009</v>
      </c>
      <c r="Q202" s="31">
        <v>59424638</v>
      </c>
      <c r="R202" s="31">
        <v>45818950</v>
      </c>
      <c r="S202" s="31">
        <v>28505290</v>
      </c>
      <c r="T202" s="36">
        <f t="shared" si="46"/>
        <v>0.6221288353399631</v>
      </c>
      <c r="U202" s="36">
        <f t="shared" si="47"/>
        <v>-0.20600712675301436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44043636</v>
      </c>
      <c r="E203" s="31">
        <v>46743636</v>
      </c>
      <c r="F203" s="31">
        <v>4948909</v>
      </c>
      <c r="G203" s="36">
        <f t="shared" si="40"/>
        <v>0.11236377032995187</v>
      </c>
      <c r="H203" s="31">
        <v>6261715</v>
      </c>
      <c r="I203" s="36">
        <f t="shared" si="41"/>
        <v>0.14217070997498935</v>
      </c>
      <c r="J203" s="31">
        <v>5476998</v>
      </c>
      <c r="K203" s="36">
        <f t="shared" si="42"/>
        <v>0.11717098772547348</v>
      </c>
      <c r="L203" s="31">
        <v>9557652</v>
      </c>
      <c r="M203" s="36">
        <f t="shared" si="43"/>
        <v>0.20446958811676524</v>
      </c>
      <c r="N203" s="31">
        <f t="shared" si="44"/>
        <v>26245274</v>
      </c>
      <c r="O203" s="36">
        <f t="shared" si="45"/>
        <v>0.56147266763757964</v>
      </c>
      <c r="P203" s="31">
        <v>6127896</v>
      </c>
      <c r="Q203" s="31">
        <v>31241887</v>
      </c>
      <c r="R203" s="31">
        <v>30751887</v>
      </c>
      <c r="S203" s="31">
        <v>18755947</v>
      </c>
      <c r="T203" s="36">
        <f t="shared" si="46"/>
        <v>0.60991206816024002</v>
      </c>
      <c r="U203" s="36">
        <f t="shared" si="47"/>
        <v>0.55969553008079775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223190918</v>
      </c>
      <c r="E204" s="32">
        <f>SUM(E199:E203)</f>
        <v>146927963</v>
      </c>
      <c r="F204" s="32">
        <f>SUM(F199:F203)</f>
        <v>20843453</v>
      </c>
      <c r="G204" s="37">
        <f t="shared" si="40"/>
        <v>9.3388446029869371E-2</v>
      </c>
      <c r="H204" s="32">
        <f>SUM(H199:H203)</f>
        <v>30814065</v>
      </c>
      <c r="I204" s="37">
        <f t="shared" si="41"/>
        <v>0.13806146449023521</v>
      </c>
      <c r="J204" s="32">
        <f>SUM(J199:J203)</f>
        <v>24735889</v>
      </c>
      <c r="K204" s="37">
        <f t="shared" si="42"/>
        <v>0.16835385514736906</v>
      </c>
      <c r="L204" s="32">
        <f>SUM(L199:L203)</f>
        <v>35644893</v>
      </c>
      <c r="M204" s="37">
        <f t="shared" si="43"/>
        <v>0.24260115142275537</v>
      </c>
      <c r="N204" s="32">
        <f t="shared" si="44"/>
        <v>112038300</v>
      </c>
      <c r="O204" s="37">
        <f t="shared" si="45"/>
        <v>0.76253898653723251</v>
      </c>
      <c r="P204" s="32">
        <f>SUM(P199:P203)</f>
        <v>32810042</v>
      </c>
      <c r="Q204" s="32">
        <f>SUM(Q199:Q203)</f>
        <v>151852126</v>
      </c>
      <c r="R204" s="32">
        <f>SUM(R199:R203)</f>
        <v>137631921</v>
      </c>
      <c r="S204" s="32">
        <f>SUM(S199:S203)</f>
        <v>96499896</v>
      </c>
      <c r="T204" s="37">
        <f t="shared" si="46"/>
        <v>0.70114472935388295</v>
      </c>
      <c r="U204" s="37">
        <f t="shared" si="47"/>
        <v>8.6401931457448233E-2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1049935188</v>
      </c>
      <c r="E205" s="32">
        <f>SUM(E173:E178,E180:E184,E186:E190,E192:E197,E199:E203)</f>
        <v>966348201</v>
      </c>
      <c r="F205" s="32">
        <f>SUM(F173:F178,F180:F184,F186:F190,F192:F197,F199:F203)</f>
        <v>179845246</v>
      </c>
      <c r="G205" s="37">
        <f t="shared" si="40"/>
        <v>0.17129175977288991</v>
      </c>
      <c r="H205" s="32">
        <f>SUM(H173:H178,H180:H184,H186:H190,H192:H197,H199:H203)</f>
        <v>201464332</v>
      </c>
      <c r="I205" s="37">
        <f t="shared" si="41"/>
        <v>0.19188263647374776</v>
      </c>
      <c r="J205" s="32">
        <f>SUM(J173:J178,J180:J184,J186:J190,J192:J197,J199:J203)</f>
        <v>220182241</v>
      </c>
      <c r="K205" s="37">
        <f t="shared" si="42"/>
        <v>0.22784979655588969</v>
      </c>
      <c r="L205" s="32">
        <f>SUM(L173:L178,L180:L184,L186:L190,L192:L197,L199:L203)</f>
        <v>244682015</v>
      </c>
      <c r="M205" s="37">
        <f t="shared" si="43"/>
        <v>0.25320274280719646</v>
      </c>
      <c r="N205" s="32">
        <f t="shared" si="44"/>
        <v>846173834</v>
      </c>
      <c r="O205" s="37">
        <f t="shared" si="45"/>
        <v>0.87564071948844036</v>
      </c>
      <c r="P205" s="32">
        <f>SUM(P173:P178,P180:P184,P186:P190,P192:P197,P199:P203)</f>
        <v>186162835</v>
      </c>
      <c r="Q205" s="32">
        <f>SUM(Q173:Q178,Q180:Q184,Q186:Q190,Q192:Q197,Q199:Q203)</f>
        <v>998571676</v>
      </c>
      <c r="R205" s="32">
        <f>SUM(R173:R178,R180:R184,R186:R190,R192:R197,R199:R203)</f>
        <v>965494983</v>
      </c>
      <c r="S205" s="32">
        <f>SUM(S173:S178,S180:S184,S186:S190,S192:S197,S199:S203)</f>
        <v>808615239</v>
      </c>
      <c r="T205" s="37">
        <f t="shared" si="46"/>
        <v>0.83751366215022582</v>
      </c>
      <c r="U205" s="37">
        <f t="shared" si="47"/>
        <v>0.31434405261393872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43792337</v>
      </c>
      <c r="E208" s="31">
        <v>30299211</v>
      </c>
      <c r="F208" s="31">
        <v>7619666</v>
      </c>
      <c r="G208" s="36">
        <f t="shared" ref="G208:G231" si="48">IF(($D208     =0),0,($F208     /$D208     ))</f>
        <v>0.17399541842217739</v>
      </c>
      <c r="H208" s="31">
        <v>5164246</v>
      </c>
      <c r="I208" s="36">
        <f t="shared" ref="I208:I231" si="49">IF(($D208     =0),0,($H208     /$D208     ))</f>
        <v>0.11792579144611533</v>
      </c>
      <c r="J208" s="31">
        <v>4879912</v>
      </c>
      <c r="K208" s="36">
        <f t="shared" ref="K208:K231" si="50">IF(($E208     =0),0,($J208     /$E208     ))</f>
        <v>0.16105739519091769</v>
      </c>
      <c r="L208" s="31">
        <v>6051099</v>
      </c>
      <c r="M208" s="36">
        <f t="shared" ref="M208:M231" si="51">IF(($E208     =0),0,($L208     /$E208     ))</f>
        <v>0.19971143803051505</v>
      </c>
      <c r="N208" s="31">
        <f t="shared" ref="N208:N231" si="52">$F208     +$H208     +$J208     +$L208</f>
        <v>23714923</v>
      </c>
      <c r="O208" s="36">
        <f t="shared" ref="O208:O231" si="53">IF(($E208     =0),0,($N208     /$E208     ))</f>
        <v>0.78269110703905787</v>
      </c>
      <c r="P208" s="31">
        <v>4274265</v>
      </c>
      <c r="Q208" s="31">
        <v>44007903</v>
      </c>
      <c r="R208" s="31">
        <v>44015284</v>
      </c>
      <c r="S208" s="31">
        <v>16480939</v>
      </c>
      <c r="T208" s="36">
        <f t="shared" ref="T208:T231" si="54">IF(($R208     =0),0,($S208     /$R208     ))</f>
        <v>0.37443672975051123</v>
      </c>
      <c r="U208" s="36">
        <f t="shared" ref="U208:U231" si="55">IF(($P208     =0),0,(($L208     /$P208     )-1))</f>
        <v>0.41570515632512262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22710312</v>
      </c>
      <c r="E209" s="31">
        <v>24459965</v>
      </c>
      <c r="F209" s="31">
        <v>5288453</v>
      </c>
      <c r="G209" s="36">
        <f t="shared" si="48"/>
        <v>0.23286571316149246</v>
      </c>
      <c r="H209" s="31">
        <v>4934330</v>
      </c>
      <c r="I209" s="36">
        <f t="shared" si="49"/>
        <v>0.21727266450588614</v>
      </c>
      <c r="J209" s="31">
        <v>5458231</v>
      </c>
      <c r="K209" s="36">
        <f t="shared" si="50"/>
        <v>0.22314958341109645</v>
      </c>
      <c r="L209" s="31">
        <v>8042292</v>
      </c>
      <c r="M209" s="36">
        <f t="shared" si="51"/>
        <v>0.32879409271436</v>
      </c>
      <c r="N209" s="31">
        <f t="shared" si="52"/>
        <v>23723306</v>
      </c>
      <c r="O209" s="36">
        <f t="shared" si="53"/>
        <v>0.96988307219572878</v>
      </c>
      <c r="P209" s="31">
        <v>5621869</v>
      </c>
      <c r="Q209" s="31">
        <v>25394266</v>
      </c>
      <c r="R209" s="31">
        <v>22120608</v>
      </c>
      <c r="S209" s="31">
        <v>19521160</v>
      </c>
      <c r="T209" s="36">
        <f t="shared" si="54"/>
        <v>0.88248749763116818</v>
      </c>
      <c r="U209" s="36">
        <f t="shared" si="55"/>
        <v>0.43053706872216346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17155913</v>
      </c>
      <c r="E210" s="31">
        <v>17179632</v>
      </c>
      <c r="F210" s="31">
        <v>2424670</v>
      </c>
      <c r="G210" s="36">
        <f t="shared" si="48"/>
        <v>0.1413314464814551</v>
      </c>
      <c r="H210" s="31">
        <v>2870898</v>
      </c>
      <c r="I210" s="36">
        <f t="shared" si="49"/>
        <v>0.16734160402888495</v>
      </c>
      <c r="J210" s="31">
        <v>2602916</v>
      </c>
      <c r="K210" s="36">
        <f t="shared" si="50"/>
        <v>0.15151174367413692</v>
      </c>
      <c r="L210" s="31">
        <v>5354820</v>
      </c>
      <c r="M210" s="36">
        <f t="shared" si="51"/>
        <v>0.31169585006244604</v>
      </c>
      <c r="N210" s="31">
        <f t="shared" si="52"/>
        <v>13253304</v>
      </c>
      <c r="O210" s="36">
        <f t="shared" si="53"/>
        <v>0.77145447585838856</v>
      </c>
      <c r="P210" s="31">
        <v>4486684</v>
      </c>
      <c r="Q210" s="31">
        <v>41328289</v>
      </c>
      <c r="R210" s="31">
        <v>40598460</v>
      </c>
      <c r="S210" s="31">
        <v>24191576</v>
      </c>
      <c r="T210" s="36">
        <f t="shared" si="54"/>
        <v>0.59587422774164345</v>
      </c>
      <c r="U210" s="36">
        <f t="shared" si="55"/>
        <v>0.19349167447495752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7575848</v>
      </c>
      <c r="E211" s="31">
        <v>8481273</v>
      </c>
      <c r="F211" s="31">
        <v>827254</v>
      </c>
      <c r="G211" s="36">
        <f t="shared" si="48"/>
        <v>0.10919622463386278</v>
      </c>
      <c r="H211" s="31">
        <v>2160958</v>
      </c>
      <c r="I211" s="36">
        <f t="shared" si="49"/>
        <v>0.28524305133893924</v>
      </c>
      <c r="J211" s="31">
        <v>809507</v>
      </c>
      <c r="K211" s="36">
        <f t="shared" si="50"/>
        <v>9.5446402916166004E-2</v>
      </c>
      <c r="L211" s="31">
        <v>1109418</v>
      </c>
      <c r="M211" s="36">
        <f t="shared" si="51"/>
        <v>0.13080795772049786</v>
      </c>
      <c r="N211" s="31">
        <f t="shared" si="52"/>
        <v>4907137</v>
      </c>
      <c r="O211" s="36">
        <f t="shared" si="53"/>
        <v>0.57858496006436766</v>
      </c>
      <c r="P211" s="31">
        <v>2967463</v>
      </c>
      <c r="Q211" s="31">
        <v>8465188</v>
      </c>
      <c r="R211" s="31">
        <v>6852603</v>
      </c>
      <c r="S211" s="31">
        <v>12016434</v>
      </c>
      <c r="T211" s="36">
        <f t="shared" si="54"/>
        <v>1.7535575897217452</v>
      </c>
      <c r="U211" s="36">
        <f t="shared" si="55"/>
        <v>-0.62613923071660871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22309405</v>
      </c>
      <c r="E212" s="31">
        <v>25800680</v>
      </c>
      <c r="F212" s="31">
        <v>153056</v>
      </c>
      <c r="G212" s="36">
        <f t="shared" si="48"/>
        <v>6.8606043056728769E-3</v>
      </c>
      <c r="H212" s="31">
        <v>3997787</v>
      </c>
      <c r="I212" s="36">
        <f t="shared" si="49"/>
        <v>0.17919738334572347</v>
      </c>
      <c r="J212" s="31">
        <v>2286662</v>
      </c>
      <c r="K212" s="36">
        <f t="shared" si="50"/>
        <v>8.8627974146417848E-2</v>
      </c>
      <c r="L212" s="31">
        <v>18308255</v>
      </c>
      <c r="M212" s="36">
        <f t="shared" si="51"/>
        <v>0.70960358409158208</v>
      </c>
      <c r="N212" s="31">
        <f t="shared" si="52"/>
        <v>24745760</v>
      </c>
      <c r="O212" s="36">
        <f t="shared" si="53"/>
        <v>0.95911270555659778</v>
      </c>
      <c r="P212" s="31">
        <v>6103368</v>
      </c>
      <c r="Q212" s="31">
        <v>19958020</v>
      </c>
      <c r="R212" s="31">
        <v>23576592</v>
      </c>
      <c r="S212" s="31">
        <v>19094216</v>
      </c>
      <c r="T212" s="36">
        <f t="shared" si="54"/>
        <v>0.80988024053688501</v>
      </c>
      <c r="U212" s="36">
        <f t="shared" si="55"/>
        <v>1.9996970525126456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18273242</v>
      </c>
      <c r="E213" s="31">
        <v>18273242</v>
      </c>
      <c r="F213" s="31">
        <v>4139743</v>
      </c>
      <c r="G213" s="36">
        <f t="shared" si="48"/>
        <v>0.22654671787305175</v>
      </c>
      <c r="H213" s="31">
        <v>1397156</v>
      </c>
      <c r="I213" s="36">
        <f t="shared" si="49"/>
        <v>7.6459119843101733E-2</v>
      </c>
      <c r="J213" s="31">
        <v>0</v>
      </c>
      <c r="K213" s="36">
        <f t="shared" si="50"/>
        <v>0</v>
      </c>
      <c r="L213" s="31">
        <v>7505857</v>
      </c>
      <c r="M213" s="36">
        <f t="shared" si="51"/>
        <v>0.41075672286286147</v>
      </c>
      <c r="N213" s="31">
        <f t="shared" si="52"/>
        <v>13042756</v>
      </c>
      <c r="O213" s="36">
        <f t="shared" si="53"/>
        <v>0.71376256057901488</v>
      </c>
      <c r="P213" s="31">
        <v>3740190</v>
      </c>
      <c r="Q213" s="31">
        <v>14335924</v>
      </c>
      <c r="R213" s="31">
        <v>14335924</v>
      </c>
      <c r="S213" s="31">
        <v>15211099</v>
      </c>
      <c r="T213" s="36">
        <f t="shared" si="54"/>
        <v>1.061047686915751</v>
      </c>
      <c r="U213" s="36">
        <f t="shared" si="55"/>
        <v>1.0068116860373402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40312127</v>
      </c>
      <c r="E214" s="31">
        <v>49595536</v>
      </c>
      <c r="F214" s="31">
        <v>8879939</v>
      </c>
      <c r="G214" s="36">
        <f t="shared" si="48"/>
        <v>0.22027959477305675</v>
      </c>
      <c r="H214" s="31">
        <v>11211377</v>
      </c>
      <c r="I214" s="36">
        <f t="shared" si="49"/>
        <v>0.27811425083077357</v>
      </c>
      <c r="J214" s="31">
        <v>10899115</v>
      </c>
      <c r="K214" s="36">
        <f t="shared" si="50"/>
        <v>0.21976000017420921</v>
      </c>
      <c r="L214" s="31">
        <v>11338860</v>
      </c>
      <c r="M214" s="36">
        <f t="shared" si="51"/>
        <v>0.22862662478332726</v>
      </c>
      <c r="N214" s="31">
        <f t="shared" si="52"/>
        <v>42329291</v>
      </c>
      <c r="O214" s="36">
        <f t="shared" si="53"/>
        <v>0.85348993909451853</v>
      </c>
      <c r="P214" s="31">
        <v>5278128</v>
      </c>
      <c r="Q214" s="31">
        <v>43625902</v>
      </c>
      <c r="R214" s="31">
        <v>43278863</v>
      </c>
      <c r="S214" s="31">
        <v>28622710</v>
      </c>
      <c r="T214" s="36">
        <f t="shared" si="54"/>
        <v>0.66135540575546081</v>
      </c>
      <c r="U214" s="36">
        <f t="shared" si="55"/>
        <v>1.148273024072171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320448966</v>
      </c>
      <c r="E215" s="31">
        <v>583745484</v>
      </c>
      <c r="F215" s="31">
        <v>88887488</v>
      </c>
      <c r="G215" s="36">
        <f t="shared" si="48"/>
        <v>0.27738422473174712</v>
      </c>
      <c r="H215" s="31">
        <v>113241083</v>
      </c>
      <c r="I215" s="36">
        <f t="shared" si="49"/>
        <v>0.35338258198654948</v>
      </c>
      <c r="J215" s="31">
        <v>28671554</v>
      </c>
      <c r="K215" s="36">
        <f t="shared" si="50"/>
        <v>4.9116532437277066E-2</v>
      </c>
      <c r="L215" s="31">
        <v>87851882</v>
      </c>
      <c r="M215" s="36">
        <f t="shared" si="51"/>
        <v>0.15049689360851656</v>
      </c>
      <c r="N215" s="31">
        <f t="shared" si="52"/>
        <v>318652007</v>
      </c>
      <c r="O215" s="36">
        <f t="shared" si="53"/>
        <v>0.54587489879407791</v>
      </c>
      <c r="P215" s="31">
        <v>160596116</v>
      </c>
      <c r="Q215" s="31">
        <v>76193422</v>
      </c>
      <c r="R215" s="31">
        <v>536229573</v>
      </c>
      <c r="S215" s="31">
        <v>489175948</v>
      </c>
      <c r="T215" s="36">
        <f t="shared" si="54"/>
        <v>0.91225096979125397</v>
      </c>
      <c r="U215" s="36">
        <f t="shared" si="55"/>
        <v>-0.45296384378312116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492578150</v>
      </c>
      <c r="E216" s="32">
        <f>SUM(E208:E215)</f>
        <v>757835023</v>
      </c>
      <c r="F216" s="32">
        <f>SUM(F208:F215)</f>
        <v>118220269</v>
      </c>
      <c r="G216" s="37">
        <f t="shared" si="48"/>
        <v>0.24000307159381715</v>
      </c>
      <c r="H216" s="32">
        <f>SUM(H208:H215)</f>
        <v>144977835</v>
      </c>
      <c r="I216" s="37">
        <f t="shared" si="49"/>
        <v>0.29432453510168893</v>
      </c>
      <c r="J216" s="32">
        <f>SUM(J208:J215)</f>
        <v>55607897</v>
      </c>
      <c r="K216" s="37">
        <f t="shared" si="50"/>
        <v>7.3377312096065531E-2</v>
      </c>
      <c r="L216" s="32">
        <f>SUM(L208:L215)</f>
        <v>145562483</v>
      </c>
      <c r="M216" s="37">
        <f t="shared" si="51"/>
        <v>0.19207674306707254</v>
      </c>
      <c r="N216" s="32">
        <f t="shared" si="52"/>
        <v>464368484</v>
      </c>
      <c r="O216" s="37">
        <f t="shared" si="53"/>
        <v>0.61275669493569973</v>
      </c>
      <c r="P216" s="32">
        <f>SUM(P208:P215)</f>
        <v>193068083</v>
      </c>
      <c r="Q216" s="32">
        <f>SUM(Q208:Q215)</f>
        <v>273308914</v>
      </c>
      <c r="R216" s="32">
        <f>SUM(R208:R215)</f>
        <v>731007907</v>
      </c>
      <c r="S216" s="32">
        <f>SUM(S208:S215)</f>
        <v>624314082</v>
      </c>
      <c r="T216" s="37">
        <f t="shared" si="54"/>
        <v>0.8540455937913678</v>
      </c>
      <c r="U216" s="37">
        <f t="shared" si="55"/>
        <v>-0.24605620598615463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15073606</v>
      </c>
      <c r="E217" s="31">
        <v>15073606</v>
      </c>
      <c r="F217" s="31">
        <v>411678</v>
      </c>
      <c r="G217" s="36">
        <f t="shared" si="48"/>
        <v>2.7311182208159084E-2</v>
      </c>
      <c r="H217" s="31">
        <v>1086205</v>
      </c>
      <c r="I217" s="36">
        <f t="shared" si="49"/>
        <v>7.2060063132869473E-2</v>
      </c>
      <c r="J217" s="31">
        <v>855819</v>
      </c>
      <c r="K217" s="36">
        <f t="shared" si="50"/>
        <v>5.677599640059585E-2</v>
      </c>
      <c r="L217" s="31">
        <v>1025644</v>
      </c>
      <c r="M217" s="36">
        <f t="shared" si="51"/>
        <v>6.8042378180775062E-2</v>
      </c>
      <c r="N217" s="31">
        <f t="shared" si="52"/>
        <v>3379346</v>
      </c>
      <c r="O217" s="36">
        <f t="shared" si="53"/>
        <v>0.22418961992239947</v>
      </c>
      <c r="P217" s="31">
        <v>5947481</v>
      </c>
      <c r="Q217" s="31">
        <v>9894027</v>
      </c>
      <c r="R217" s="31">
        <v>9894027</v>
      </c>
      <c r="S217" s="31">
        <v>13636527</v>
      </c>
      <c r="T217" s="36">
        <f t="shared" si="54"/>
        <v>1.3782585190034351</v>
      </c>
      <c r="U217" s="36">
        <f t="shared" si="55"/>
        <v>-0.82754984841481627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97177270</v>
      </c>
      <c r="E218" s="31">
        <v>98182770</v>
      </c>
      <c r="F218" s="31">
        <v>17918829</v>
      </c>
      <c r="G218" s="36">
        <f t="shared" si="48"/>
        <v>0.18439321252799137</v>
      </c>
      <c r="H218" s="31">
        <v>20310672</v>
      </c>
      <c r="I218" s="36">
        <f t="shared" si="49"/>
        <v>0.20900640653930699</v>
      </c>
      <c r="J218" s="31">
        <v>20969034</v>
      </c>
      <c r="K218" s="36">
        <f t="shared" si="50"/>
        <v>0.21357142398813966</v>
      </c>
      <c r="L218" s="31">
        <v>20477484</v>
      </c>
      <c r="M218" s="36">
        <f t="shared" si="51"/>
        <v>0.20856494474539677</v>
      </c>
      <c r="N218" s="31">
        <f t="shared" si="52"/>
        <v>79676019</v>
      </c>
      <c r="O218" s="36">
        <f t="shared" si="53"/>
        <v>0.8115071412224365</v>
      </c>
      <c r="P218" s="31">
        <v>18696262</v>
      </c>
      <c r="Q218" s="31">
        <v>92645029</v>
      </c>
      <c r="R218" s="31">
        <v>93641050</v>
      </c>
      <c r="S218" s="31">
        <v>68763151</v>
      </c>
      <c r="T218" s="36">
        <f t="shared" si="54"/>
        <v>0.73432699654692035</v>
      </c>
      <c r="U218" s="36">
        <f t="shared" si="55"/>
        <v>9.5271557491010794E-2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37313204</v>
      </c>
      <c r="E219" s="31">
        <v>34237695</v>
      </c>
      <c r="F219" s="31">
        <v>6072998</v>
      </c>
      <c r="G219" s="36">
        <f t="shared" si="48"/>
        <v>0.1627573445582427</v>
      </c>
      <c r="H219" s="31">
        <v>7002129</v>
      </c>
      <c r="I219" s="36">
        <f t="shared" si="49"/>
        <v>0.18765820807025846</v>
      </c>
      <c r="J219" s="31">
        <v>8787115</v>
      </c>
      <c r="K219" s="36">
        <f t="shared" si="50"/>
        <v>0.2566503089650165</v>
      </c>
      <c r="L219" s="31">
        <v>6788749</v>
      </c>
      <c r="M219" s="36">
        <f t="shared" si="51"/>
        <v>0.19828288674222957</v>
      </c>
      <c r="N219" s="31">
        <f t="shared" si="52"/>
        <v>28650991</v>
      </c>
      <c r="O219" s="36">
        <f t="shared" si="53"/>
        <v>0.83682593118491189</v>
      </c>
      <c r="P219" s="31">
        <v>5286859</v>
      </c>
      <c r="Q219" s="31">
        <v>37297956</v>
      </c>
      <c r="R219" s="31">
        <v>37247327</v>
      </c>
      <c r="S219" s="31">
        <v>24852584</v>
      </c>
      <c r="T219" s="36">
        <f t="shared" si="54"/>
        <v>0.66723134253365346</v>
      </c>
      <c r="U219" s="36">
        <f t="shared" si="55"/>
        <v>0.28407982887381711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11464740</v>
      </c>
      <c r="E220" s="31">
        <v>11534740</v>
      </c>
      <c r="F220" s="31">
        <v>6268663</v>
      </c>
      <c r="G220" s="36">
        <f t="shared" si="48"/>
        <v>0.54677759809642434</v>
      </c>
      <c r="H220" s="31">
        <v>1753610</v>
      </c>
      <c r="I220" s="36">
        <f t="shared" si="49"/>
        <v>0.15295680495152963</v>
      </c>
      <c r="J220" s="31">
        <v>3420371</v>
      </c>
      <c r="K220" s="36">
        <f t="shared" si="50"/>
        <v>0.29652779343097463</v>
      </c>
      <c r="L220" s="31">
        <v>11302480</v>
      </c>
      <c r="M220" s="36">
        <f t="shared" si="51"/>
        <v>0.97986430556735571</v>
      </c>
      <c r="N220" s="31">
        <f t="shared" si="52"/>
        <v>22745124</v>
      </c>
      <c r="O220" s="36">
        <f t="shared" si="53"/>
        <v>1.9718800770541858</v>
      </c>
      <c r="P220" s="31">
        <v>2854192</v>
      </c>
      <c r="Q220" s="31">
        <v>5406805</v>
      </c>
      <c r="R220" s="31">
        <v>10899418</v>
      </c>
      <c r="S220" s="31">
        <v>12176857</v>
      </c>
      <c r="T220" s="36">
        <f t="shared" si="54"/>
        <v>1.1172024965002718</v>
      </c>
      <c r="U220" s="36">
        <f t="shared" si="55"/>
        <v>2.9599578444617602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36821609</v>
      </c>
      <c r="E221" s="31">
        <v>28855033</v>
      </c>
      <c r="F221" s="31">
        <v>4730803</v>
      </c>
      <c r="G221" s="36">
        <f t="shared" si="48"/>
        <v>0.12847898634739183</v>
      </c>
      <c r="H221" s="31">
        <v>8055219</v>
      </c>
      <c r="I221" s="36">
        <f t="shared" si="49"/>
        <v>0.21876336256788778</v>
      </c>
      <c r="J221" s="31">
        <v>4640541</v>
      </c>
      <c r="K221" s="36">
        <f t="shared" si="50"/>
        <v>0.16082258509286751</v>
      </c>
      <c r="L221" s="31">
        <v>8059879</v>
      </c>
      <c r="M221" s="36">
        <f t="shared" si="51"/>
        <v>0.27932316001856589</v>
      </c>
      <c r="N221" s="31">
        <f t="shared" si="52"/>
        <v>25486442</v>
      </c>
      <c r="O221" s="36">
        <f t="shared" si="53"/>
        <v>0.88325811306471214</v>
      </c>
      <c r="P221" s="31">
        <v>6320533</v>
      </c>
      <c r="Q221" s="31">
        <v>30789499</v>
      </c>
      <c r="R221" s="31">
        <v>30271586</v>
      </c>
      <c r="S221" s="31">
        <v>18941576</v>
      </c>
      <c r="T221" s="36">
        <f t="shared" si="54"/>
        <v>0.6257212952106308</v>
      </c>
      <c r="U221" s="36">
        <f t="shared" si="55"/>
        <v>0.27518976643267279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34753217</v>
      </c>
      <c r="E222" s="31">
        <v>35147229</v>
      </c>
      <c r="F222" s="31">
        <v>6506280</v>
      </c>
      <c r="G222" s="36">
        <f t="shared" si="48"/>
        <v>0.18721374772298058</v>
      </c>
      <c r="H222" s="31">
        <v>6528937</v>
      </c>
      <c r="I222" s="36">
        <f t="shared" si="49"/>
        <v>0.18786568736931605</v>
      </c>
      <c r="J222" s="31">
        <v>4717704</v>
      </c>
      <c r="K222" s="36">
        <f t="shared" si="50"/>
        <v>0.13422691160091169</v>
      </c>
      <c r="L222" s="31">
        <v>8700556</v>
      </c>
      <c r="M222" s="36">
        <f t="shared" si="51"/>
        <v>0.24754600142161989</v>
      </c>
      <c r="N222" s="31">
        <f t="shared" si="52"/>
        <v>26453477</v>
      </c>
      <c r="O222" s="36">
        <f t="shared" si="53"/>
        <v>0.75264758425194767</v>
      </c>
      <c r="P222" s="31">
        <v>4891410</v>
      </c>
      <c r="Q222" s="31">
        <v>35153038</v>
      </c>
      <c r="R222" s="31">
        <v>37419812</v>
      </c>
      <c r="S222" s="31">
        <v>25914339</v>
      </c>
      <c r="T222" s="36">
        <f t="shared" si="54"/>
        <v>0.69252990902252531</v>
      </c>
      <c r="U222" s="36">
        <f t="shared" si="55"/>
        <v>0.77874191695237172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388706055</v>
      </c>
      <c r="E223" s="31">
        <v>802478239</v>
      </c>
      <c r="F223" s="31">
        <v>165422247</v>
      </c>
      <c r="G223" s="36">
        <f t="shared" si="48"/>
        <v>0.42557157232860704</v>
      </c>
      <c r="H223" s="31">
        <v>176540322</v>
      </c>
      <c r="I223" s="36">
        <f t="shared" si="49"/>
        <v>0.45417435547794593</v>
      </c>
      <c r="J223" s="31">
        <v>73563657</v>
      </c>
      <c r="K223" s="36">
        <f t="shared" si="50"/>
        <v>9.1670594197882038E-2</v>
      </c>
      <c r="L223" s="31">
        <v>113621908</v>
      </c>
      <c r="M223" s="36">
        <f t="shared" si="51"/>
        <v>0.14158877148069307</v>
      </c>
      <c r="N223" s="31">
        <f t="shared" si="52"/>
        <v>529148134</v>
      </c>
      <c r="O223" s="36">
        <f t="shared" si="53"/>
        <v>0.65939250223083001</v>
      </c>
      <c r="P223" s="31">
        <v>159213445</v>
      </c>
      <c r="Q223" s="31">
        <v>647667805</v>
      </c>
      <c r="R223" s="31">
        <v>591633489</v>
      </c>
      <c r="S223" s="31">
        <v>650735675</v>
      </c>
      <c r="T223" s="36">
        <f t="shared" si="54"/>
        <v>1.0998966202874969</v>
      </c>
      <c r="U223" s="36">
        <f t="shared" si="55"/>
        <v>-0.28635481758465808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621309701</v>
      </c>
      <c r="E224" s="32">
        <f>SUM(E217:E223)</f>
        <v>1025509312</v>
      </c>
      <c r="F224" s="32">
        <f>SUM(F217:F223)</f>
        <v>207331498</v>
      </c>
      <c r="G224" s="37">
        <f t="shared" si="48"/>
        <v>0.33370072552593222</v>
      </c>
      <c r="H224" s="32">
        <f>SUM(H217:H223)</f>
        <v>221277094</v>
      </c>
      <c r="I224" s="37">
        <f t="shared" si="49"/>
        <v>0.35614620799233265</v>
      </c>
      <c r="J224" s="32">
        <f>SUM(J217:J223)</f>
        <v>116954241</v>
      </c>
      <c r="K224" s="37">
        <f t="shared" si="50"/>
        <v>0.11404503072908226</v>
      </c>
      <c r="L224" s="32">
        <f>SUM(L217:L223)</f>
        <v>169976700</v>
      </c>
      <c r="M224" s="37">
        <f t="shared" si="51"/>
        <v>0.16574856806370961</v>
      </c>
      <c r="N224" s="32">
        <f t="shared" si="52"/>
        <v>715539533</v>
      </c>
      <c r="O224" s="37">
        <f t="shared" si="53"/>
        <v>0.69774064908734834</v>
      </c>
      <c r="P224" s="32">
        <f>SUM(P217:P223)</f>
        <v>203210182</v>
      </c>
      <c r="Q224" s="32">
        <f>SUM(Q217:Q223)</f>
        <v>858854159</v>
      </c>
      <c r="R224" s="32">
        <f>SUM(R217:R223)</f>
        <v>811006709</v>
      </c>
      <c r="S224" s="32">
        <f>SUM(S217:S223)</f>
        <v>815020709</v>
      </c>
      <c r="T224" s="37">
        <f t="shared" si="54"/>
        <v>1.0049494041855085</v>
      </c>
      <c r="U224" s="37">
        <f t="shared" si="55"/>
        <v>-0.16354240556705968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35886288</v>
      </c>
      <c r="E225" s="31">
        <v>32026288</v>
      </c>
      <c r="F225" s="31">
        <v>4812647</v>
      </c>
      <c r="G225" s="36">
        <f t="shared" si="48"/>
        <v>0.13410824212300809</v>
      </c>
      <c r="H225" s="31">
        <v>4053897</v>
      </c>
      <c r="I225" s="36">
        <f t="shared" si="49"/>
        <v>0.1129650689979415</v>
      </c>
      <c r="J225" s="31">
        <v>3838060</v>
      </c>
      <c r="K225" s="36">
        <f t="shared" si="50"/>
        <v>0.11984092567955425</v>
      </c>
      <c r="L225" s="31">
        <v>6571602</v>
      </c>
      <c r="M225" s="36">
        <f t="shared" si="51"/>
        <v>0.20519399563258783</v>
      </c>
      <c r="N225" s="31">
        <f t="shared" si="52"/>
        <v>19276206</v>
      </c>
      <c r="O225" s="36">
        <f t="shared" si="53"/>
        <v>0.60188698733990031</v>
      </c>
      <c r="P225" s="31">
        <v>7136555</v>
      </c>
      <c r="Q225" s="31">
        <v>31210645</v>
      </c>
      <c r="R225" s="31">
        <v>29693173</v>
      </c>
      <c r="S225" s="31">
        <v>22019915</v>
      </c>
      <c r="T225" s="36">
        <f t="shared" si="54"/>
        <v>0.74158174338592919</v>
      </c>
      <c r="U225" s="36">
        <f t="shared" si="55"/>
        <v>-7.9163265749370715E-2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75470246</v>
      </c>
      <c r="E226" s="31">
        <v>67878661</v>
      </c>
      <c r="F226" s="31">
        <v>12641704</v>
      </c>
      <c r="G226" s="36">
        <f t="shared" si="48"/>
        <v>0.16750580089536213</v>
      </c>
      <c r="H226" s="31">
        <v>14529706</v>
      </c>
      <c r="I226" s="36">
        <f t="shared" si="49"/>
        <v>0.19252230872548104</v>
      </c>
      <c r="J226" s="31">
        <v>14030910</v>
      </c>
      <c r="K226" s="36">
        <f t="shared" si="50"/>
        <v>0.20670575690937687</v>
      </c>
      <c r="L226" s="31">
        <v>13086454</v>
      </c>
      <c r="M226" s="36">
        <f t="shared" si="51"/>
        <v>0.19279187018730379</v>
      </c>
      <c r="N226" s="31">
        <f t="shared" si="52"/>
        <v>54288774</v>
      </c>
      <c r="O226" s="36">
        <f t="shared" si="53"/>
        <v>0.79979146907450049</v>
      </c>
      <c r="P226" s="31">
        <v>15425004</v>
      </c>
      <c r="Q226" s="31">
        <v>71438173</v>
      </c>
      <c r="R226" s="31">
        <v>74706334</v>
      </c>
      <c r="S226" s="31">
        <v>54403978</v>
      </c>
      <c r="T226" s="36">
        <f t="shared" si="54"/>
        <v>0.72823782251181002</v>
      </c>
      <c r="U226" s="36">
        <f t="shared" si="55"/>
        <v>-0.15160774026379509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132758136</v>
      </c>
      <c r="E227" s="31">
        <v>123174945</v>
      </c>
      <c r="F227" s="31">
        <v>14222352</v>
      </c>
      <c r="G227" s="36">
        <f t="shared" si="48"/>
        <v>0.10712979579647006</v>
      </c>
      <c r="H227" s="31">
        <v>29882489</v>
      </c>
      <c r="I227" s="36">
        <f t="shared" si="49"/>
        <v>0.22508969996385006</v>
      </c>
      <c r="J227" s="31">
        <v>17077412</v>
      </c>
      <c r="K227" s="36">
        <f t="shared" si="50"/>
        <v>0.13864355287514032</v>
      </c>
      <c r="L227" s="31">
        <v>22969864</v>
      </c>
      <c r="M227" s="36">
        <f t="shared" si="51"/>
        <v>0.18648162578842636</v>
      </c>
      <c r="N227" s="31">
        <f t="shared" si="52"/>
        <v>84152117</v>
      </c>
      <c r="O227" s="36">
        <f t="shared" si="53"/>
        <v>0.68319183743089962</v>
      </c>
      <c r="P227" s="31">
        <v>21793533</v>
      </c>
      <c r="Q227" s="31">
        <v>105139173</v>
      </c>
      <c r="R227" s="31">
        <v>111156739</v>
      </c>
      <c r="S227" s="31">
        <v>81411636</v>
      </c>
      <c r="T227" s="36">
        <f t="shared" si="54"/>
        <v>0.73240396158077292</v>
      </c>
      <c r="U227" s="36">
        <f t="shared" si="55"/>
        <v>5.3976149713770516E-2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105564963</v>
      </c>
      <c r="E228" s="31">
        <v>98840501</v>
      </c>
      <c r="F228" s="31">
        <v>26472184</v>
      </c>
      <c r="G228" s="36">
        <f t="shared" si="48"/>
        <v>0.25076676245318252</v>
      </c>
      <c r="H228" s="31">
        <v>27631228</v>
      </c>
      <c r="I228" s="36">
        <f t="shared" si="49"/>
        <v>0.26174620077307281</v>
      </c>
      <c r="J228" s="31">
        <v>29101011</v>
      </c>
      <c r="K228" s="36">
        <f t="shared" si="50"/>
        <v>0.29442395278834127</v>
      </c>
      <c r="L228" s="31">
        <v>27733213</v>
      </c>
      <c r="M228" s="36">
        <f t="shared" si="51"/>
        <v>0.28058551625512301</v>
      </c>
      <c r="N228" s="31">
        <f t="shared" si="52"/>
        <v>110937636</v>
      </c>
      <c r="O228" s="36">
        <f t="shared" si="53"/>
        <v>1.1223904662320561</v>
      </c>
      <c r="P228" s="31">
        <v>25902577</v>
      </c>
      <c r="Q228" s="31">
        <v>104108685</v>
      </c>
      <c r="R228" s="31">
        <v>96740968</v>
      </c>
      <c r="S228" s="31">
        <v>100214479</v>
      </c>
      <c r="T228" s="36">
        <f t="shared" si="54"/>
        <v>1.0359052743817903</v>
      </c>
      <c r="U228" s="36">
        <f t="shared" si="55"/>
        <v>7.0673894724837538E-2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53395967</v>
      </c>
      <c r="E229" s="31">
        <v>49680624</v>
      </c>
      <c r="F229" s="31">
        <v>12138602</v>
      </c>
      <c r="G229" s="36">
        <f t="shared" si="48"/>
        <v>0.22733181328095434</v>
      </c>
      <c r="H229" s="31">
        <v>13194763</v>
      </c>
      <c r="I229" s="36">
        <f t="shared" si="49"/>
        <v>0.24711160301675966</v>
      </c>
      <c r="J229" s="31">
        <v>11887495</v>
      </c>
      <c r="K229" s="36">
        <f t="shared" si="50"/>
        <v>0.2392782948942026</v>
      </c>
      <c r="L229" s="31">
        <v>12631794</v>
      </c>
      <c r="M229" s="36">
        <f t="shared" si="51"/>
        <v>0.25425997064771166</v>
      </c>
      <c r="N229" s="31">
        <f t="shared" si="52"/>
        <v>49852654</v>
      </c>
      <c r="O229" s="36">
        <f t="shared" si="53"/>
        <v>1.0034627181816396</v>
      </c>
      <c r="P229" s="31">
        <v>14600225</v>
      </c>
      <c r="Q229" s="31">
        <v>49145013</v>
      </c>
      <c r="R229" s="31">
        <v>47255912</v>
      </c>
      <c r="S229" s="31">
        <v>51433214</v>
      </c>
      <c r="T229" s="36">
        <f t="shared" si="54"/>
        <v>1.0883974474982092</v>
      </c>
      <c r="U229" s="36">
        <f t="shared" si="55"/>
        <v>-0.13482196336015373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403075600</v>
      </c>
      <c r="E230" s="32">
        <f>SUM(E225:E229)</f>
        <v>371601019</v>
      </c>
      <c r="F230" s="32">
        <f>SUM(F225:F229)</f>
        <v>70287489</v>
      </c>
      <c r="G230" s="37">
        <f t="shared" si="48"/>
        <v>0.17437793059168058</v>
      </c>
      <c r="H230" s="32">
        <f>SUM(H225:H229)</f>
        <v>89292083</v>
      </c>
      <c r="I230" s="37">
        <f t="shared" si="49"/>
        <v>0.22152688726382844</v>
      </c>
      <c r="J230" s="32">
        <f>SUM(J225:J229)</f>
        <v>75934888</v>
      </c>
      <c r="K230" s="37">
        <f t="shared" si="50"/>
        <v>0.20434520929018227</v>
      </c>
      <c r="L230" s="32">
        <f>SUM(L225:L229)</f>
        <v>82992927</v>
      </c>
      <c r="M230" s="37">
        <f t="shared" si="51"/>
        <v>0.22333880359999767</v>
      </c>
      <c r="N230" s="32">
        <f t="shared" si="52"/>
        <v>318507387</v>
      </c>
      <c r="O230" s="37">
        <f t="shared" si="53"/>
        <v>0.85712194185344792</v>
      </c>
      <c r="P230" s="32">
        <f>SUM(P225:P229)</f>
        <v>84857894</v>
      </c>
      <c r="Q230" s="32">
        <f>SUM(Q225:Q229)</f>
        <v>361041689</v>
      </c>
      <c r="R230" s="32">
        <f>SUM(R225:R229)</f>
        <v>359553126</v>
      </c>
      <c r="S230" s="32">
        <f>SUM(S225:S229)</f>
        <v>309483222</v>
      </c>
      <c r="T230" s="37">
        <f t="shared" si="54"/>
        <v>0.8607440726297565</v>
      </c>
      <c r="U230" s="37">
        <f t="shared" si="55"/>
        <v>-2.1977531047376653E-2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1516963451</v>
      </c>
      <c r="E231" s="32">
        <f>SUM(E208:E215,E217:E223,E225:E229)</f>
        <v>2154945354</v>
      </c>
      <c r="F231" s="32">
        <f>SUM(F208:F215,F217:F223,F225:F229)</f>
        <v>395839256</v>
      </c>
      <c r="G231" s="37">
        <f t="shared" si="48"/>
        <v>0.26094185442573331</v>
      </c>
      <c r="H231" s="32">
        <f>SUM(H208:H215,H217:H223,H225:H229)</f>
        <v>455547012</v>
      </c>
      <c r="I231" s="37">
        <f t="shared" si="49"/>
        <v>0.30030190358225051</v>
      </c>
      <c r="J231" s="32">
        <f>SUM(J208:J215,J217:J223,J225:J229)</f>
        <v>248497026</v>
      </c>
      <c r="K231" s="37">
        <f t="shared" si="50"/>
        <v>0.11531476913729664</v>
      </c>
      <c r="L231" s="32">
        <f>SUM(L208:L215,L217:L223,L225:L229)</f>
        <v>398532110</v>
      </c>
      <c r="M231" s="37">
        <f t="shared" si="51"/>
        <v>0.18493838336097315</v>
      </c>
      <c r="N231" s="32">
        <f t="shared" si="52"/>
        <v>1498415404</v>
      </c>
      <c r="O231" s="37">
        <f t="shared" si="53"/>
        <v>0.69533800530888079</v>
      </c>
      <c r="P231" s="32">
        <f>SUM(P208:P215,P217:P223,P225:P229)</f>
        <v>481136159</v>
      </c>
      <c r="Q231" s="32">
        <f>SUM(Q208:Q215,Q217:Q223,Q225:Q229)</f>
        <v>1493204762</v>
      </c>
      <c r="R231" s="32">
        <f>SUM(R208:R215,R217:R223,R225:R229)</f>
        <v>1901567742</v>
      </c>
      <c r="S231" s="32">
        <f>SUM(S208:S215,S217:S223,S225:S229)</f>
        <v>1748818013</v>
      </c>
      <c r="T231" s="37">
        <f t="shared" si="54"/>
        <v>0.91967168687908885</v>
      </c>
      <c r="U231" s="37">
        <f t="shared" si="55"/>
        <v>-0.17168538979004488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83568788</v>
      </c>
      <c r="E234" s="31">
        <v>87052416</v>
      </c>
      <c r="F234" s="31">
        <v>18089294</v>
      </c>
      <c r="G234" s="36">
        <f t="shared" ref="G234:G260" si="56">IF(($D234     =0),0,($F234     /$D234     ))</f>
        <v>0.21645992999204439</v>
      </c>
      <c r="H234" s="31">
        <v>20237984</v>
      </c>
      <c r="I234" s="36">
        <f t="shared" ref="I234:I260" si="57">IF(($D234     =0),0,($H234     /$D234     ))</f>
        <v>0.24217156290456193</v>
      </c>
      <c r="J234" s="31">
        <v>18956085</v>
      </c>
      <c r="K234" s="36">
        <f t="shared" ref="K234:K260" si="58">IF(($E234     =0),0,($J234     /$E234     ))</f>
        <v>0.21775484094548278</v>
      </c>
      <c r="L234" s="31">
        <v>20314239</v>
      </c>
      <c r="M234" s="36">
        <f t="shared" ref="M234:M260" si="59">IF(($E234     =0),0,($L234     /$E234     ))</f>
        <v>0.23335640678829639</v>
      </c>
      <c r="N234" s="31">
        <f t="shared" ref="N234:N260" si="60">$F234     +$H234     +$J234     +$L234</f>
        <v>77597602</v>
      </c>
      <c r="O234" s="36">
        <f t="shared" ref="O234:O260" si="61">IF(($E234     =0),0,($N234     /$E234     ))</f>
        <v>0.89138941301755481</v>
      </c>
      <c r="P234" s="31">
        <v>18374093</v>
      </c>
      <c r="Q234" s="31">
        <v>62073714</v>
      </c>
      <c r="R234" s="31">
        <v>70560477</v>
      </c>
      <c r="S234" s="31">
        <v>67753260</v>
      </c>
      <c r="T234" s="36">
        <f t="shared" ref="T234:T260" si="62">IF(($R234     =0),0,($S234     /$R234     ))</f>
        <v>0.9602154475231226</v>
      </c>
      <c r="U234" s="36">
        <f t="shared" ref="U234:U260" si="63">IF(($P234     =0),0,(($L234     /$P234     )-1))</f>
        <v>0.10559138891916997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73613447</v>
      </c>
      <c r="E235" s="31">
        <v>79762252</v>
      </c>
      <c r="F235" s="31">
        <v>13460115</v>
      </c>
      <c r="G235" s="36">
        <f t="shared" si="56"/>
        <v>0.18284859014956872</v>
      </c>
      <c r="H235" s="31">
        <v>17992894</v>
      </c>
      <c r="I235" s="36">
        <f t="shared" si="57"/>
        <v>0.24442401128152577</v>
      </c>
      <c r="J235" s="31">
        <v>16168989</v>
      </c>
      <c r="K235" s="36">
        <f t="shared" si="58"/>
        <v>0.20271480047980592</v>
      </c>
      <c r="L235" s="31">
        <v>16604188</v>
      </c>
      <c r="M235" s="36">
        <f t="shared" si="59"/>
        <v>0.20817100299525143</v>
      </c>
      <c r="N235" s="31">
        <f t="shared" si="60"/>
        <v>64226186</v>
      </c>
      <c r="O235" s="36">
        <f t="shared" si="61"/>
        <v>0.8052203190050351</v>
      </c>
      <c r="P235" s="31">
        <v>13504422</v>
      </c>
      <c r="Q235" s="31">
        <v>72229452</v>
      </c>
      <c r="R235" s="31">
        <v>71938452</v>
      </c>
      <c r="S235" s="31">
        <v>53527629</v>
      </c>
      <c r="T235" s="36">
        <f t="shared" si="62"/>
        <v>0.74407535208013653</v>
      </c>
      <c r="U235" s="36">
        <f t="shared" si="63"/>
        <v>0.22953711014066358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105983671</v>
      </c>
      <c r="E236" s="31">
        <v>97354209</v>
      </c>
      <c r="F236" s="31">
        <v>11567374</v>
      </c>
      <c r="G236" s="36">
        <f t="shared" si="56"/>
        <v>0.10914298297895343</v>
      </c>
      <c r="H236" s="31">
        <v>14896182</v>
      </c>
      <c r="I236" s="36">
        <f t="shared" si="57"/>
        <v>0.14055167045497036</v>
      </c>
      <c r="J236" s="31">
        <v>13413097</v>
      </c>
      <c r="K236" s="36">
        <f t="shared" si="58"/>
        <v>0.1377762413949663</v>
      </c>
      <c r="L236" s="31">
        <v>14126072</v>
      </c>
      <c r="M236" s="36">
        <f t="shared" si="59"/>
        <v>0.14509975629302274</v>
      </c>
      <c r="N236" s="31">
        <f t="shared" si="60"/>
        <v>54002725</v>
      </c>
      <c r="O236" s="36">
        <f t="shared" si="61"/>
        <v>0.554703546510249</v>
      </c>
      <c r="P236" s="31">
        <v>13641549</v>
      </c>
      <c r="Q236" s="31">
        <v>76460106</v>
      </c>
      <c r="R236" s="31">
        <v>77004764</v>
      </c>
      <c r="S236" s="31">
        <v>55513188</v>
      </c>
      <c r="T236" s="36">
        <f t="shared" si="62"/>
        <v>0.72090589096539537</v>
      </c>
      <c r="U236" s="36">
        <f t="shared" si="63"/>
        <v>3.5518180523340881E-2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4910110</v>
      </c>
      <c r="E237" s="31">
        <v>6204979</v>
      </c>
      <c r="F237" s="31">
        <v>93669</v>
      </c>
      <c r="G237" s="36">
        <f t="shared" si="56"/>
        <v>1.9076762027734614E-2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4395484</v>
      </c>
      <c r="M237" s="36">
        <f t="shared" si="59"/>
        <v>0.70838015728981518</v>
      </c>
      <c r="N237" s="31">
        <f t="shared" si="60"/>
        <v>4489153</v>
      </c>
      <c r="O237" s="36">
        <f t="shared" si="61"/>
        <v>0.72347593763008711</v>
      </c>
      <c r="P237" s="31">
        <v>154626</v>
      </c>
      <c r="Q237" s="31">
        <v>5947795</v>
      </c>
      <c r="R237" s="31">
        <v>5066101</v>
      </c>
      <c r="S237" s="31">
        <v>1061971</v>
      </c>
      <c r="T237" s="36">
        <f t="shared" si="62"/>
        <v>0.20962294277196605</v>
      </c>
      <c r="U237" s="36">
        <f t="shared" si="63"/>
        <v>27.426551808880784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53139480</v>
      </c>
      <c r="E238" s="31">
        <v>50459315</v>
      </c>
      <c r="F238" s="31">
        <v>5848957</v>
      </c>
      <c r="G238" s="36">
        <f t="shared" si="56"/>
        <v>0.11006801346193075</v>
      </c>
      <c r="H238" s="31">
        <v>5617110</v>
      </c>
      <c r="I238" s="36">
        <f t="shared" si="57"/>
        <v>0.10570502383538567</v>
      </c>
      <c r="J238" s="31">
        <v>5866128</v>
      </c>
      <c r="K238" s="36">
        <f t="shared" si="58"/>
        <v>0.11625461027364323</v>
      </c>
      <c r="L238" s="31">
        <v>6774764</v>
      </c>
      <c r="M238" s="36">
        <f t="shared" si="59"/>
        <v>0.13426190981784036</v>
      </c>
      <c r="N238" s="31">
        <f t="shared" si="60"/>
        <v>24106959</v>
      </c>
      <c r="O238" s="36">
        <f t="shared" si="61"/>
        <v>0.47775042130476802</v>
      </c>
      <c r="P238" s="31">
        <v>7211393</v>
      </c>
      <c r="Q238" s="31">
        <v>29620757</v>
      </c>
      <c r="R238" s="31">
        <v>26923547</v>
      </c>
      <c r="S238" s="31">
        <v>25733818</v>
      </c>
      <c r="T238" s="36">
        <f t="shared" si="62"/>
        <v>0.95581083725706717</v>
      </c>
      <c r="U238" s="36">
        <f t="shared" si="63"/>
        <v>-6.0547109275558841E-2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13819467</v>
      </c>
      <c r="E239" s="31">
        <v>15049117</v>
      </c>
      <c r="F239" s="31">
        <v>2210075</v>
      </c>
      <c r="G239" s="36">
        <f t="shared" si="56"/>
        <v>0.15992476410269657</v>
      </c>
      <c r="H239" s="31">
        <v>3970316</v>
      </c>
      <c r="I239" s="36">
        <f t="shared" si="57"/>
        <v>0.28729877932339937</v>
      </c>
      <c r="J239" s="31">
        <v>1852057</v>
      </c>
      <c r="K239" s="36">
        <f t="shared" si="58"/>
        <v>0.12306748628507573</v>
      </c>
      <c r="L239" s="31">
        <v>4101587</v>
      </c>
      <c r="M239" s="36">
        <f t="shared" si="59"/>
        <v>0.27254668828742579</v>
      </c>
      <c r="N239" s="31">
        <f t="shared" si="60"/>
        <v>12134035</v>
      </c>
      <c r="O239" s="36">
        <f t="shared" si="61"/>
        <v>0.80629547899720633</v>
      </c>
      <c r="P239" s="31">
        <v>2407701</v>
      </c>
      <c r="Q239" s="31">
        <v>13923330</v>
      </c>
      <c r="R239" s="31">
        <v>13923330</v>
      </c>
      <c r="S239" s="31">
        <v>8533715</v>
      </c>
      <c r="T239" s="36">
        <f t="shared" si="62"/>
        <v>0.61290761620962797</v>
      </c>
      <c r="U239" s="36">
        <f t="shared" si="63"/>
        <v>0.70352838662275752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335034963</v>
      </c>
      <c r="E240" s="32">
        <f>SUM(E234:E239)</f>
        <v>335882288</v>
      </c>
      <c r="F240" s="32">
        <f>SUM(F234:F239)</f>
        <v>51269484</v>
      </c>
      <c r="G240" s="37">
        <f t="shared" si="56"/>
        <v>0.15302726479922635</v>
      </c>
      <c r="H240" s="32">
        <f>SUM(H234:H239)</f>
        <v>62714486</v>
      </c>
      <c r="I240" s="37">
        <f t="shared" si="57"/>
        <v>0.18718788462683519</v>
      </c>
      <c r="J240" s="32">
        <f>SUM(J234:J239)</f>
        <v>56256356</v>
      </c>
      <c r="K240" s="37">
        <f t="shared" si="58"/>
        <v>0.16748830768950818</v>
      </c>
      <c r="L240" s="32">
        <f>SUM(L234:L239)</f>
        <v>66316334</v>
      </c>
      <c r="M240" s="37">
        <f t="shared" si="59"/>
        <v>0.19743921120365834</v>
      </c>
      <c r="N240" s="32">
        <f t="shared" si="60"/>
        <v>236556660</v>
      </c>
      <c r="O240" s="37">
        <f t="shared" si="61"/>
        <v>0.70428441287740662</v>
      </c>
      <c r="P240" s="32">
        <f>SUM(P234:P239)</f>
        <v>55293784</v>
      </c>
      <c r="Q240" s="32">
        <f>SUM(Q234:Q239)</f>
        <v>260255154</v>
      </c>
      <c r="R240" s="32">
        <f>SUM(R234:R239)</f>
        <v>265416671</v>
      </c>
      <c r="S240" s="32">
        <f>SUM(S234:S239)</f>
        <v>212123581</v>
      </c>
      <c r="T240" s="37">
        <f t="shared" si="62"/>
        <v>0.79920971128448826</v>
      </c>
      <c r="U240" s="37">
        <f t="shared" si="63"/>
        <v>0.19934519221907476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38858520</v>
      </c>
      <c r="E241" s="31">
        <v>42813735</v>
      </c>
      <c r="F241" s="31">
        <v>8318510</v>
      </c>
      <c r="G241" s="36">
        <f t="shared" si="56"/>
        <v>0.21407171451717666</v>
      </c>
      <c r="H241" s="31">
        <v>7386985</v>
      </c>
      <c r="I241" s="36">
        <f t="shared" si="57"/>
        <v>0.19009949426792375</v>
      </c>
      <c r="J241" s="31">
        <v>14321811</v>
      </c>
      <c r="K241" s="36">
        <f t="shared" si="58"/>
        <v>0.33451440291299045</v>
      </c>
      <c r="L241" s="31">
        <v>11647478</v>
      </c>
      <c r="M241" s="36">
        <f t="shared" si="59"/>
        <v>0.27205003254212695</v>
      </c>
      <c r="N241" s="31">
        <f t="shared" si="60"/>
        <v>41674784</v>
      </c>
      <c r="O241" s="36">
        <f t="shared" si="61"/>
        <v>0.97339753235731474</v>
      </c>
      <c r="P241" s="31">
        <v>11892195</v>
      </c>
      <c r="Q241" s="31">
        <v>36166188</v>
      </c>
      <c r="R241" s="31">
        <v>48485160</v>
      </c>
      <c r="S241" s="31">
        <v>39214441</v>
      </c>
      <c r="T241" s="36">
        <f t="shared" si="62"/>
        <v>0.80879264913222937</v>
      </c>
      <c r="U241" s="36">
        <f t="shared" si="63"/>
        <v>-2.057795049610267E-2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44299824</v>
      </c>
      <c r="E243" s="31">
        <v>63540434</v>
      </c>
      <c r="F243" s="31">
        <v>9771522</v>
      </c>
      <c r="G243" s="36">
        <f t="shared" si="56"/>
        <v>0.22057699371446712</v>
      </c>
      <c r="H243" s="31">
        <v>10119599</v>
      </c>
      <c r="I243" s="36">
        <f t="shared" si="57"/>
        <v>0.2284342935538525</v>
      </c>
      <c r="J243" s="31">
        <v>15572587</v>
      </c>
      <c r="K243" s="36">
        <f t="shared" si="58"/>
        <v>0.24508153343743291</v>
      </c>
      <c r="L243" s="31">
        <v>19980595</v>
      </c>
      <c r="M243" s="36">
        <f t="shared" si="59"/>
        <v>0.31445480841380469</v>
      </c>
      <c r="N243" s="31">
        <f t="shared" si="60"/>
        <v>55444303</v>
      </c>
      <c r="O243" s="36">
        <f t="shared" si="61"/>
        <v>0.87258300753816065</v>
      </c>
      <c r="P243" s="31">
        <v>8181294</v>
      </c>
      <c r="Q243" s="31">
        <v>58556747</v>
      </c>
      <c r="R243" s="31">
        <v>64159247</v>
      </c>
      <c r="S243" s="31">
        <v>49933741</v>
      </c>
      <c r="T243" s="36">
        <f t="shared" si="62"/>
        <v>0.77827816464242483</v>
      </c>
      <c r="U243" s="36">
        <f t="shared" si="63"/>
        <v>1.4422291877055144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4455184</v>
      </c>
      <c r="E244" s="31">
        <v>4445184</v>
      </c>
      <c r="F244" s="31">
        <v>575531</v>
      </c>
      <c r="G244" s="36">
        <f t="shared" si="56"/>
        <v>0.12918231884474357</v>
      </c>
      <c r="H244" s="31">
        <v>286478</v>
      </c>
      <c r="I244" s="36">
        <f t="shared" si="57"/>
        <v>6.4302170235842115E-2</v>
      </c>
      <c r="J244" s="31">
        <v>112761</v>
      </c>
      <c r="K244" s="36">
        <f t="shared" si="58"/>
        <v>2.5367003930545959E-2</v>
      </c>
      <c r="L244" s="31">
        <v>58262</v>
      </c>
      <c r="M244" s="36">
        <f t="shared" si="59"/>
        <v>1.3106769033632804E-2</v>
      </c>
      <c r="N244" s="31">
        <f t="shared" si="60"/>
        <v>1033032</v>
      </c>
      <c r="O244" s="36">
        <f t="shared" si="61"/>
        <v>0.23239352971665514</v>
      </c>
      <c r="P244" s="31">
        <v>538340</v>
      </c>
      <c r="Q244" s="31">
        <v>12393243</v>
      </c>
      <c r="R244" s="31">
        <v>12393243</v>
      </c>
      <c r="S244" s="31">
        <v>1125680</v>
      </c>
      <c r="T244" s="36">
        <f t="shared" si="62"/>
        <v>9.0830140262722195E-2</v>
      </c>
      <c r="U244" s="36">
        <f t="shared" si="63"/>
        <v>-0.89177471486421223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24216683</v>
      </c>
      <c r="E245" s="31">
        <v>20720276</v>
      </c>
      <c r="F245" s="31">
        <v>10497254</v>
      </c>
      <c r="G245" s="36">
        <f t="shared" si="56"/>
        <v>0.43347199944765352</v>
      </c>
      <c r="H245" s="31">
        <v>19656660</v>
      </c>
      <c r="I245" s="36">
        <f t="shared" si="57"/>
        <v>0.81169910842042237</v>
      </c>
      <c r="J245" s="31">
        <v>25964219</v>
      </c>
      <c r="K245" s="36">
        <f t="shared" si="58"/>
        <v>1.2530826809449835</v>
      </c>
      <c r="L245" s="31">
        <v>13837227</v>
      </c>
      <c r="M245" s="36">
        <f t="shared" si="59"/>
        <v>0.66781094035619992</v>
      </c>
      <c r="N245" s="31">
        <f t="shared" si="60"/>
        <v>69955360</v>
      </c>
      <c r="O245" s="36">
        <f t="shared" si="61"/>
        <v>3.3761789659558588</v>
      </c>
      <c r="P245" s="31">
        <v>3151893</v>
      </c>
      <c r="Q245" s="31">
        <v>27796848</v>
      </c>
      <c r="R245" s="31">
        <v>13801968</v>
      </c>
      <c r="S245" s="31">
        <v>13007489</v>
      </c>
      <c r="T245" s="36">
        <f t="shared" si="62"/>
        <v>0.94243726691729757</v>
      </c>
      <c r="U245" s="36">
        <f t="shared" si="63"/>
        <v>3.3901322157827058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51481327</v>
      </c>
      <c r="E246" s="31">
        <v>48136412</v>
      </c>
      <c r="F246" s="31">
        <v>8784335</v>
      </c>
      <c r="G246" s="36">
        <f t="shared" si="56"/>
        <v>0.17063147964309466</v>
      </c>
      <c r="H246" s="31">
        <v>11233698</v>
      </c>
      <c r="I246" s="36">
        <f t="shared" si="57"/>
        <v>0.21820917708667456</v>
      </c>
      <c r="J246" s="31">
        <v>6981224</v>
      </c>
      <c r="K246" s="36">
        <f t="shared" si="58"/>
        <v>0.14503000348260273</v>
      </c>
      <c r="L246" s="31">
        <v>6256608</v>
      </c>
      <c r="M246" s="36">
        <f t="shared" si="59"/>
        <v>0.12997661728506063</v>
      </c>
      <c r="N246" s="31">
        <f t="shared" si="60"/>
        <v>33255865</v>
      </c>
      <c r="O246" s="36">
        <f t="shared" si="61"/>
        <v>0.69086713401073596</v>
      </c>
      <c r="P246" s="31">
        <v>10015820</v>
      </c>
      <c r="Q246" s="31">
        <v>50263964</v>
      </c>
      <c r="R246" s="31">
        <v>61655032</v>
      </c>
      <c r="S246" s="31">
        <v>40567944</v>
      </c>
      <c r="T246" s="36">
        <f t="shared" si="62"/>
        <v>0.65798269312389623</v>
      </c>
      <c r="U246" s="36">
        <f t="shared" si="63"/>
        <v>-0.3753274320025719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163311538</v>
      </c>
      <c r="E247" s="32">
        <f>SUM(E241:E246)</f>
        <v>179656041</v>
      </c>
      <c r="F247" s="32">
        <f>SUM(F241:F246)</f>
        <v>37947152</v>
      </c>
      <c r="G247" s="37">
        <f t="shared" si="56"/>
        <v>0.2323605084167415</v>
      </c>
      <c r="H247" s="32">
        <f>SUM(H241:H246)</f>
        <v>48683420</v>
      </c>
      <c r="I247" s="37">
        <f t="shared" si="57"/>
        <v>0.29810153401408784</v>
      </c>
      <c r="J247" s="32">
        <f>SUM(J241:J246)</f>
        <v>62952602</v>
      </c>
      <c r="K247" s="37">
        <f t="shared" si="58"/>
        <v>0.35040626326614865</v>
      </c>
      <c r="L247" s="32">
        <f>SUM(L241:L246)</f>
        <v>51780170</v>
      </c>
      <c r="M247" s="37">
        <f t="shared" si="59"/>
        <v>0.2882183627769021</v>
      </c>
      <c r="N247" s="32">
        <f t="shared" si="60"/>
        <v>201363344</v>
      </c>
      <c r="O247" s="37">
        <f t="shared" si="61"/>
        <v>1.1208270141052479</v>
      </c>
      <c r="P247" s="32">
        <f>SUM(P241:P246)</f>
        <v>33779542</v>
      </c>
      <c r="Q247" s="32">
        <f>SUM(Q241:Q246)</f>
        <v>185176990</v>
      </c>
      <c r="R247" s="32">
        <f>SUM(R241:R246)</f>
        <v>200494650</v>
      </c>
      <c r="S247" s="32">
        <f>SUM(S241:S246)</f>
        <v>143849295</v>
      </c>
      <c r="T247" s="37">
        <f t="shared" si="62"/>
        <v>0.71747198740714524</v>
      </c>
      <c r="U247" s="37">
        <f t="shared" si="63"/>
        <v>0.53288549619766901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9880751</v>
      </c>
      <c r="E248" s="31">
        <v>28067793</v>
      </c>
      <c r="F248" s="31">
        <v>3107139</v>
      </c>
      <c r="G248" s="36">
        <f t="shared" si="56"/>
        <v>0.31446384996444099</v>
      </c>
      <c r="H248" s="31">
        <v>3031668</v>
      </c>
      <c r="I248" s="36">
        <f t="shared" si="57"/>
        <v>0.30682566537705486</v>
      </c>
      <c r="J248" s="31">
        <v>3173903</v>
      </c>
      <c r="K248" s="36">
        <f t="shared" si="58"/>
        <v>0.11307989196015518</v>
      </c>
      <c r="L248" s="31">
        <v>3036726</v>
      </c>
      <c r="M248" s="36">
        <f t="shared" si="59"/>
        <v>0.10819254652476595</v>
      </c>
      <c r="N248" s="31">
        <f t="shared" si="60"/>
        <v>12349436</v>
      </c>
      <c r="O248" s="36">
        <f t="shared" si="61"/>
        <v>0.43998600103684676</v>
      </c>
      <c r="P248" s="31">
        <v>2548307</v>
      </c>
      <c r="Q248" s="31">
        <v>8958735</v>
      </c>
      <c r="R248" s="31">
        <v>9454375</v>
      </c>
      <c r="S248" s="31">
        <v>9362731</v>
      </c>
      <c r="T248" s="36">
        <f t="shared" si="62"/>
        <v>0.9903067098565479</v>
      </c>
      <c r="U248" s="36">
        <f t="shared" si="63"/>
        <v>0.19166411268344041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2097237</v>
      </c>
      <c r="E249" s="31">
        <v>2097237</v>
      </c>
      <c r="F249" s="31">
        <v>-7148</v>
      </c>
      <c r="G249" s="36">
        <f t="shared" si="56"/>
        <v>-3.4082938647372711E-3</v>
      </c>
      <c r="H249" s="31">
        <v>1252822</v>
      </c>
      <c r="I249" s="36">
        <f t="shared" si="57"/>
        <v>0.59736787020255699</v>
      </c>
      <c r="J249" s="31">
        <v>182356</v>
      </c>
      <c r="K249" s="36">
        <f t="shared" si="58"/>
        <v>8.6950592613042776E-2</v>
      </c>
      <c r="L249" s="31">
        <v>0</v>
      </c>
      <c r="M249" s="36">
        <f t="shared" si="59"/>
        <v>0</v>
      </c>
      <c r="N249" s="31">
        <f t="shared" si="60"/>
        <v>1428030</v>
      </c>
      <c r="O249" s="36">
        <f t="shared" si="61"/>
        <v>0.68091016895086254</v>
      </c>
      <c r="P249" s="31">
        <v>345543</v>
      </c>
      <c r="Q249" s="31">
        <v>2031828</v>
      </c>
      <c r="R249" s="31">
        <v>2031828</v>
      </c>
      <c r="S249" s="31">
        <v>1447464</v>
      </c>
      <c r="T249" s="36">
        <f t="shared" si="62"/>
        <v>0.71239494681636439</v>
      </c>
      <c r="U249" s="36">
        <f t="shared" si="63"/>
        <v>-1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13468948</v>
      </c>
      <c r="E250" s="31">
        <v>16008948</v>
      </c>
      <c r="F250" s="31">
        <v>1957755</v>
      </c>
      <c r="G250" s="36">
        <f t="shared" si="56"/>
        <v>0.14535322283522067</v>
      </c>
      <c r="H250" s="31">
        <v>969386</v>
      </c>
      <c r="I250" s="36">
        <f t="shared" si="57"/>
        <v>7.1971916440690092E-2</v>
      </c>
      <c r="J250" s="31">
        <v>1135123</v>
      </c>
      <c r="K250" s="36">
        <f t="shared" si="58"/>
        <v>7.0905533580345195E-2</v>
      </c>
      <c r="L250" s="31">
        <v>3934093</v>
      </c>
      <c r="M250" s="36">
        <f t="shared" si="59"/>
        <v>0.2457433805144473</v>
      </c>
      <c r="N250" s="31">
        <f t="shared" si="60"/>
        <v>7996357</v>
      </c>
      <c r="O250" s="36">
        <f t="shared" si="61"/>
        <v>0.49949297105593699</v>
      </c>
      <c r="P250" s="31">
        <v>3158876</v>
      </c>
      <c r="Q250" s="31">
        <v>14445580</v>
      </c>
      <c r="R250" s="31">
        <v>13984790</v>
      </c>
      <c r="S250" s="31">
        <v>12812072</v>
      </c>
      <c r="T250" s="36">
        <f t="shared" si="62"/>
        <v>0.91614332428302458</v>
      </c>
      <c r="U250" s="36">
        <f t="shared" si="63"/>
        <v>0.24540912653741387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1405712</v>
      </c>
      <c r="E251" s="31">
        <v>1105978</v>
      </c>
      <c r="F251" s="31">
        <v>283273</v>
      </c>
      <c r="G251" s="36">
        <f t="shared" si="56"/>
        <v>0.20151567319621658</v>
      </c>
      <c r="H251" s="31">
        <v>264291</v>
      </c>
      <c r="I251" s="36">
        <f t="shared" si="57"/>
        <v>0.18801219595479016</v>
      </c>
      <c r="J251" s="31">
        <v>296425</v>
      </c>
      <c r="K251" s="36">
        <f t="shared" si="58"/>
        <v>0.26802070203928108</v>
      </c>
      <c r="L251" s="31">
        <v>267919</v>
      </c>
      <c r="M251" s="36">
        <f t="shared" si="59"/>
        <v>0.24224622912933169</v>
      </c>
      <c r="N251" s="31">
        <f t="shared" si="60"/>
        <v>1111908</v>
      </c>
      <c r="O251" s="36">
        <f t="shared" si="61"/>
        <v>1.0053617703064619</v>
      </c>
      <c r="P251" s="31">
        <v>180552</v>
      </c>
      <c r="Q251" s="31">
        <v>863405</v>
      </c>
      <c r="R251" s="31">
        <v>863405</v>
      </c>
      <c r="S251" s="31">
        <v>800100</v>
      </c>
      <c r="T251" s="36">
        <f t="shared" si="62"/>
        <v>0.92667983159699097</v>
      </c>
      <c r="U251" s="36">
        <f t="shared" si="63"/>
        <v>0.48388829810802436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22806732</v>
      </c>
      <c r="E252" s="31">
        <v>22806732</v>
      </c>
      <c r="F252" s="31">
        <v>1373081</v>
      </c>
      <c r="G252" s="36">
        <f t="shared" si="56"/>
        <v>6.0205074536763971E-2</v>
      </c>
      <c r="H252" s="31">
        <v>2612667</v>
      </c>
      <c r="I252" s="36">
        <f t="shared" si="57"/>
        <v>0.11455683348232443</v>
      </c>
      <c r="J252" s="31">
        <v>1380896</v>
      </c>
      <c r="K252" s="36">
        <f t="shared" si="58"/>
        <v>6.0547736519199681E-2</v>
      </c>
      <c r="L252" s="31">
        <v>3910271</v>
      </c>
      <c r="M252" s="36">
        <f t="shared" si="59"/>
        <v>0.17145249043133404</v>
      </c>
      <c r="N252" s="31">
        <f t="shared" si="60"/>
        <v>9276915</v>
      </c>
      <c r="O252" s="36">
        <f t="shared" si="61"/>
        <v>0.4067621349696221</v>
      </c>
      <c r="P252" s="31">
        <v>5496687</v>
      </c>
      <c r="Q252" s="31">
        <v>20564100</v>
      </c>
      <c r="R252" s="31">
        <v>20667804</v>
      </c>
      <c r="S252" s="31">
        <v>28373083</v>
      </c>
      <c r="T252" s="36">
        <f t="shared" si="62"/>
        <v>1.3728155637628459</v>
      </c>
      <c r="U252" s="36">
        <f t="shared" si="63"/>
        <v>-0.28861312277741125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46321876</v>
      </c>
      <c r="E253" s="31">
        <v>57701876</v>
      </c>
      <c r="F253" s="31">
        <v>6901303</v>
      </c>
      <c r="G253" s="36">
        <f t="shared" si="56"/>
        <v>0.14898582691253695</v>
      </c>
      <c r="H253" s="31">
        <v>6071536</v>
      </c>
      <c r="I253" s="36">
        <f t="shared" si="57"/>
        <v>0.13107275707054697</v>
      </c>
      <c r="J253" s="31">
        <v>9750606</v>
      </c>
      <c r="K253" s="36">
        <f t="shared" si="58"/>
        <v>0.16898247814334494</v>
      </c>
      <c r="L253" s="31">
        <v>7766701</v>
      </c>
      <c r="M253" s="36">
        <f t="shared" si="59"/>
        <v>0.13460049375171096</v>
      </c>
      <c r="N253" s="31">
        <f t="shared" si="60"/>
        <v>30490146</v>
      </c>
      <c r="O253" s="36">
        <f t="shared" si="61"/>
        <v>0.52840822714325619</v>
      </c>
      <c r="P253" s="31">
        <v>8727058</v>
      </c>
      <c r="Q253" s="31">
        <v>46037560</v>
      </c>
      <c r="R253" s="31">
        <v>43005319</v>
      </c>
      <c r="S253" s="31">
        <v>45391115</v>
      </c>
      <c r="T253" s="36">
        <f t="shared" si="62"/>
        <v>1.0554767655600927</v>
      </c>
      <c r="U253" s="36">
        <f t="shared" si="63"/>
        <v>-0.11004361378141403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95981256</v>
      </c>
      <c r="E254" s="32">
        <f>SUM(E248:E253)</f>
        <v>127788564</v>
      </c>
      <c r="F254" s="32">
        <f>SUM(F248:F253)</f>
        <v>13615403</v>
      </c>
      <c r="G254" s="37">
        <f t="shared" si="56"/>
        <v>0.14185481173532466</v>
      </c>
      <c r="H254" s="32">
        <f>SUM(H248:H253)</f>
        <v>14202370</v>
      </c>
      <c r="I254" s="37">
        <f t="shared" si="57"/>
        <v>0.14797024535707262</v>
      </c>
      <c r="J254" s="32">
        <f>SUM(J248:J253)</f>
        <v>15919309</v>
      </c>
      <c r="K254" s="37">
        <f t="shared" si="58"/>
        <v>0.12457538062639158</v>
      </c>
      <c r="L254" s="32">
        <f>SUM(L248:L253)</f>
        <v>18915710</v>
      </c>
      <c r="M254" s="37">
        <f t="shared" si="59"/>
        <v>0.14802349606182288</v>
      </c>
      <c r="N254" s="32">
        <f t="shared" si="60"/>
        <v>62652792</v>
      </c>
      <c r="O254" s="37">
        <f t="shared" si="61"/>
        <v>0.49028481140143337</v>
      </c>
      <c r="P254" s="32">
        <f>SUM(P248:P253)</f>
        <v>20457023</v>
      </c>
      <c r="Q254" s="32">
        <f>SUM(Q248:Q253)</f>
        <v>92901208</v>
      </c>
      <c r="R254" s="32">
        <f>SUM(R248:R253)</f>
        <v>90007521</v>
      </c>
      <c r="S254" s="32">
        <f>SUM(S248:S253)</f>
        <v>98186565</v>
      </c>
      <c r="T254" s="37">
        <f t="shared" si="62"/>
        <v>1.090870672907434</v>
      </c>
      <c r="U254" s="37">
        <f t="shared" si="63"/>
        <v>-7.5343954005428815E-2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71669631</v>
      </c>
      <c r="E255" s="31">
        <v>69394232</v>
      </c>
      <c r="F255" s="31">
        <v>14362563</v>
      </c>
      <c r="G255" s="36">
        <f t="shared" si="56"/>
        <v>0.200399566728619</v>
      </c>
      <c r="H255" s="31">
        <v>14867295</v>
      </c>
      <c r="I255" s="36">
        <f t="shared" si="57"/>
        <v>0.20744204752498308</v>
      </c>
      <c r="J255" s="31">
        <v>14905899</v>
      </c>
      <c r="K255" s="36">
        <f t="shared" si="58"/>
        <v>0.21480025890336246</v>
      </c>
      <c r="L255" s="31">
        <v>9383845</v>
      </c>
      <c r="M255" s="36">
        <f t="shared" si="59"/>
        <v>0.13522514378428455</v>
      </c>
      <c r="N255" s="31">
        <f t="shared" si="60"/>
        <v>53519602</v>
      </c>
      <c r="O255" s="36">
        <f t="shared" si="61"/>
        <v>0.77123992092022864</v>
      </c>
      <c r="P255" s="31">
        <v>14411678</v>
      </c>
      <c r="Q255" s="31">
        <v>72797480</v>
      </c>
      <c r="R255" s="31">
        <v>67750577</v>
      </c>
      <c r="S255" s="31">
        <v>56332842</v>
      </c>
      <c r="T255" s="36">
        <f t="shared" si="62"/>
        <v>0.83147398139502193</v>
      </c>
      <c r="U255" s="36">
        <f t="shared" si="63"/>
        <v>-0.34887214382669385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6771712</v>
      </c>
      <c r="E256" s="31">
        <v>6771712</v>
      </c>
      <c r="F256" s="31">
        <v>1164928</v>
      </c>
      <c r="G256" s="36">
        <f t="shared" si="56"/>
        <v>0.17202858006955996</v>
      </c>
      <c r="H256" s="31">
        <v>1289875</v>
      </c>
      <c r="I256" s="36">
        <f t="shared" si="57"/>
        <v>0.19047989636889459</v>
      </c>
      <c r="J256" s="31">
        <v>1236866</v>
      </c>
      <c r="K256" s="36">
        <f t="shared" si="58"/>
        <v>0.18265189068879481</v>
      </c>
      <c r="L256" s="31">
        <v>1113089</v>
      </c>
      <c r="M256" s="36">
        <f t="shared" si="59"/>
        <v>0.1643733519677151</v>
      </c>
      <c r="N256" s="31">
        <f t="shared" si="60"/>
        <v>4804758</v>
      </c>
      <c r="O256" s="36">
        <f t="shared" si="61"/>
        <v>0.70953371909496443</v>
      </c>
      <c r="P256" s="31">
        <v>1934848</v>
      </c>
      <c r="Q256" s="31">
        <v>5962382</v>
      </c>
      <c r="R256" s="31">
        <v>5462382</v>
      </c>
      <c r="S256" s="31">
        <v>5299019</v>
      </c>
      <c r="T256" s="36">
        <f t="shared" si="62"/>
        <v>0.9700930839329801</v>
      </c>
      <c r="U256" s="36">
        <f t="shared" si="63"/>
        <v>-0.42471501637337916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53044503</v>
      </c>
      <c r="E257" s="31">
        <v>53551591</v>
      </c>
      <c r="F257" s="31">
        <v>12040522</v>
      </c>
      <c r="G257" s="36">
        <f t="shared" si="56"/>
        <v>0.22698906237277783</v>
      </c>
      <c r="H257" s="31">
        <v>13137535</v>
      </c>
      <c r="I257" s="36">
        <f t="shared" si="57"/>
        <v>0.24767005546267443</v>
      </c>
      <c r="J257" s="31">
        <v>13170259</v>
      </c>
      <c r="K257" s="36">
        <f t="shared" si="58"/>
        <v>0.245935905060225</v>
      </c>
      <c r="L257" s="31">
        <v>15750227</v>
      </c>
      <c r="M257" s="36">
        <f t="shared" si="59"/>
        <v>0.29411314782412346</v>
      </c>
      <c r="N257" s="31">
        <f t="shared" si="60"/>
        <v>54098543</v>
      </c>
      <c r="O257" s="36">
        <f t="shared" si="61"/>
        <v>1.0102135527588714</v>
      </c>
      <c r="P257" s="31">
        <v>12917700</v>
      </c>
      <c r="Q257" s="31">
        <v>60868036</v>
      </c>
      <c r="R257" s="31">
        <v>59528034</v>
      </c>
      <c r="S257" s="31">
        <v>50816295</v>
      </c>
      <c r="T257" s="36">
        <f t="shared" si="62"/>
        <v>0.85365317121005546</v>
      </c>
      <c r="U257" s="36">
        <f t="shared" si="63"/>
        <v>0.2192748709135528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35358263</v>
      </c>
      <c r="E258" s="31">
        <v>33626832</v>
      </c>
      <c r="F258" s="31">
        <v>4750088</v>
      </c>
      <c r="G258" s="36">
        <f t="shared" si="56"/>
        <v>0.13434166717974805</v>
      </c>
      <c r="H258" s="31">
        <v>7563697</v>
      </c>
      <c r="I258" s="36">
        <f t="shared" si="57"/>
        <v>0.21391596640366639</v>
      </c>
      <c r="J258" s="31">
        <v>10397559</v>
      </c>
      <c r="K258" s="36">
        <f t="shared" si="58"/>
        <v>0.3092042390433925</v>
      </c>
      <c r="L258" s="31">
        <v>14875209</v>
      </c>
      <c r="M258" s="36">
        <f t="shared" si="59"/>
        <v>0.44236129647895467</v>
      </c>
      <c r="N258" s="31">
        <f t="shared" si="60"/>
        <v>37586553</v>
      </c>
      <c r="O258" s="36">
        <f t="shared" si="61"/>
        <v>1.1177548036639313</v>
      </c>
      <c r="P258" s="31">
        <v>13382523</v>
      </c>
      <c r="Q258" s="31">
        <v>37846614</v>
      </c>
      <c r="R258" s="31">
        <v>46614725</v>
      </c>
      <c r="S258" s="31">
        <v>45762613</v>
      </c>
      <c r="T258" s="36">
        <f t="shared" si="62"/>
        <v>0.98172011097351752</v>
      </c>
      <c r="U258" s="36">
        <f t="shared" si="63"/>
        <v>0.11153995401315586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166844109</v>
      </c>
      <c r="E259" s="32">
        <f>SUM(E255:E258)</f>
        <v>163344367</v>
      </c>
      <c r="F259" s="32">
        <f>SUM(F255:F258)</f>
        <v>32318101</v>
      </c>
      <c r="G259" s="37">
        <f t="shared" si="56"/>
        <v>0.19370237998633802</v>
      </c>
      <c r="H259" s="32">
        <f>SUM(H255:H258)</f>
        <v>36858402</v>
      </c>
      <c r="I259" s="37">
        <f t="shared" si="57"/>
        <v>0.22091521373403719</v>
      </c>
      <c r="J259" s="32">
        <f>SUM(J255:J258)</f>
        <v>39710583</v>
      </c>
      <c r="K259" s="37">
        <f t="shared" si="58"/>
        <v>0.24310959556995315</v>
      </c>
      <c r="L259" s="32">
        <f>SUM(L255:L258)</f>
        <v>41122370</v>
      </c>
      <c r="M259" s="37">
        <f t="shared" si="59"/>
        <v>0.25175260558571938</v>
      </c>
      <c r="N259" s="32">
        <f t="shared" si="60"/>
        <v>150009456</v>
      </c>
      <c r="O259" s="37">
        <f t="shared" si="61"/>
        <v>0.91836320257067694</v>
      </c>
      <c r="P259" s="32">
        <f>SUM(P255:P258)</f>
        <v>42646749</v>
      </c>
      <c r="Q259" s="32">
        <f>SUM(Q255:Q258)</f>
        <v>177474512</v>
      </c>
      <c r="R259" s="32">
        <f>SUM(R255:R258)</f>
        <v>179355718</v>
      </c>
      <c r="S259" s="32">
        <f>SUM(S255:S258)</f>
        <v>158210769</v>
      </c>
      <c r="T259" s="37">
        <f t="shared" si="62"/>
        <v>0.88210607815692832</v>
      </c>
      <c r="U259" s="37">
        <f t="shared" si="63"/>
        <v>-3.5744318986659418E-2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761171866</v>
      </c>
      <c r="E260" s="32">
        <f>SUM(E234:E239,E241:E246,E248:E253,E255:E258)</f>
        <v>806671260</v>
      </c>
      <c r="F260" s="32">
        <f>SUM(F234:F239,F241:F246,F248:F253,F255:F258)</f>
        <v>135150140</v>
      </c>
      <c r="G260" s="37">
        <f t="shared" si="56"/>
        <v>0.17755535383910262</v>
      </c>
      <c r="H260" s="32">
        <f>SUM(H234:H239,H241:H246,H248:H253,H255:H258)</f>
        <v>162458678</v>
      </c>
      <c r="I260" s="37">
        <f t="shared" si="57"/>
        <v>0.21343232094708031</v>
      </c>
      <c r="J260" s="32">
        <f>SUM(J234:J239,J241:J246,J248:J253,J255:J258)</f>
        <v>174838850</v>
      </c>
      <c r="K260" s="37">
        <f t="shared" si="58"/>
        <v>0.2167411418624236</v>
      </c>
      <c r="L260" s="32">
        <f>SUM(L234:L239,L241:L246,L248:L253,L255:L258)</f>
        <v>178134584</v>
      </c>
      <c r="M260" s="37">
        <f t="shared" si="59"/>
        <v>0.22082673925931115</v>
      </c>
      <c r="N260" s="32">
        <f t="shared" si="60"/>
        <v>650582252</v>
      </c>
      <c r="O260" s="37">
        <f t="shared" si="61"/>
        <v>0.80650233156936812</v>
      </c>
      <c r="P260" s="32">
        <f>SUM(P234:P239,P241:P246,P248:P253,P255:P258)</f>
        <v>152177098</v>
      </c>
      <c r="Q260" s="32">
        <f>SUM(Q234:Q239,Q241:Q246,Q248:Q253,Q255:Q258)</f>
        <v>715807864</v>
      </c>
      <c r="R260" s="32">
        <f>SUM(R234:R239,R241:R246,R248:R253,R255:R258)</f>
        <v>735274560</v>
      </c>
      <c r="S260" s="32">
        <f>SUM(S234:S239,S241:S246,S248:S253,S255:S258)</f>
        <v>612370210</v>
      </c>
      <c r="T260" s="37">
        <f t="shared" si="62"/>
        <v>0.83284563796141675</v>
      </c>
      <c r="U260" s="37">
        <f t="shared" si="63"/>
        <v>0.17057419507368965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18233388</v>
      </c>
      <c r="E263" s="31">
        <v>15807147</v>
      </c>
      <c r="F263" s="31">
        <v>3033004</v>
      </c>
      <c r="G263" s="36">
        <f t="shared" ref="G263:G299" si="64">IF(($D263     =0),0,($F263     /$D263     ))</f>
        <v>0.16634341352248963</v>
      </c>
      <c r="H263" s="31">
        <v>3927845</v>
      </c>
      <c r="I263" s="36">
        <f t="shared" ref="I263:I299" si="65">IF(($D263     =0),0,($H263     /$D263     ))</f>
        <v>0.21542046930608838</v>
      </c>
      <c r="J263" s="31">
        <v>3272640</v>
      </c>
      <c r="K263" s="36">
        <f t="shared" ref="K263:K299" si="66">IF(($E263     =0),0,($J263     /$E263     ))</f>
        <v>0.20703546313575752</v>
      </c>
      <c r="L263" s="31">
        <v>3673481</v>
      </c>
      <c r="M263" s="36">
        <f t="shared" ref="M263:M299" si="67">IF(($E263     =0),0,($L263     /$E263     ))</f>
        <v>0.23239367610106998</v>
      </c>
      <c r="N263" s="31">
        <f t="shared" ref="N263:N299" si="68">$F263     +$H263     +$J263     +$L263</f>
        <v>13906970</v>
      </c>
      <c r="O263" s="36">
        <f t="shared" ref="O263:O299" si="69">IF(($E263     =0),0,($N263     /$E263     ))</f>
        <v>0.8797900089117916</v>
      </c>
      <c r="P263" s="31">
        <v>3556532</v>
      </c>
      <c r="Q263" s="31">
        <v>16748332</v>
      </c>
      <c r="R263" s="31">
        <v>14818203</v>
      </c>
      <c r="S263" s="31">
        <v>12514674</v>
      </c>
      <c r="T263" s="36">
        <f t="shared" ref="T263:T299" si="70">IF(($R263     =0),0,($S263     /$R263     ))</f>
        <v>0.84454734491085048</v>
      </c>
      <c r="U263" s="36">
        <f t="shared" ref="U263:U299" si="71">IF(($P263     =0),0,(($L263     /$P263     )-1))</f>
        <v>3.2882875790236188E-2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47165139</v>
      </c>
      <c r="E264" s="31">
        <v>46407336</v>
      </c>
      <c r="F264" s="31">
        <v>11225078</v>
      </c>
      <c r="G264" s="36">
        <f t="shared" si="64"/>
        <v>0.23799522778889723</v>
      </c>
      <c r="H264" s="31">
        <v>13362515</v>
      </c>
      <c r="I264" s="36">
        <f t="shared" si="65"/>
        <v>0.28331338109700049</v>
      </c>
      <c r="J264" s="31">
        <v>6408835</v>
      </c>
      <c r="K264" s="36">
        <f t="shared" si="66"/>
        <v>0.13809960994098003</v>
      </c>
      <c r="L264" s="31">
        <v>11990411</v>
      </c>
      <c r="M264" s="36">
        <f t="shared" si="67"/>
        <v>0.25837318048163765</v>
      </c>
      <c r="N264" s="31">
        <f t="shared" si="68"/>
        <v>42986839</v>
      </c>
      <c r="O264" s="36">
        <f t="shared" si="69"/>
        <v>0.92629404540695892</v>
      </c>
      <c r="P264" s="31">
        <v>12618872</v>
      </c>
      <c r="Q264" s="31">
        <v>46962811</v>
      </c>
      <c r="R264" s="31">
        <v>43487510</v>
      </c>
      <c r="S264" s="31">
        <v>42861400</v>
      </c>
      <c r="T264" s="36">
        <f t="shared" si="70"/>
        <v>0.9856025327732032</v>
      </c>
      <c r="U264" s="36">
        <f t="shared" si="71"/>
        <v>-4.9803262922391123E-2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29042544</v>
      </c>
      <c r="E265" s="31">
        <v>27604867</v>
      </c>
      <c r="F265" s="31">
        <v>5266418</v>
      </c>
      <c r="G265" s="36">
        <f t="shared" si="64"/>
        <v>0.18133459658354997</v>
      </c>
      <c r="H265" s="31">
        <v>5389989</v>
      </c>
      <c r="I265" s="36">
        <f t="shared" si="65"/>
        <v>0.18558942357115824</v>
      </c>
      <c r="J265" s="31">
        <v>4933424</v>
      </c>
      <c r="K265" s="36">
        <f t="shared" si="66"/>
        <v>0.17871573154110831</v>
      </c>
      <c r="L265" s="31">
        <v>5323576</v>
      </c>
      <c r="M265" s="36">
        <f t="shared" si="67"/>
        <v>0.19284918126937542</v>
      </c>
      <c r="N265" s="31">
        <f t="shared" si="68"/>
        <v>20913407</v>
      </c>
      <c r="O265" s="36">
        <f t="shared" si="69"/>
        <v>0.75759854231502</v>
      </c>
      <c r="P265" s="31">
        <v>3067606</v>
      </c>
      <c r="Q265" s="31">
        <v>31442560</v>
      </c>
      <c r="R265" s="31">
        <v>25861913</v>
      </c>
      <c r="S265" s="31">
        <v>17616194</v>
      </c>
      <c r="T265" s="36">
        <f t="shared" si="70"/>
        <v>0.68116360920400587</v>
      </c>
      <c r="U265" s="36">
        <f t="shared" si="71"/>
        <v>0.73541712984001206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23455266</v>
      </c>
      <c r="E266" s="31">
        <v>23118738</v>
      </c>
      <c r="F266" s="31">
        <v>5239153</v>
      </c>
      <c r="G266" s="36">
        <f t="shared" si="64"/>
        <v>0.22336787824107388</v>
      </c>
      <c r="H266" s="31">
        <v>5995915</v>
      </c>
      <c r="I266" s="36">
        <f t="shared" si="65"/>
        <v>0.25563193357090896</v>
      </c>
      <c r="J266" s="31">
        <v>4684926</v>
      </c>
      <c r="K266" s="36">
        <f t="shared" si="66"/>
        <v>0.20264626901347296</v>
      </c>
      <c r="L266" s="31">
        <v>6068015</v>
      </c>
      <c r="M266" s="36">
        <f t="shared" si="67"/>
        <v>0.26247172315374656</v>
      </c>
      <c r="N266" s="31">
        <f t="shared" si="68"/>
        <v>21988009</v>
      </c>
      <c r="O266" s="36">
        <f t="shared" si="69"/>
        <v>0.95109036661084179</v>
      </c>
      <c r="P266" s="31">
        <v>4452275</v>
      </c>
      <c r="Q266" s="31">
        <v>24781796</v>
      </c>
      <c r="R266" s="31">
        <v>22449502</v>
      </c>
      <c r="S266" s="31">
        <v>19753081</v>
      </c>
      <c r="T266" s="36">
        <f t="shared" si="70"/>
        <v>0.87988949598971056</v>
      </c>
      <c r="U266" s="36">
        <f t="shared" si="71"/>
        <v>0.36290211184169885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117896337</v>
      </c>
      <c r="E267" s="32">
        <f>SUM(E263:E266)</f>
        <v>112938088</v>
      </c>
      <c r="F267" s="32">
        <f>SUM(F263:F266)</f>
        <v>24763653</v>
      </c>
      <c r="G267" s="37">
        <f t="shared" si="64"/>
        <v>0.21004599150523226</v>
      </c>
      <c r="H267" s="32">
        <f>SUM(H263:H266)</f>
        <v>28676264</v>
      </c>
      <c r="I267" s="37">
        <f t="shared" si="65"/>
        <v>0.24323286651391043</v>
      </c>
      <c r="J267" s="32">
        <f>SUM(J263:J266)</f>
        <v>19299825</v>
      </c>
      <c r="K267" s="37">
        <f t="shared" si="66"/>
        <v>0.17088854027704098</v>
      </c>
      <c r="L267" s="32">
        <f>SUM(L263:L266)</f>
        <v>27055483</v>
      </c>
      <c r="M267" s="37">
        <f t="shared" si="67"/>
        <v>0.23956030670538711</v>
      </c>
      <c r="N267" s="32">
        <f t="shared" si="68"/>
        <v>99795225</v>
      </c>
      <c r="O267" s="37">
        <f t="shared" si="69"/>
        <v>0.88362771822381125</v>
      </c>
      <c r="P267" s="32">
        <f>SUM(P263:P266)</f>
        <v>23695285</v>
      </c>
      <c r="Q267" s="32">
        <f>SUM(Q263:Q266)</f>
        <v>119935499</v>
      </c>
      <c r="R267" s="32">
        <f>SUM(R263:R266)</f>
        <v>106617128</v>
      </c>
      <c r="S267" s="32">
        <f>SUM(S263:S266)</f>
        <v>92745349</v>
      </c>
      <c r="T267" s="37">
        <f t="shared" si="70"/>
        <v>0.86989164630283422</v>
      </c>
      <c r="U267" s="37">
        <f t="shared" si="71"/>
        <v>0.14180871848555521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25350</v>
      </c>
      <c r="E268" s="31">
        <v>2280490</v>
      </c>
      <c r="F268" s="31">
        <v>420828</v>
      </c>
      <c r="G268" s="36">
        <f t="shared" si="64"/>
        <v>16.600710059171597</v>
      </c>
      <c r="H268" s="31">
        <v>697901</v>
      </c>
      <c r="I268" s="36">
        <f t="shared" si="65"/>
        <v>27.530611439842207</v>
      </c>
      <c r="J268" s="31">
        <v>625425</v>
      </c>
      <c r="K268" s="36">
        <f t="shared" si="66"/>
        <v>0.27425027077514041</v>
      </c>
      <c r="L268" s="31">
        <v>625398</v>
      </c>
      <c r="M268" s="36">
        <f t="shared" si="67"/>
        <v>0.27423843121434427</v>
      </c>
      <c r="N268" s="31">
        <f t="shared" si="68"/>
        <v>2369552</v>
      </c>
      <c r="O268" s="36">
        <f t="shared" si="69"/>
        <v>1.0390538875417126</v>
      </c>
      <c r="P268" s="31">
        <v>9736</v>
      </c>
      <c r="Q268" s="31">
        <v>2720207</v>
      </c>
      <c r="R268" s="31">
        <v>47993</v>
      </c>
      <c r="S268" s="31">
        <v>37446</v>
      </c>
      <c r="T268" s="36">
        <f t="shared" si="70"/>
        <v>0.78023878482278664</v>
      </c>
      <c r="U268" s="36">
        <f t="shared" si="71"/>
        <v>63.235620377978634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5572929</v>
      </c>
      <c r="E269" s="31">
        <v>7630564</v>
      </c>
      <c r="F269" s="31">
        <v>2063377</v>
      </c>
      <c r="G269" s="36">
        <f t="shared" si="64"/>
        <v>0.37025000677381681</v>
      </c>
      <c r="H269" s="31">
        <v>1772228</v>
      </c>
      <c r="I269" s="36">
        <f t="shared" si="65"/>
        <v>0.31800656351444634</v>
      </c>
      <c r="J269" s="31">
        <v>2104173</v>
      </c>
      <c r="K269" s="36">
        <f t="shared" si="66"/>
        <v>0.27575589432183517</v>
      </c>
      <c r="L269" s="31">
        <v>1946289</v>
      </c>
      <c r="M269" s="36">
        <f t="shared" si="67"/>
        <v>0.25506489428566487</v>
      </c>
      <c r="N269" s="31">
        <f t="shared" si="68"/>
        <v>7886067</v>
      </c>
      <c r="O269" s="36">
        <f t="shared" si="69"/>
        <v>1.0334841566101798</v>
      </c>
      <c r="P269" s="31">
        <v>1833368</v>
      </c>
      <c r="Q269" s="31">
        <v>1629126</v>
      </c>
      <c r="R269" s="31">
        <v>354470</v>
      </c>
      <c r="S269" s="31">
        <v>2910736</v>
      </c>
      <c r="T269" s="36">
        <f t="shared" si="70"/>
        <v>8.2115157841284176</v>
      </c>
      <c r="U269" s="36">
        <f t="shared" si="71"/>
        <v>6.1592108076501839E-2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2475869</v>
      </c>
      <c r="E270" s="31">
        <v>1519536</v>
      </c>
      <c r="F270" s="31">
        <v>434247</v>
      </c>
      <c r="G270" s="36">
        <f t="shared" si="64"/>
        <v>0.17539175134064039</v>
      </c>
      <c r="H270" s="31">
        <v>193958</v>
      </c>
      <c r="I270" s="36">
        <f t="shared" si="65"/>
        <v>7.8339362866129025E-2</v>
      </c>
      <c r="J270" s="31">
        <v>254375</v>
      </c>
      <c r="K270" s="36">
        <f t="shared" si="66"/>
        <v>0.16740307567573259</v>
      </c>
      <c r="L270" s="31">
        <v>190277</v>
      </c>
      <c r="M270" s="36">
        <f t="shared" si="67"/>
        <v>0.12522046203577936</v>
      </c>
      <c r="N270" s="31">
        <f t="shared" si="68"/>
        <v>1072857</v>
      </c>
      <c r="O270" s="36">
        <f t="shared" si="69"/>
        <v>0.70604250244811573</v>
      </c>
      <c r="P270" s="31">
        <v>449197</v>
      </c>
      <c r="Q270" s="31">
        <v>2326420</v>
      </c>
      <c r="R270" s="31">
        <v>2326420</v>
      </c>
      <c r="S270" s="31">
        <v>1584962</v>
      </c>
      <c r="T270" s="36">
        <f t="shared" si="70"/>
        <v>0.68128798755168885</v>
      </c>
      <c r="U270" s="36">
        <f t="shared" si="71"/>
        <v>-0.57640634287406201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2870661</v>
      </c>
      <c r="E271" s="31">
        <v>2428917</v>
      </c>
      <c r="F271" s="31">
        <v>577210</v>
      </c>
      <c r="G271" s="36">
        <f t="shared" si="64"/>
        <v>0.2010721572488009</v>
      </c>
      <c r="H271" s="31">
        <v>718795</v>
      </c>
      <c r="I271" s="36">
        <f t="shared" si="65"/>
        <v>0.25039355047496031</v>
      </c>
      <c r="J271" s="31">
        <v>637006</v>
      </c>
      <c r="K271" s="36">
        <f t="shared" si="66"/>
        <v>0.26225927028383433</v>
      </c>
      <c r="L271" s="31">
        <v>578966</v>
      </c>
      <c r="M271" s="36">
        <f t="shared" si="67"/>
        <v>0.23836384693260412</v>
      </c>
      <c r="N271" s="31">
        <f t="shared" si="68"/>
        <v>2511977</v>
      </c>
      <c r="O271" s="36">
        <f t="shared" si="69"/>
        <v>1.0341963105367535</v>
      </c>
      <c r="P271" s="31">
        <v>512121</v>
      </c>
      <c r="Q271" s="31">
        <v>1951846</v>
      </c>
      <c r="R271" s="31">
        <v>2058027</v>
      </c>
      <c r="S271" s="31">
        <v>2024507</v>
      </c>
      <c r="T271" s="36">
        <f t="shared" si="70"/>
        <v>0.98371255576335981</v>
      </c>
      <c r="U271" s="36">
        <f t="shared" si="71"/>
        <v>0.1305257937089086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1050888</v>
      </c>
      <c r="E272" s="31">
        <v>910888</v>
      </c>
      <c r="F272" s="31">
        <v>197331</v>
      </c>
      <c r="G272" s="36">
        <f t="shared" si="64"/>
        <v>0.18777548130723731</v>
      </c>
      <c r="H272" s="31">
        <v>197331</v>
      </c>
      <c r="I272" s="36">
        <f t="shared" si="65"/>
        <v>0.18777548130723731</v>
      </c>
      <c r="J272" s="31">
        <v>286413</v>
      </c>
      <c r="K272" s="36">
        <f t="shared" si="66"/>
        <v>0.31443272938056049</v>
      </c>
      <c r="L272" s="31">
        <v>197331</v>
      </c>
      <c r="M272" s="36">
        <f t="shared" si="67"/>
        <v>0.21663585424333179</v>
      </c>
      <c r="N272" s="31">
        <f t="shared" si="68"/>
        <v>878406</v>
      </c>
      <c r="O272" s="36">
        <f t="shared" si="69"/>
        <v>0.96434029211055583</v>
      </c>
      <c r="P272" s="31">
        <v>239953</v>
      </c>
      <c r="Q272" s="31">
        <v>1023543</v>
      </c>
      <c r="R272" s="31">
        <v>871052</v>
      </c>
      <c r="S272" s="31">
        <v>684496</v>
      </c>
      <c r="T272" s="36">
        <f t="shared" si="70"/>
        <v>0.78582679334873229</v>
      </c>
      <c r="U272" s="36">
        <f t="shared" si="71"/>
        <v>-0.17762645184682002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1515305</v>
      </c>
      <c r="E273" s="31">
        <v>1265305</v>
      </c>
      <c r="F273" s="31">
        <v>179716</v>
      </c>
      <c r="G273" s="36">
        <f t="shared" si="64"/>
        <v>0.11860054576471403</v>
      </c>
      <c r="H273" s="31">
        <v>179237</v>
      </c>
      <c r="I273" s="36">
        <f t="shared" si="65"/>
        <v>0.11828443778645223</v>
      </c>
      <c r="J273" s="31">
        <v>216697</v>
      </c>
      <c r="K273" s="36">
        <f t="shared" si="66"/>
        <v>0.171260684182865</v>
      </c>
      <c r="L273" s="31">
        <v>116827</v>
      </c>
      <c r="M273" s="36">
        <f t="shared" si="67"/>
        <v>9.2331098035651482E-2</v>
      </c>
      <c r="N273" s="31">
        <f t="shared" si="68"/>
        <v>692477</v>
      </c>
      <c r="O273" s="36">
        <f t="shared" si="69"/>
        <v>0.54728069516835864</v>
      </c>
      <c r="P273" s="31">
        <v>180729</v>
      </c>
      <c r="Q273" s="31">
        <v>1443146</v>
      </c>
      <c r="R273" s="31">
        <v>1443146</v>
      </c>
      <c r="S273" s="31">
        <v>664936</v>
      </c>
      <c r="T273" s="36">
        <f t="shared" si="70"/>
        <v>0.46075449053664702</v>
      </c>
      <c r="U273" s="36">
        <f t="shared" si="71"/>
        <v>-0.35357911569255629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10604087</v>
      </c>
      <c r="E274" s="31">
        <v>17743704</v>
      </c>
      <c r="F274" s="31">
        <v>2104014</v>
      </c>
      <c r="G274" s="36">
        <f t="shared" si="64"/>
        <v>0.19841538455880267</v>
      </c>
      <c r="H274" s="31">
        <v>2272707</v>
      </c>
      <c r="I274" s="36">
        <f t="shared" si="65"/>
        <v>0.21432368482076769</v>
      </c>
      <c r="J274" s="31">
        <v>7916993</v>
      </c>
      <c r="K274" s="36">
        <f t="shared" si="66"/>
        <v>0.44618603872111484</v>
      </c>
      <c r="L274" s="31">
        <v>4809961</v>
      </c>
      <c r="M274" s="36">
        <f t="shared" si="67"/>
        <v>0.27107987148568302</v>
      </c>
      <c r="N274" s="31">
        <f t="shared" si="68"/>
        <v>17103675</v>
      </c>
      <c r="O274" s="36">
        <f t="shared" si="69"/>
        <v>0.96392923371580141</v>
      </c>
      <c r="P274" s="31">
        <v>3452940</v>
      </c>
      <c r="Q274" s="31">
        <v>9098990</v>
      </c>
      <c r="R274" s="31">
        <v>9804331</v>
      </c>
      <c r="S274" s="31">
        <v>8168485</v>
      </c>
      <c r="T274" s="36">
        <f t="shared" si="70"/>
        <v>0.83315067596147052</v>
      </c>
      <c r="U274" s="36">
        <f t="shared" si="71"/>
        <v>0.39300451209693765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24115089</v>
      </c>
      <c r="E275" s="32">
        <f>SUM(E268:E274)</f>
        <v>33779404</v>
      </c>
      <c r="F275" s="32">
        <f>SUM(F268:F274)</f>
        <v>5976723</v>
      </c>
      <c r="G275" s="37">
        <f t="shared" si="64"/>
        <v>0.24784163143664947</v>
      </c>
      <c r="H275" s="32">
        <f>SUM(H268:H274)</f>
        <v>6032157</v>
      </c>
      <c r="I275" s="37">
        <f t="shared" si="65"/>
        <v>0.25014035817989311</v>
      </c>
      <c r="J275" s="32">
        <f>SUM(J268:J274)</f>
        <v>12041082</v>
      </c>
      <c r="K275" s="37">
        <f t="shared" si="66"/>
        <v>0.35646223953507289</v>
      </c>
      <c r="L275" s="32">
        <f>SUM(L268:L274)</f>
        <v>8465049</v>
      </c>
      <c r="M275" s="37">
        <f t="shared" si="67"/>
        <v>0.25059793831768018</v>
      </c>
      <c r="N275" s="32">
        <f t="shared" si="68"/>
        <v>32515011</v>
      </c>
      <c r="O275" s="37">
        <f t="shared" si="69"/>
        <v>0.9625691146001274</v>
      </c>
      <c r="P275" s="32">
        <f>SUM(P268:P274)</f>
        <v>6678044</v>
      </c>
      <c r="Q275" s="32">
        <f>SUM(Q268:Q274)</f>
        <v>20193278</v>
      </c>
      <c r="R275" s="32">
        <f>SUM(R268:R274)</f>
        <v>16905439</v>
      </c>
      <c r="S275" s="32">
        <f>SUM(S268:S274)</f>
        <v>16075568</v>
      </c>
      <c r="T275" s="37">
        <f t="shared" si="70"/>
        <v>0.95091100562369302</v>
      </c>
      <c r="U275" s="37">
        <f t="shared" si="71"/>
        <v>0.26759407395339108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8889584</v>
      </c>
      <c r="E276" s="31">
        <v>8660038</v>
      </c>
      <c r="F276" s="31">
        <v>2729746</v>
      </c>
      <c r="G276" s="36">
        <f t="shared" si="64"/>
        <v>0.30707241193738649</v>
      </c>
      <c r="H276" s="31">
        <v>2885426</v>
      </c>
      <c r="I276" s="36">
        <f t="shared" si="65"/>
        <v>0.32458504244968045</v>
      </c>
      <c r="J276" s="31">
        <v>2716582</v>
      </c>
      <c r="K276" s="36">
        <f t="shared" si="66"/>
        <v>0.31369169511727318</v>
      </c>
      <c r="L276" s="31">
        <v>3080897</v>
      </c>
      <c r="M276" s="36">
        <f t="shared" si="67"/>
        <v>0.35576021721844636</v>
      </c>
      <c r="N276" s="31">
        <f t="shared" si="68"/>
        <v>11412651</v>
      </c>
      <c r="O276" s="36">
        <f t="shared" si="69"/>
        <v>1.3178523004171576</v>
      </c>
      <c r="P276" s="31">
        <v>4190279</v>
      </c>
      <c r="Q276" s="31">
        <v>5008045</v>
      </c>
      <c r="R276" s="31">
        <v>5510013</v>
      </c>
      <c r="S276" s="31">
        <v>10339028</v>
      </c>
      <c r="T276" s="36">
        <f t="shared" si="70"/>
        <v>1.8764071881500097</v>
      </c>
      <c r="U276" s="36">
        <f t="shared" si="71"/>
        <v>-0.26475134471952821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14425221</v>
      </c>
      <c r="F278" s="31">
        <v>5242</v>
      </c>
      <c r="G278" s="36">
        <f t="shared" si="64"/>
        <v>0</v>
      </c>
      <c r="H278" s="31">
        <v>3195</v>
      </c>
      <c r="I278" s="36">
        <f t="shared" si="65"/>
        <v>0</v>
      </c>
      <c r="J278" s="31">
        <v>150399</v>
      </c>
      <c r="K278" s="36">
        <f t="shared" si="66"/>
        <v>1.0426114095583007E-2</v>
      </c>
      <c r="L278" s="31">
        <v>6907616</v>
      </c>
      <c r="M278" s="36">
        <f t="shared" si="67"/>
        <v>0.47885685772162517</v>
      </c>
      <c r="N278" s="31">
        <f t="shared" si="68"/>
        <v>7066452</v>
      </c>
      <c r="O278" s="36">
        <f t="shared" si="69"/>
        <v>0.48986785020485996</v>
      </c>
      <c r="P278" s="31">
        <v>0</v>
      </c>
      <c r="Q278" s="31">
        <v>9522776</v>
      </c>
      <c r="R278" s="31">
        <v>9771460</v>
      </c>
      <c r="S278" s="31">
        <v>373100</v>
      </c>
      <c r="T278" s="36">
        <f t="shared" si="70"/>
        <v>3.8182625728396778E-2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0</v>
      </c>
      <c r="E279" s="31">
        <v>1247806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13833</v>
      </c>
      <c r="K279" s="36">
        <f t="shared" si="66"/>
        <v>1.1085857897782186E-2</v>
      </c>
      <c r="L279" s="31">
        <v>41747</v>
      </c>
      <c r="M279" s="36">
        <f t="shared" si="67"/>
        <v>3.34563225373175E-2</v>
      </c>
      <c r="N279" s="31">
        <f t="shared" si="68"/>
        <v>55580</v>
      </c>
      <c r="O279" s="36">
        <f t="shared" si="69"/>
        <v>4.4542180435099686E-2</v>
      </c>
      <c r="P279" s="31">
        <v>0</v>
      </c>
      <c r="Q279" s="31">
        <v>0</v>
      </c>
      <c r="R279" s="31">
        <v>0</v>
      </c>
      <c r="S279" s="31">
        <v>0</v>
      </c>
      <c r="T279" s="36">
        <f t="shared" si="70"/>
        <v>0</v>
      </c>
      <c r="U279" s="36">
        <f t="shared" si="71"/>
        <v>0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10948204</v>
      </c>
      <c r="E281" s="31">
        <v>10498372</v>
      </c>
      <c r="F281" s="31">
        <v>1713213</v>
      </c>
      <c r="G281" s="36">
        <f t="shared" si="64"/>
        <v>0.15648347436711993</v>
      </c>
      <c r="H281" s="31">
        <v>1936883</v>
      </c>
      <c r="I281" s="36">
        <f t="shared" si="65"/>
        <v>0.17691330925145349</v>
      </c>
      <c r="J281" s="31">
        <v>1635232</v>
      </c>
      <c r="K281" s="36">
        <f t="shared" si="66"/>
        <v>0.15576053125189315</v>
      </c>
      <c r="L281" s="31">
        <v>1785466</v>
      </c>
      <c r="M281" s="36">
        <f t="shared" si="67"/>
        <v>0.17007075001724076</v>
      </c>
      <c r="N281" s="31">
        <f t="shared" si="68"/>
        <v>7070794</v>
      </c>
      <c r="O281" s="36">
        <f t="shared" si="69"/>
        <v>0.67351337902676722</v>
      </c>
      <c r="P281" s="31">
        <v>923487</v>
      </c>
      <c r="Q281" s="31">
        <v>17083223</v>
      </c>
      <c r="R281" s="31">
        <v>14513197</v>
      </c>
      <c r="S281" s="31">
        <v>5337313</v>
      </c>
      <c r="T281" s="36">
        <f t="shared" si="70"/>
        <v>0.36775584318189852</v>
      </c>
      <c r="U281" s="36">
        <f t="shared" si="71"/>
        <v>0.9333959221948982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0</v>
      </c>
      <c r="E282" s="31">
        <v>0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0</v>
      </c>
      <c r="Q282" s="31">
        <v>0</v>
      </c>
      <c r="R282" s="31">
        <v>0</v>
      </c>
      <c r="S282" s="31">
        <v>0</v>
      </c>
      <c r="T282" s="36">
        <f t="shared" si="70"/>
        <v>0</v>
      </c>
      <c r="U282" s="36">
        <f t="shared" si="71"/>
        <v>0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0</v>
      </c>
      <c r="E283" s="31">
        <v>0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0</v>
      </c>
      <c r="R283" s="31">
        <v>0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9537511</v>
      </c>
      <c r="E284" s="31">
        <v>8805919</v>
      </c>
      <c r="F284" s="31">
        <v>1796809</v>
      </c>
      <c r="G284" s="36">
        <f t="shared" si="64"/>
        <v>0.18839391115774334</v>
      </c>
      <c r="H284" s="31">
        <v>2087147</v>
      </c>
      <c r="I284" s="36">
        <f t="shared" si="65"/>
        <v>0.21883560606116209</v>
      </c>
      <c r="J284" s="31">
        <v>1501146</v>
      </c>
      <c r="K284" s="36">
        <f t="shared" si="66"/>
        <v>0.17047011220521105</v>
      </c>
      <c r="L284" s="31">
        <v>2403248</v>
      </c>
      <c r="M284" s="36">
        <f t="shared" si="67"/>
        <v>0.2729127987663752</v>
      </c>
      <c r="N284" s="31">
        <f t="shared" si="68"/>
        <v>7788350</v>
      </c>
      <c r="O284" s="36">
        <f t="shared" si="69"/>
        <v>0.88444488303832913</v>
      </c>
      <c r="P284" s="31">
        <v>2379843</v>
      </c>
      <c r="Q284" s="31">
        <v>10085603</v>
      </c>
      <c r="R284" s="31">
        <v>10087201</v>
      </c>
      <c r="S284" s="31">
        <v>10136181</v>
      </c>
      <c r="T284" s="36">
        <f t="shared" si="70"/>
        <v>1.0048556581751469</v>
      </c>
      <c r="U284" s="36">
        <f t="shared" si="71"/>
        <v>9.8346823719044352E-3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29375299</v>
      </c>
      <c r="E285" s="32">
        <f>SUM(E276:E284)</f>
        <v>43637356</v>
      </c>
      <c r="F285" s="32">
        <f>SUM(F276:F284)</f>
        <v>6245010</v>
      </c>
      <c r="G285" s="37">
        <f t="shared" si="64"/>
        <v>0.21259392117166195</v>
      </c>
      <c r="H285" s="32">
        <f>SUM(H276:H284)</f>
        <v>6912651</v>
      </c>
      <c r="I285" s="37">
        <f t="shared" si="65"/>
        <v>0.23532189408523127</v>
      </c>
      <c r="J285" s="32">
        <f>SUM(J276:J284)</f>
        <v>6017192</v>
      </c>
      <c r="K285" s="37">
        <f t="shared" si="66"/>
        <v>0.1378908474656439</v>
      </c>
      <c r="L285" s="32">
        <f>SUM(L276:L284)</f>
        <v>14218974</v>
      </c>
      <c r="M285" s="37">
        <f t="shared" si="67"/>
        <v>0.32584407726260961</v>
      </c>
      <c r="N285" s="32">
        <f t="shared" si="68"/>
        <v>33393827</v>
      </c>
      <c r="O285" s="37">
        <f t="shared" si="69"/>
        <v>0.76525779884555789</v>
      </c>
      <c r="P285" s="32">
        <f>SUM(P276:P284)</f>
        <v>7493609</v>
      </c>
      <c r="Q285" s="32">
        <f>SUM(Q276:Q284)</f>
        <v>41699647</v>
      </c>
      <c r="R285" s="32">
        <f>SUM(R276:R284)</f>
        <v>39881871</v>
      </c>
      <c r="S285" s="32">
        <f>SUM(S276:S284)</f>
        <v>26185622</v>
      </c>
      <c r="T285" s="37">
        <f t="shared" si="70"/>
        <v>0.65657957722194127</v>
      </c>
      <c r="U285" s="37">
        <f t="shared" si="71"/>
        <v>0.89748010604770001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11719475</v>
      </c>
      <c r="E286" s="31">
        <v>11719475</v>
      </c>
      <c r="F286" s="31">
        <v>767710</v>
      </c>
      <c r="G286" s="36">
        <f t="shared" si="64"/>
        <v>6.5507200621188241E-2</v>
      </c>
      <c r="H286" s="31">
        <v>1399739</v>
      </c>
      <c r="I286" s="36">
        <f t="shared" si="65"/>
        <v>0.1194370054972599</v>
      </c>
      <c r="J286" s="31">
        <v>763761</v>
      </c>
      <c r="K286" s="36">
        <f t="shared" si="66"/>
        <v>6.5170240134477017E-2</v>
      </c>
      <c r="L286" s="31">
        <v>1414676</v>
      </c>
      <c r="M286" s="36">
        <f t="shared" si="67"/>
        <v>0.12071155064540007</v>
      </c>
      <c r="N286" s="31">
        <f t="shared" si="68"/>
        <v>4345886</v>
      </c>
      <c r="O286" s="36">
        <f t="shared" si="69"/>
        <v>0.37082599689832524</v>
      </c>
      <c r="P286" s="31">
        <v>1745158</v>
      </c>
      <c r="Q286" s="31">
        <v>10931389</v>
      </c>
      <c r="R286" s="31">
        <v>10931389</v>
      </c>
      <c r="S286" s="31">
        <v>5193498</v>
      </c>
      <c r="T286" s="36">
        <f t="shared" si="70"/>
        <v>0.47509955047798591</v>
      </c>
      <c r="U286" s="36">
        <f t="shared" si="71"/>
        <v>-0.18937081914646126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973261</v>
      </c>
      <c r="E287" s="31">
        <v>973261</v>
      </c>
      <c r="F287" s="31">
        <v>224960</v>
      </c>
      <c r="G287" s="36">
        <f t="shared" si="64"/>
        <v>0.23114046489071277</v>
      </c>
      <c r="H287" s="31">
        <v>319317</v>
      </c>
      <c r="I287" s="36">
        <f t="shared" si="65"/>
        <v>0.32808979297434088</v>
      </c>
      <c r="J287" s="31">
        <v>183400</v>
      </c>
      <c r="K287" s="36">
        <f t="shared" si="66"/>
        <v>0.18843866136627277</v>
      </c>
      <c r="L287" s="31">
        <v>266028</v>
      </c>
      <c r="M287" s="36">
        <f t="shared" si="67"/>
        <v>0.27333675139556601</v>
      </c>
      <c r="N287" s="31">
        <f t="shared" si="68"/>
        <v>993705</v>
      </c>
      <c r="O287" s="36">
        <f t="shared" si="69"/>
        <v>1.0210056706268924</v>
      </c>
      <c r="P287" s="31">
        <v>153557</v>
      </c>
      <c r="Q287" s="31">
        <v>929302</v>
      </c>
      <c r="R287" s="31">
        <v>950169</v>
      </c>
      <c r="S287" s="31">
        <v>642977</v>
      </c>
      <c r="T287" s="36">
        <f t="shared" si="70"/>
        <v>0.67669751381070109</v>
      </c>
      <c r="U287" s="36">
        <f t="shared" si="71"/>
        <v>0.73243811744173182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7969077</v>
      </c>
      <c r="E288" s="31">
        <v>7502304</v>
      </c>
      <c r="F288" s="31">
        <v>1570117</v>
      </c>
      <c r="G288" s="36">
        <f t="shared" si="64"/>
        <v>0.19702620516780048</v>
      </c>
      <c r="H288" s="31">
        <v>1887405</v>
      </c>
      <c r="I288" s="36">
        <f t="shared" si="65"/>
        <v>0.23684110468502187</v>
      </c>
      <c r="J288" s="31">
        <v>1651232</v>
      </c>
      <c r="K288" s="36">
        <f t="shared" si="66"/>
        <v>0.2200966529748728</v>
      </c>
      <c r="L288" s="31">
        <v>851638</v>
      </c>
      <c r="M288" s="36">
        <f t="shared" si="67"/>
        <v>0.11351686095364837</v>
      </c>
      <c r="N288" s="31">
        <f t="shared" si="68"/>
        <v>5960392</v>
      </c>
      <c r="O288" s="36">
        <f t="shared" si="69"/>
        <v>0.79447487065306877</v>
      </c>
      <c r="P288" s="31">
        <v>2115418</v>
      </c>
      <c r="Q288" s="31">
        <v>12049293</v>
      </c>
      <c r="R288" s="31">
        <v>11265275</v>
      </c>
      <c r="S288" s="31">
        <v>8546736</v>
      </c>
      <c r="T288" s="36">
        <f t="shared" si="70"/>
        <v>0.75867974816415928</v>
      </c>
      <c r="U288" s="36">
        <f t="shared" si="71"/>
        <v>-0.59741384445060031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1253301</v>
      </c>
      <c r="E289" s="31">
        <v>1172002</v>
      </c>
      <c r="F289" s="31">
        <v>88135</v>
      </c>
      <c r="G289" s="36">
        <f t="shared" si="64"/>
        <v>7.0322292888938889E-2</v>
      </c>
      <c r="H289" s="31">
        <v>216086</v>
      </c>
      <c r="I289" s="36">
        <f t="shared" si="65"/>
        <v>0.17241349045440799</v>
      </c>
      <c r="J289" s="31">
        <v>245977</v>
      </c>
      <c r="K289" s="36">
        <f t="shared" si="66"/>
        <v>0.20987762819517372</v>
      </c>
      <c r="L289" s="31">
        <v>250530</v>
      </c>
      <c r="M289" s="36">
        <f t="shared" si="67"/>
        <v>0.21376243385250196</v>
      </c>
      <c r="N289" s="31">
        <f t="shared" si="68"/>
        <v>800728</v>
      </c>
      <c r="O289" s="36">
        <f t="shared" si="69"/>
        <v>0.68321385117090239</v>
      </c>
      <c r="P289" s="31">
        <v>208251</v>
      </c>
      <c r="Q289" s="31">
        <v>2084584</v>
      </c>
      <c r="R289" s="31">
        <v>1623449</v>
      </c>
      <c r="S289" s="31">
        <v>703346</v>
      </c>
      <c r="T289" s="36">
        <f t="shared" si="70"/>
        <v>0.43324182034668168</v>
      </c>
      <c r="U289" s="36">
        <f t="shared" si="71"/>
        <v>0.20301943328003236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19285543</v>
      </c>
      <c r="E290" s="31">
        <v>19285543</v>
      </c>
      <c r="F290" s="31">
        <v>2624776</v>
      </c>
      <c r="G290" s="36">
        <f t="shared" si="64"/>
        <v>0.13610070507218802</v>
      </c>
      <c r="H290" s="31">
        <v>2673655</v>
      </c>
      <c r="I290" s="36">
        <f t="shared" si="65"/>
        <v>0.13863519424887336</v>
      </c>
      <c r="J290" s="31">
        <v>3182071</v>
      </c>
      <c r="K290" s="36">
        <f t="shared" si="66"/>
        <v>0.1649977394984419</v>
      </c>
      <c r="L290" s="31">
        <v>3602276</v>
      </c>
      <c r="M290" s="36">
        <f t="shared" si="67"/>
        <v>0.18678634042090492</v>
      </c>
      <c r="N290" s="31">
        <f t="shared" si="68"/>
        <v>12082778</v>
      </c>
      <c r="O290" s="36">
        <f t="shared" si="69"/>
        <v>0.62651997924040825</v>
      </c>
      <c r="P290" s="31">
        <v>2787039</v>
      </c>
      <c r="Q290" s="31">
        <v>16011039</v>
      </c>
      <c r="R290" s="31">
        <v>14871406</v>
      </c>
      <c r="S290" s="31">
        <v>10802823</v>
      </c>
      <c r="T290" s="36">
        <f t="shared" si="70"/>
        <v>0.72641571348398393</v>
      </c>
      <c r="U290" s="36">
        <f t="shared" si="71"/>
        <v>0.29251007969389731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12384730</v>
      </c>
      <c r="E291" s="31">
        <v>12452327</v>
      </c>
      <c r="F291" s="31">
        <v>2981253</v>
      </c>
      <c r="G291" s="36">
        <f t="shared" si="64"/>
        <v>0.24072006414350575</v>
      </c>
      <c r="H291" s="31">
        <v>4640602</v>
      </c>
      <c r="I291" s="36">
        <f t="shared" si="65"/>
        <v>0.37470352603569074</v>
      </c>
      <c r="J291" s="31">
        <v>1862941</v>
      </c>
      <c r="K291" s="36">
        <f t="shared" si="66"/>
        <v>0.14960585278558777</v>
      </c>
      <c r="L291" s="31">
        <v>3203685</v>
      </c>
      <c r="M291" s="36">
        <f t="shared" si="67"/>
        <v>0.2572760095362096</v>
      </c>
      <c r="N291" s="31">
        <f t="shared" si="68"/>
        <v>12688481</v>
      </c>
      <c r="O291" s="36">
        <f t="shared" si="69"/>
        <v>1.0189646481336381</v>
      </c>
      <c r="P291" s="31">
        <v>2777638</v>
      </c>
      <c r="Q291" s="31">
        <v>11413249</v>
      </c>
      <c r="R291" s="31">
        <v>12446681</v>
      </c>
      <c r="S291" s="31">
        <v>10675328</v>
      </c>
      <c r="T291" s="36">
        <f t="shared" si="70"/>
        <v>0.85768471128970047</v>
      </c>
      <c r="U291" s="36">
        <f t="shared" si="71"/>
        <v>0.15338463831499993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53585387</v>
      </c>
      <c r="E292" s="32">
        <f>SUM(E286:E291)</f>
        <v>53104912</v>
      </c>
      <c r="F292" s="32">
        <f>SUM(F286:F291)</f>
        <v>8256951</v>
      </c>
      <c r="G292" s="37">
        <f t="shared" si="64"/>
        <v>0.15408960282399378</v>
      </c>
      <c r="H292" s="32">
        <f>SUM(H286:H291)</f>
        <v>11136804</v>
      </c>
      <c r="I292" s="37">
        <f t="shared" si="65"/>
        <v>0.20783285562535919</v>
      </c>
      <c r="J292" s="32">
        <f>SUM(J286:J291)</f>
        <v>7889382</v>
      </c>
      <c r="K292" s="37">
        <f t="shared" si="66"/>
        <v>0.14856218950141561</v>
      </c>
      <c r="L292" s="32">
        <f>SUM(L286:L291)</f>
        <v>9588833</v>
      </c>
      <c r="M292" s="37">
        <f t="shared" si="67"/>
        <v>0.1805639561176563</v>
      </c>
      <c r="N292" s="32">
        <f t="shared" si="68"/>
        <v>36871970</v>
      </c>
      <c r="O292" s="37">
        <f t="shared" si="69"/>
        <v>0.69432315413685275</v>
      </c>
      <c r="P292" s="32">
        <f>SUM(P286:P291)</f>
        <v>9787061</v>
      </c>
      <c r="Q292" s="32">
        <f>SUM(Q286:Q291)</f>
        <v>53418856</v>
      </c>
      <c r="R292" s="32">
        <f>SUM(R286:R291)</f>
        <v>52088369</v>
      </c>
      <c r="S292" s="32">
        <f>SUM(S286:S291)</f>
        <v>36564708</v>
      </c>
      <c r="T292" s="37">
        <f t="shared" si="70"/>
        <v>0.70197452333360644</v>
      </c>
      <c r="U292" s="37">
        <f t="shared" si="71"/>
        <v>-2.0254088535874071E-2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57469336</v>
      </c>
      <c r="E293" s="31">
        <v>62301364</v>
      </c>
      <c r="F293" s="31">
        <v>11790217</v>
      </c>
      <c r="G293" s="36">
        <f t="shared" si="64"/>
        <v>0.20515665954449169</v>
      </c>
      <c r="H293" s="31">
        <v>12390467</v>
      </c>
      <c r="I293" s="36">
        <f t="shared" si="65"/>
        <v>0.21560136000179295</v>
      </c>
      <c r="J293" s="31">
        <v>11959474</v>
      </c>
      <c r="K293" s="36">
        <f t="shared" si="66"/>
        <v>0.1919616719788029</v>
      </c>
      <c r="L293" s="31">
        <v>12748637</v>
      </c>
      <c r="M293" s="36">
        <f t="shared" si="67"/>
        <v>0.20462853750681928</v>
      </c>
      <c r="N293" s="31">
        <f t="shared" si="68"/>
        <v>48888795</v>
      </c>
      <c r="O293" s="36">
        <f t="shared" si="69"/>
        <v>0.78471468136716882</v>
      </c>
      <c r="P293" s="31">
        <v>11241180</v>
      </c>
      <c r="Q293" s="31">
        <v>132277643</v>
      </c>
      <c r="R293" s="31">
        <v>53684032</v>
      </c>
      <c r="S293" s="31">
        <v>46278026</v>
      </c>
      <c r="T293" s="36">
        <f t="shared" si="70"/>
        <v>0.86204452750493854</v>
      </c>
      <c r="U293" s="36">
        <f t="shared" si="71"/>
        <v>0.13410131320733232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6985666</v>
      </c>
      <c r="E294" s="31">
        <v>6220029</v>
      </c>
      <c r="F294" s="31">
        <v>1504458</v>
      </c>
      <c r="G294" s="36">
        <f t="shared" si="64"/>
        <v>0.2153635744966908</v>
      </c>
      <c r="H294" s="31">
        <v>555732</v>
      </c>
      <c r="I294" s="36">
        <f t="shared" si="65"/>
        <v>7.9553187913650611E-2</v>
      </c>
      <c r="J294" s="31">
        <v>587329</v>
      </c>
      <c r="K294" s="36">
        <f t="shared" si="66"/>
        <v>9.442544399712606E-2</v>
      </c>
      <c r="L294" s="31">
        <v>913824</v>
      </c>
      <c r="M294" s="36">
        <f t="shared" si="67"/>
        <v>0.14691635682084442</v>
      </c>
      <c r="N294" s="31">
        <f t="shared" si="68"/>
        <v>3561343</v>
      </c>
      <c r="O294" s="36">
        <f t="shared" si="69"/>
        <v>0.57256051378538586</v>
      </c>
      <c r="P294" s="31">
        <v>1341151</v>
      </c>
      <c r="Q294" s="31">
        <v>6119371</v>
      </c>
      <c r="R294" s="31">
        <v>8279057</v>
      </c>
      <c r="S294" s="31">
        <v>5120889</v>
      </c>
      <c r="T294" s="36">
        <f t="shared" si="70"/>
        <v>0.6185352993704476</v>
      </c>
      <c r="U294" s="36">
        <f t="shared" si="71"/>
        <v>-0.31862705989109352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5951159</v>
      </c>
      <c r="E295" s="31">
        <v>6403899</v>
      </c>
      <c r="F295" s="31">
        <v>1023389</v>
      </c>
      <c r="G295" s="36">
        <f t="shared" si="64"/>
        <v>0.17196465427994781</v>
      </c>
      <c r="H295" s="31">
        <v>1430193</v>
      </c>
      <c r="I295" s="36">
        <f t="shared" si="65"/>
        <v>0.24032175917329718</v>
      </c>
      <c r="J295" s="31">
        <v>1868573</v>
      </c>
      <c r="K295" s="36">
        <f t="shared" si="66"/>
        <v>0.2917867692791532</v>
      </c>
      <c r="L295" s="31">
        <v>1399406</v>
      </c>
      <c r="M295" s="36">
        <f t="shared" si="67"/>
        <v>0.21852405854620754</v>
      </c>
      <c r="N295" s="31">
        <f t="shared" si="68"/>
        <v>5721561</v>
      </c>
      <c r="O295" s="36">
        <f t="shared" si="69"/>
        <v>0.89344960000149909</v>
      </c>
      <c r="P295" s="31">
        <v>989280</v>
      </c>
      <c r="Q295" s="31">
        <v>6163720</v>
      </c>
      <c r="R295" s="31">
        <v>6259766</v>
      </c>
      <c r="S295" s="31">
        <v>4248483</v>
      </c>
      <c r="T295" s="36">
        <f t="shared" si="70"/>
        <v>0.67869677556637098</v>
      </c>
      <c r="U295" s="36">
        <f t="shared" si="71"/>
        <v>0.41457019246320548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2391264</v>
      </c>
      <c r="E296" s="31">
        <v>2391264</v>
      </c>
      <c r="F296" s="31">
        <v>668784</v>
      </c>
      <c r="G296" s="36">
        <f t="shared" si="64"/>
        <v>0.27967802802200009</v>
      </c>
      <c r="H296" s="31">
        <v>549148</v>
      </c>
      <c r="I296" s="36">
        <f t="shared" si="65"/>
        <v>0.2296475838719606</v>
      </c>
      <c r="J296" s="31">
        <v>483061</v>
      </c>
      <c r="K296" s="36">
        <f t="shared" si="66"/>
        <v>0.20201073574477765</v>
      </c>
      <c r="L296" s="31">
        <v>601848</v>
      </c>
      <c r="M296" s="36">
        <f t="shared" si="67"/>
        <v>0.25168613754064795</v>
      </c>
      <c r="N296" s="31">
        <f t="shared" si="68"/>
        <v>2302841</v>
      </c>
      <c r="O296" s="36">
        <f t="shared" si="69"/>
        <v>0.96302248517938627</v>
      </c>
      <c r="P296" s="31">
        <v>846342</v>
      </c>
      <c r="Q296" s="31">
        <v>4109394</v>
      </c>
      <c r="R296" s="31">
        <v>3296362</v>
      </c>
      <c r="S296" s="31">
        <v>3356282</v>
      </c>
      <c r="T296" s="36">
        <f t="shared" si="70"/>
        <v>1.0181776152012432</v>
      </c>
      <c r="U296" s="36">
        <f t="shared" si="71"/>
        <v>-0.28888321742274403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46350715</v>
      </c>
      <c r="E297" s="31">
        <v>56275626</v>
      </c>
      <c r="F297" s="31">
        <v>5106060</v>
      </c>
      <c r="G297" s="36">
        <f t="shared" si="64"/>
        <v>0.11016140743459944</v>
      </c>
      <c r="H297" s="31">
        <v>13036356</v>
      </c>
      <c r="I297" s="36">
        <f t="shared" si="65"/>
        <v>0.28125469046162505</v>
      </c>
      <c r="J297" s="31">
        <v>10064034</v>
      </c>
      <c r="K297" s="36">
        <f t="shared" si="66"/>
        <v>0.17883468768521563</v>
      </c>
      <c r="L297" s="31">
        <v>14950530</v>
      </c>
      <c r="M297" s="36">
        <f t="shared" si="67"/>
        <v>0.26566616957757166</v>
      </c>
      <c r="N297" s="31">
        <f t="shared" si="68"/>
        <v>43156980</v>
      </c>
      <c r="O297" s="36">
        <f t="shared" si="69"/>
        <v>0.76688582726738574</v>
      </c>
      <c r="P297" s="31">
        <v>19889036</v>
      </c>
      <c r="Q297" s="31">
        <v>52243367</v>
      </c>
      <c r="R297" s="31">
        <v>62648040</v>
      </c>
      <c r="S297" s="31">
        <v>50465924</v>
      </c>
      <c r="T297" s="36">
        <f t="shared" si="70"/>
        <v>0.80554673378448871</v>
      </c>
      <c r="U297" s="36">
        <f t="shared" si="71"/>
        <v>-0.24830293434030692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119148140</v>
      </c>
      <c r="E298" s="32">
        <f>SUM(E293:E297)</f>
        <v>133592182</v>
      </c>
      <c r="F298" s="32">
        <f>SUM(F293:F297)</f>
        <v>20092908</v>
      </c>
      <c r="G298" s="37">
        <f t="shared" si="64"/>
        <v>0.16863803329200103</v>
      </c>
      <c r="H298" s="32">
        <f>SUM(H293:H297)</f>
        <v>27961896</v>
      </c>
      <c r="I298" s="37">
        <f t="shared" si="65"/>
        <v>0.23468176674851995</v>
      </c>
      <c r="J298" s="32">
        <f>SUM(J293:J297)</f>
        <v>24962471</v>
      </c>
      <c r="K298" s="37">
        <f t="shared" si="66"/>
        <v>0.18685577723403005</v>
      </c>
      <c r="L298" s="32">
        <f>SUM(L293:L297)</f>
        <v>30614245</v>
      </c>
      <c r="M298" s="37">
        <f t="shared" si="67"/>
        <v>0.22916195050994825</v>
      </c>
      <c r="N298" s="32">
        <f t="shared" si="68"/>
        <v>103631520</v>
      </c>
      <c r="O298" s="37">
        <f t="shared" si="69"/>
        <v>0.77573042410520698</v>
      </c>
      <c r="P298" s="32">
        <f>SUM(P293:P297)</f>
        <v>34306989</v>
      </c>
      <c r="Q298" s="32">
        <f>SUM(Q293:Q297)</f>
        <v>200913495</v>
      </c>
      <c r="R298" s="32">
        <f>SUM(R293:R297)</f>
        <v>134167257</v>
      </c>
      <c r="S298" s="32">
        <f>SUM(S293:S297)</f>
        <v>109469604</v>
      </c>
      <c r="T298" s="37">
        <f t="shared" si="70"/>
        <v>0.81591892424244761</v>
      </c>
      <c r="U298" s="37">
        <f t="shared" si="71"/>
        <v>-0.10763824245840981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344120252</v>
      </c>
      <c r="E299" s="32">
        <f>SUM(E263:E266,E268:E274,E276:E284,E286:E291,E293:E297)</f>
        <v>377051942</v>
      </c>
      <c r="F299" s="32">
        <f>SUM(F263:F266,F268:F274,F276:F284,F286:F291,F293:F297)</f>
        <v>65335245</v>
      </c>
      <c r="G299" s="37">
        <f t="shared" si="64"/>
        <v>0.18986166789160669</v>
      </c>
      <c r="H299" s="32">
        <f>SUM(H263:H266,H268:H274,H276:H284,H286:H291,H293:H297)</f>
        <v>80719772</v>
      </c>
      <c r="I299" s="37">
        <f t="shared" si="65"/>
        <v>0.23456850194332649</v>
      </c>
      <c r="J299" s="32">
        <f>SUM(J263:J266,J268:J274,J276:J284,J286:J291,J293:J297)</f>
        <v>70209952</v>
      </c>
      <c r="K299" s="37">
        <f t="shared" si="66"/>
        <v>0.18620763926472497</v>
      </c>
      <c r="L299" s="32">
        <f>SUM(L263:L266,L268:L274,L276:L284,L286:L291,L293:L297)</f>
        <v>89942584</v>
      </c>
      <c r="M299" s="37">
        <f t="shared" si="67"/>
        <v>0.23854162777392618</v>
      </c>
      <c r="N299" s="32">
        <f t="shared" si="68"/>
        <v>306207553</v>
      </c>
      <c r="O299" s="37">
        <f t="shared" si="69"/>
        <v>0.81210973579868206</v>
      </c>
      <c r="P299" s="32">
        <f>SUM(P263:P266,P268:P274,P276:P284,P286:P291,P293:P297)</f>
        <v>81960988</v>
      </c>
      <c r="Q299" s="32">
        <f>SUM(Q263:Q266,Q268:Q274,Q276:Q284,Q286:Q291,Q293:Q297)</f>
        <v>436160775</v>
      </c>
      <c r="R299" s="32">
        <f>SUM(R263:R266,R268:R274,R276:R284,R286:R291,R293:R297)</f>
        <v>349660064</v>
      </c>
      <c r="S299" s="32">
        <f>SUM(S263:S266,S268:S274,S276:S284,S286:S291,S293:S297)</f>
        <v>281040851</v>
      </c>
      <c r="T299" s="37">
        <f t="shared" si="70"/>
        <v>0.80375450311648977</v>
      </c>
      <c r="U299" s="37">
        <f t="shared" si="71"/>
        <v>9.7382867078176227E-2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1841588632</v>
      </c>
      <c r="E302" s="31">
        <v>1829762570</v>
      </c>
      <c r="F302" s="31">
        <v>380309883</v>
      </c>
      <c r="G302" s="36">
        <f t="shared" ref="G302:G339" si="72">IF(($D302     =0),0,($F302     /$D302     ))</f>
        <v>0.20651185416309628</v>
      </c>
      <c r="H302" s="31">
        <v>434734940</v>
      </c>
      <c r="I302" s="36">
        <f t="shared" ref="I302:I339" si="73">IF(($D302     =0),0,($H302     /$D302     ))</f>
        <v>0.23606517353871243</v>
      </c>
      <c r="J302" s="31">
        <v>398193226</v>
      </c>
      <c r="K302" s="36">
        <f t="shared" ref="K302:K339" si="74">IF(($E302     =0),0,($J302     /$E302     ))</f>
        <v>0.21762016150543509</v>
      </c>
      <c r="L302" s="31">
        <v>472424395</v>
      </c>
      <c r="M302" s="36">
        <f t="shared" ref="M302:M339" si="75">IF(($E302     =0),0,($L302     /$E302     ))</f>
        <v>0.25818890535070899</v>
      </c>
      <c r="N302" s="31">
        <f t="shared" ref="N302:N339" si="76">$F302     +$H302     +$J302     +$L302</f>
        <v>1685662444</v>
      </c>
      <c r="O302" s="36">
        <f t="shared" ref="O302:O339" si="77">IF(($E302     =0),0,($N302     /$E302     ))</f>
        <v>0.92124654402565465</v>
      </c>
      <c r="P302" s="31">
        <v>451475624</v>
      </c>
      <c r="Q302" s="31">
        <v>1845392944</v>
      </c>
      <c r="R302" s="31">
        <v>1751239983</v>
      </c>
      <c r="S302" s="31">
        <v>1645725724</v>
      </c>
      <c r="T302" s="36">
        <f t="shared" ref="T302:T339" si="78">IF(($R302     =0),0,($S302     /$R302     ))</f>
        <v>0.93974882938702298</v>
      </c>
      <c r="U302" s="36">
        <f t="shared" ref="U302:U339" si="79">IF(($P302     =0),0,(($L302     /$P302     )-1))</f>
        <v>4.6400669020394414E-2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1841588632</v>
      </c>
      <c r="E303" s="32">
        <f>E302</f>
        <v>1829762570</v>
      </c>
      <c r="F303" s="32">
        <f>F302</f>
        <v>380309883</v>
      </c>
      <c r="G303" s="37">
        <f t="shared" si="72"/>
        <v>0.20651185416309628</v>
      </c>
      <c r="H303" s="32">
        <f>H302</f>
        <v>434734940</v>
      </c>
      <c r="I303" s="37">
        <f t="shared" si="73"/>
        <v>0.23606517353871243</v>
      </c>
      <c r="J303" s="32">
        <f>J302</f>
        <v>398193226</v>
      </c>
      <c r="K303" s="37">
        <f t="shared" si="74"/>
        <v>0.21762016150543509</v>
      </c>
      <c r="L303" s="32">
        <f>L302</f>
        <v>472424395</v>
      </c>
      <c r="M303" s="37">
        <f t="shared" si="75"/>
        <v>0.25818890535070899</v>
      </c>
      <c r="N303" s="32">
        <f t="shared" si="76"/>
        <v>1685662444</v>
      </c>
      <c r="O303" s="37">
        <f t="shared" si="77"/>
        <v>0.92124654402565465</v>
      </c>
      <c r="P303" s="32">
        <f>P302</f>
        <v>451475624</v>
      </c>
      <c r="Q303" s="32">
        <f>Q302</f>
        <v>1845392944</v>
      </c>
      <c r="R303" s="32">
        <f>R302</f>
        <v>1751239983</v>
      </c>
      <c r="S303" s="32">
        <f>S302</f>
        <v>1645725724</v>
      </c>
      <c r="T303" s="37">
        <f t="shared" si="78"/>
        <v>0.93974882938702298</v>
      </c>
      <c r="U303" s="37">
        <f t="shared" si="79"/>
        <v>4.6400669020394414E-2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14354072</v>
      </c>
      <c r="E304" s="31">
        <v>13975380</v>
      </c>
      <c r="F304" s="31">
        <v>2925361</v>
      </c>
      <c r="G304" s="36">
        <f t="shared" si="72"/>
        <v>0.20380007847250592</v>
      </c>
      <c r="H304" s="31">
        <v>3442314</v>
      </c>
      <c r="I304" s="36">
        <f t="shared" si="73"/>
        <v>0.23981445822481592</v>
      </c>
      <c r="J304" s="31">
        <v>2891399</v>
      </c>
      <c r="K304" s="36">
        <f t="shared" si="74"/>
        <v>0.20689233494903181</v>
      </c>
      <c r="L304" s="31">
        <v>2908493</v>
      </c>
      <c r="M304" s="36">
        <f t="shared" si="75"/>
        <v>0.2081154859474304</v>
      </c>
      <c r="N304" s="31">
        <f t="shared" si="76"/>
        <v>12167567</v>
      </c>
      <c r="O304" s="36">
        <f t="shared" si="77"/>
        <v>0.87064301650473908</v>
      </c>
      <c r="P304" s="31">
        <v>2866371</v>
      </c>
      <c r="Q304" s="31">
        <v>15639437</v>
      </c>
      <c r="R304" s="31">
        <v>13572848</v>
      </c>
      <c r="S304" s="31">
        <v>13426438</v>
      </c>
      <c r="T304" s="36">
        <f t="shared" si="78"/>
        <v>0.98921302294109537</v>
      </c>
      <c r="U304" s="36">
        <f t="shared" si="79"/>
        <v>1.4695236590099414E-2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12808665</v>
      </c>
      <c r="E305" s="31">
        <v>12076540</v>
      </c>
      <c r="F305" s="31">
        <v>3019757</v>
      </c>
      <c r="G305" s="36">
        <f t="shared" si="72"/>
        <v>0.23575891788878856</v>
      </c>
      <c r="H305" s="31">
        <v>3703928</v>
      </c>
      <c r="I305" s="36">
        <f t="shared" si="73"/>
        <v>0.28917361801561675</v>
      </c>
      <c r="J305" s="31">
        <v>2551609</v>
      </c>
      <c r="K305" s="36">
        <f t="shared" si="74"/>
        <v>0.21128642806631701</v>
      </c>
      <c r="L305" s="31">
        <v>2442264</v>
      </c>
      <c r="M305" s="36">
        <f t="shared" si="75"/>
        <v>0.2022320962792323</v>
      </c>
      <c r="N305" s="31">
        <f t="shared" si="76"/>
        <v>11717558</v>
      </c>
      <c r="O305" s="36">
        <f t="shared" si="77"/>
        <v>0.97027443290876358</v>
      </c>
      <c r="P305" s="31">
        <v>3190528</v>
      </c>
      <c r="Q305" s="31">
        <v>12464619</v>
      </c>
      <c r="R305" s="31">
        <v>12080683</v>
      </c>
      <c r="S305" s="31">
        <v>11744539</v>
      </c>
      <c r="T305" s="36">
        <f t="shared" si="78"/>
        <v>0.9721750831472028</v>
      </c>
      <c r="U305" s="36">
        <f t="shared" si="79"/>
        <v>-0.23452669902912626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20847561</v>
      </c>
      <c r="E306" s="31">
        <v>21140762</v>
      </c>
      <c r="F306" s="31">
        <v>3729848</v>
      </c>
      <c r="G306" s="36">
        <f t="shared" si="72"/>
        <v>0.17891052099571744</v>
      </c>
      <c r="H306" s="31">
        <v>5483716</v>
      </c>
      <c r="I306" s="36">
        <f t="shared" si="73"/>
        <v>0.26303873148518431</v>
      </c>
      <c r="J306" s="31">
        <v>5018448</v>
      </c>
      <c r="K306" s="36">
        <f t="shared" si="74"/>
        <v>0.23738255035461825</v>
      </c>
      <c r="L306" s="31">
        <v>5316765</v>
      </c>
      <c r="M306" s="36">
        <f t="shared" si="75"/>
        <v>0.25149353651490897</v>
      </c>
      <c r="N306" s="31">
        <f t="shared" si="76"/>
        <v>19548777</v>
      </c>
      <c r="O306" s="36">
        <f t="shared" si="77"/>
        <v>0.92469594993784987</v>
      </c>
      <c r="P306" s="31">
        <v>4936648</v>
      </c>
      <c r="Q306" s="31">
        <v>22302581</v>
      </c>
      <c r="R306" s="31">
        <v>22225873</v>
      </c>
      <c r="S306" s="31">
        <v>20496463</v>
      </c>
      <c r="T306" s="36">
        <f t="shared" si="78"/>
        <v>0.92218933312540752</v>
      </c>
      <c r="U306" s="36">
        <f t="shared" si="79"/>
        <v>7.6999008233927135E-2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94410342</v>
      </c>
      <c r="E307" s="31">
        <v>95551038</v>
      </c>
      <c r="F307" s="31">
        <v>18175717</v>
      </c>
      <c r="G307" s="36">
        <f t="shared" si="72"/>
        <v>0.19251828364312037</v>
      </c>
      <c r="H307" s="31">
        <v>19138246</v>
      </c>
      <c r="I307" s="36">
        <f t="shared" si="73"/>
        <v>0.20271344849063253</v>
      </c>
      <c r="J307" s="31">
        <v>18253794</v>
      </c>
      <c r="K307" s="36">
        <f t="shared" si="74"/>
        <v>0.19103710835668786</v>
      </c>
      <c r="L307" s="31">
        <v>21487179</v>
      </c>
      <c r="M307" s="36">
        <f t="shared" si="75"/>
        <v>0.22487645817097246</v>
      </c>
      <c r="N307" s="31">
        <f t="shared" si="76"/>
        <v>77054936</v>
      </c>
      <c r="O307" s="36">
        <f t="shared" si="77"/>
        <v>0.80642699035880694</v>
      </c>
      <c r="P307" s="31">
        <v>19715332</v>
      </c>
      <c r="Q307" s="31">
        <v>86701274</v>
      </c>
      <c r="R307" s="31">
        <v>86055002</v>
      </c>
      <c r="S307" s="31">
        <v>72721816</v>
      </c>
      <c r="T307" s="36">
        <f t="shared" si="78"/>
        <v>0.84506204531841156</v>
      </c>
      <c r="U307" s="36">
        <f t="shared" si="79"/>
        <v>8.9871527398067697E-2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16965332</v>
      </c>
      <c r="E308" s="31">
        <v>16330286</v>
      </c>
      <c r="F308" s="31">
        <v>3368117</v>
      </c>
      <c r="G308" s="36">
        <f t="shared" si="72"/>
        <v>0.19852938922739619</v>
      </c>
      <c r="H308" s="31">
        <v>4129602</v>
      </c>
      <c r="I308" s="36">
        <f t="shared" si="73"/>
        <v>0.2434141577659665</v>
      </c>
      <c r="J308" s="31">
        <v>4017806</v>
      </c>
      <c r="K308" s="36">
        <f t="shared" si="74"/>
        <v>0.24603402536856978</v>
      </c>
      <c r="L308" s="31">
        <v>4163114</v>
      </c>
      <c r="M308" s="36">
        <f t="shared" si="75"/>
        <v>0.2549320936571472</v>
      </c>
      <c r="N308" s="31">
        <f t="shared" si="76"/>
        <v>15678639</v>
      </c>
      <c r="O308" s="36">
        <f t="shared" si="77"/>
        <v>0.96009579991434324</v>
      </c>
      <c r="P308" s="31">
        <v>4195867</v>
      </c>
      <c r="Q308" s="31">
        <v>16199791</v>
      </c>
      <c r="R308" s="31">
        <v>16738403</v>
      </c>
      <c r="S308" s="31">
        <v>14674927</v>
      </c>
      <c r="T308" s="36">
        <f t="shared" si="78"/>
        <v>0.87672205048474461</v>
      </c>
      <c r="U308" s="36">
        <f t="shared" si="79"/>
        <v>-7.8060148236347437E-3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10014244</v>
      </c>
      <c r="E309" s="31">
        <v>9946944</v>
      </c>
      <c r="F309" s="31">
        <v>1639703</v>
      </c>
      <c r="G309" s="36">
        <f t="shared" si="72"/>
        <v>0.16373707291334225</v>
      </c>
      <c r="H309" s="31">
        <v>2223090</v>
      </c>
      <c r="I309" s="36">
        <f t="shared" si="73"/>
        <v>0.22199279346498846</v>
      </c>
      <c r="J309" s="31">
        <v>1740758</v>
      </c>
      <c r="K309" s="36">
        <f t="shared" si="74"/>
        <v>0.17500430282909002</v>
      </c>
      <c r="L309" s="31">
        <v>2017857</v>
      </c>
      <c r="M309" s="36">
        <f t="shared" si="75"/>
        <v>0.20286200465188103</v>
      </c>
      <c r="N309" s="31">
        <f t="shared" si="76"/>
        <v>7621408</v>
      </c>
      <c r="O309" s="36">
        <f t="shared" si="77"/>
        <v>0.76620598246054261</v>
      </c>
      <c r="P309" s="31">
        <v>1894474</v>
      </c>
      <c r="Q309" s="31">
        <v>9771785</v>
      </c>
      <c r="R309" s="31">
        <v>10187379</v>
      </c>
      <c r="S309" s="31">
        <v>7351485</v>
      </c>
      <c r="T309" s="36">
        <f t="shared" si="78"/>
        <v>0.72162673048681114</v>
      </c>
      <c r="U309" s="36">
        <f t="shared" si="79"/>
        <v>6.512784023428142E-2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169400216</v>
      </c>
      <c r="E310" s="32">
        <f>SUM(E304:E309)</f>
        <v>169020950</v>
      </c>
      <c r="F310" s="32">
        <f>SUM(F304:F309)</f>
        <v>32858503</v>
      </c>
      <c r="G310" s="37">
        <f t="shared" si="72"/>
        <v>0.19396966412368682</v>
      </c>
      <c r="H310" s="32">
        <f>SUM(H304:H309)</f>
        <v>38120896</v>
      </c>
      <c r="I310" s="37">
        <f t="shared" si="73"/>
        <v>0.22503451825586809</v>
      </c>
      <c r="J310" s="32">
        <f>SUM(J304:J309)</f>
        <v>34473814</v>
      </c>
      <c r="K310" s="37">
        <f t="shared" si="74"/>
        <v>0.2039617810691515</v>
      </c>
      <c r="L310" s="32">
        <f>SUM(L304:L309)</f>
        <v>38335672</v>
      </c>
      <c r="M310" s="37">
        <f t="shared" si="75"/>
        <v>0.226810179448169</v>
      </c>
      <c r="N310" s="32">
        <f t="shared" si="76"/>
        <v>143788885</v>
      </c>
      <c r="O310" s="37">
        <f t="shared" si="77"/>
        <v>0.85071634610975744</v>
      </c>
      <c r="P310" s="32">
        <f>SUM(P304:P309)</f>
        <v>36799220</v>
      </c>
      <c r="Q310" s="32">
        <f>SUM(Q304:Q309)</f>
        <v>163079487</v>
      </c>
      <c r="R310" s="32">
        <f>SUM(R304:R309)</f>
        <v>160860188</v>
      </c>
      <c r="S310" s="32">
        <f>SUM(S304:S309)</f>
        <v>140415668</v>
      </c>
      <c r="T310" s="37">
        <f t="shared" si="78"/>
        <v>0.8729050347746703</v>
      </c>
      <c r="U310" s="37">
        <f t="shared" si="79"/>
        <v>4.1752298010664379E-2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16350525</v>
      </c>
      <c r="E311" s="31">
        <v>16501316</v>
      </c>
      <c r="F311" s="31">
        <v>3460690</v>
      </c>
      <c r="G311" s="36">
        <f t="shared" si="72"/>
        <v>0.2116562006418754</v>
      </c>
      <c r="H311" s="31">
        <v>3921128</v>
      </c>
      <c r="I311" s="36">
        <f t="shared" si="73"/>
        <v>0.23981664197326996</v>
      </c>
      <c r="J311" s="31">
        <v>3840431</v>
      </c>
      <c r="K311" s="36">
        <f t="shared" si="74"/>
        <v>0.2327348315734333</v>
      </c>
      <c r="L311" s="31">
        <v>4237700</v>
      </c>
      <c r="M311" s="36">
        <f t="shared" si="75"/>
        <v>0.25680982050158907</v>
      </c>
      <c r="N311" s="31">
        <f t="shared" si="76"/>
        <v>15459949</v>
      </c>
      <c r="O311" s="36">
        <f t="shared" si="77"/>
        <v>0.93689188183536387</v>
      </c>
      <c r="P311" s="31">
        <v>3733100</v>
      </c>
      <c r="Q311" s="31">
        <v>14566017</v>
      </c>
      <c r="R311" s="31">
        <v>15036876</v>
      </c>
      <c r="S311" s="31">
        <v>13448571</v>
      </c>
      <c r="T311" s="36">
        <f t="shared" si="78"/>
        <v>0.89437267421770317</v>
      </c>
      <c r="U311" s="36">
        <f t="shared" si="79"/>
        <v>0.13516916235836174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71405299</v>
      </c>
      <c r="E312" s="31">
        <v>69994080</v>
      </c>
      <c r="F312" s="31">
        <v>15858824</v>
      </c>
      <c r="G312" s="36">
        <f t="shared" si="72"/>
        <v>0.22209589795289564</v>
      </c>
      <c r="H312" s="31">
        <v>17496808</v>
      </c>
      <c r="I312" s="36">
        <f t="shared" si="73"/>
        <v>0.24503514788167191</v>
      </c>
      <c r="J312" s="31">
        <v>15581687</v>
      </c>
      <c r="K312" s="36">
        <f t="shared" si="74"/>
        <v>0.22261435538548402</v>
      </c>
      <c r="L312" s="31">
        <v>16745947</v>
      </c>
      <c r="M312" s="36">
        <f t="shared" si="75"/>
        <v>0.23924804783490261</v>
      </c>
      <c r="N312" s="31">
        <f t="shared" si="76"/>
        <v>65683266</v>
      </c>
      <c r="O312" s="36">
        <f t="shared" si="77"/>
        <v>0.93841173424952506</v>
      </c>
      <c r="P312" s="31">
        <v>15831547</v>
      </c>
      <c r="Q312" s="31">
        <v>67436226</v>
      </c>
      <c r="R312" s="31">
        <v>67580617</v>
      </c>
      <c r="S312" s="31">
        <v>65147171</v>
      </c>
      <c r="T312" s="36">
        <f t="shared" si="78"/>
        <v>0.96399195349163502</v>
      </c>
      <c r="U312" s="36">
        <f t="shared" si="79"/>
        <v>5.7758095276475574E-2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84953551</v>
      </c>
      <c r="E313" s="31">
        <v>81072562</v>
      </c>
      <c r="F313" s="31">
        <v>3909299</v>
      </c>
      <c r="G313" s="36">
        <f t="shared" si="72"/>
        <v>4.6016899281820484E-2</v>
      </c>
      <c r="H313" s="31">
        <v>8327224</v>
      </c>
      <c r="I313" s="36">
        <f t="shared" si="73"/>
        <v>9.8020905565207039E-2</v>
      </c>
      <c r="J313" s="31">
        <v>45603175</v>
      </c>
      <c r="K313" s="36">
        <f t="shared" si="74"/>
        <v>0.56249825927543773</v>
      </c>
      <c r="L313" s="31">
        <v>17555658</v>
      </c>
      <c r="M313" s="36">
        <f t="shared" si="75"/>
        <v>0.21654253383530669</v>
      </c>
      <c r="N313" s="31">
        <f t="shared" si="76"/>
        <v>75395356</v>
      </c>
      <c r="O313" s="36">
        <f t="shared" si="77"/>
        <v>0.92997376843721802</v>
      </c>
      <c r="P313" s="31">
        <v>15735098</v>
      </c>
      <c r="Q313" s="31">
        <v>98595707</v>
      </c>
      <c r="R313" s="31">
        <v>70863985</v>
      </c>
      <c r="S313" s="31">
        <v>66128488</v>
      </c>
      <c r="T313" s="36">
        <f t="shared" si="78"/>
        <v>0.93317484191723055</v>
      </c>
      <c r="U313" s="36">
        <f t="shared" si="79"/>
        <v>0.1157005822270698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26099094</v>
      </c>
      <c r="E314" s="31">
        <v>23370435</v>
      </c>
      <c r="F314" s="31">
        <v>5289258</v>
      </c>
      <c r="G314" s="36">
        <f t="shared" si="72"/>
        <v>0.20266059810352038</v>
      </c>
      <c r="H314" s="31">
        <v>6074713</v>
      </c>
      <c r="I314" s="36">
        <f t="shared" si="73"/>
        <v>0.23275570408689283</v>
      </c>
      <c r="J314" s="31">
        <v>6143861</v>
      </c>
      <c r="K314" s="36">
        <f t="shared" si="74"/>
        <v>0.26289031419398057</v>
      </c>
      <c r="L314" s="31">
        <v>5407517</v>
      </c>
      <c r="M314" s="36">
        <f t="shared" si="75"/>
        <v>0.23138281337082514</v>
      </c>
      <c r="N314" s="31">
        <f t="shared" si="76"/>
        <v>22915349</v>
      </c>
      <c r="O314" s="36">
        <f t="shared" si="77"/>
        <v>0.98052727730570699</v>
      </c>
      <c r="P314" s="31">
        <v>6105946</v>
      </c>
      <c r="Q314" s="31">
        <v>23752287</v>
      </c>
      <c r="R314" s="31">
        <v>24590928</v>
      </c>
      <c r="S314" s="31">
        <v>21602144</v>
      </c>
      <c r="T314" s="36">
        <f t="shared" si="78"/>
        <v>0.87845989382751233</v>
      </c>
      <c r="U314" s="36">
        <f t="shared" si="79"/>
        <v>-0.11438506007095384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33644061</v>
      </c>
      <c r="E315" s="31">
        <v>31974471</v>
      </c>
      <c r="F315" s="31">
        <v>6423254</v>
      </c>
      <c r="G315" s="36">
        <f t="shared" si="72"/>
        <v>0.19091791564639002</v>
      </c>
      <c r="H315" s="31">
        <v>8526750</v>
      </c>
      <c r="I315" s="36">
        <f t="shared" si="73"/>
        <v>0.25343997563195475</v>
      </c>
      <c r="J315" s="31">
        <v>8228104</v>
      </c>
      <c r="K315" s="36">
        <f t="shared" si="74"/>
        <v>0.25733354587789742</v>
      </c>
      <c r="L315" s="31">
        <v>7409827</v>
      </c>
      <c r="M315" s="36">
        <f t="shared" si="75"/>
        <v>0.23174197315101788</v>
      </c>
      <c r="N315" s="31">
        <f t="shared" si="76"/>
        <v>30587935</v>
      </c>
      <c r="O315" s="36">
        <f t="shared" si="77"/>
        <v>0.95663615513764089</v>
      </c>
      <c r="P315" s="31">
        <v>7197391</v>
      </c>
      <c r="Q315" s="31">
        <v>29982179</v>
      </c>
      <c r="R315" s="31">
        <v>27890855</v>
      </c>
      <c r="S315" s="31">
        <v>25090175</v>
      </c>
      <c r="T315" s="36">
        <f t="shared" si="78"/>
        <v>0.89958429026288367</v>
      </c>
      <c r="U315" s="36">
        <f t="shared" si="79"/>
        <v>2.9515695340158743E-2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44240142</v>
      </c>
      <c r="E316" s="31">
        <v>39247345</v>
      </c>
      <c r="F316" s="31">
        <v>5172683</v>
      </c>
      <c r="G316" s="36">
        <f t="shared" si="72"/>
        <v>0.11692283899088751</v>
      </c>
      <c r="H316" s="31">
        <v>9712333</v>
      </c>
      <c r="I316" s="36">
        <f t="shared" si="73"/>
        <v>0.21953665971506151</v>
      </c>
      <c r="J316" s="31">
        <v>7954485</v>
      </c>
      <c r="K316" s="36">
        <f t="shared" si="74"/>
        <v>0.20267574787542952</v>
      </c>
      <c r="L316" s="31">
        <v>9772192</v>
      </c>
      <c r="M316" s="36">
        <f t="shared" si="75"/>
        <v>0.24898988708662967</v>
      </c>
      <c r="N316" s="31">
        <f t="shared" si="76"/>
        <v>32611693</v>
      </c>
      <c r="O316" s="36">
        <f t="shared" si="77"/>
        <v>0.83092736591481542</v>
      </c>
      <c r="P316" s="31">
        <v>10980154</v>
      </c>
      <c r="Q316" s="31">
        <v>37523706</v>
      </c>
      <c r="R316" s="31">
        <v>42563662</v>
      </c>
      <c r="S316" s="31">
        <v>32118355</v>
      </c>
      <c r="T316" s="36">
        <f t="shared" si="78"/>
        <v>0.75459566895348429</v>
      </c>
      <c r="U316" s="36">
        <f t="shared" si="79"/>
        <v>-0.11001321110796802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276692672</v>
      </c>
      <c r="E317" s="32">
        <f>SUM(E311:E316)</f>
        <v>262160209</v>
      </c>
      <c r="F317" s="32">
        <f>SUM(F311:F316)</f>
        <v>40114008</v>
      </c>
      <c r="G317" s="37">
        <f t="shared" si="72"/>
        <v>0.14497676324438399</v>
      </c>
      <c r="H317" s="32">
        <f>SUM(H311:H316)</f>
        <v>54058956</v>
      </c>
      <c r="I317" s="37">
        <f t="shared" si="73"/>
        <v>0.19537545251650176</v>
      </c>
      <c r="J317" s="32">
        <f>SUM(J311:J316)</f>
        <v>87351743</v>
      </c>
      <c r="K317" s="37">
        <f t="shared" si="74"/>
        <v>0.33319985261378854</v>
      </c>
      <c r="L317" s="32">
        <f>SUM(L311:L316)</f>
        <v>61128841</v>
      </c>
      <c r="M317" s="37">
        <f t="shared" si="75"/>
        <v>0.23317360492339248</v>
      </c>
      <c r="N317" s="32">
        <f t="shared" si="76"/>
        <v>242653548</v>
      </c>
      <c r="O317" s="37">
        <f t="shared" si="77"/>
        <v>0.92559259441237318</v>
      </c>
      <c r="P317" s="32">
        <f>SUM(P311:P316)</f>
        <v>59583236</v>
      </c>
      <c r="Q317" s="32">
        <f>SUM(Q311:Q316)</f>
        <v>271856122</v>
      </c>
      <c r="R317" s="32">
        <f>SUM(R311:R316)</f>
        <v>248526923</v>
      </c>
      <c r="S317" s="32">
        <f>SUM(S311:S316)</f>
        <v>223534904</v>
      </c>
      <c r="T317" s="37">
        <f t="shared" si="78"/>
        <v>0.89943938991269767</v>
      </c>
      <c r="U317" s="37">
        <f t="shared" si="79"/>
        <v>2.5940266151371905E-2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38493133</v>
      </c>
      <c r="E318" s="31">
        <v>31415196</v>
      </c>
      <c r="F318" s="31">
        <v>7285057</v>
      </c>
      <c r="G318" s="36">
        <f t="shared" si="72"/>
        <v>0.18925601613150064</v>
      </c>
      <c r="H318" s="31">
        <v>7835472</v>
      </c>
      <c r="I318" s="36">
        <f t="shared" si="73"/>
        <v>0.2035550600674671</v>
      </c>
      <c r="J318" s="31">
        <v>7552639</v>
      </c>
      <c r="K318" s="36">
        <f t="shared" si="74"/>
        <v>0.24041355654760199</v>
      </c>
      <c r="L318" s="31">
        <v>7543156</v>
      </c>
      <c r="M318" s="36">
        <f t="shared" si="75"/>
        <v>0.2401116962631715</v>
      </c>
      <c r="N318" s="31">
        <f t="shared" si="76"/>
        <v>30216324</v>
      </c>
      <c r="O318" s="36">
        <f t="shared" si="77"/>
        <v>0.96183783160226022</v>
      </c>
      <c r="P318" s="31">
        <v>4730022</v>
      </c>
      <c r="Q318" s="31">
        <v>19748759</v>
      </c>
      <c r="R318" s="31">
        <v>19925783</v>
      </c>
      <c r="S318" s="31">
        <v>18145205</v>
      </c>
      <c r="T318" s="36">
        <f t="shared" si="78"/>
        <v>0.91063949657586851</v>
      </c>
      <c r="U318" s="36">
        <f t="shared" si="79"/>
        <v>0.59474015131430669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58409622</v>
      </c>
      <c r="E319" s="31">
        <v>56197762</v>
      </c>
      <c r="F319" s="31">
        <v>12982138</v>
      </c>
      <c r="G319" s="36">
        <f t="shared" si="72"/>
        <v>0.22226026389967049</v>
      </c>
      <c r="H319" s="31">
        <v>12792687</v>
      </c>
      <c r="I319" s="36">
        <f t="shared" si="73"/>
        <v>0.21901677432529867</v>
      </c>
      <c r="J319" s="31">
        <v>10867146</v>
      </c>
      <c r="K319" s="36">
        <f t="shared" si="74"/>
        <v>0.19337328771206228</v>
      </c>
      <c r="L319" s="31">
        <v>8201295</v>
      </c>
      <c r="M319" s="36">
        <f t="shared" si="75"/>
        <v>0.14593632750001681</v>
      </c>
      <c r="N319" s="31">
        <f t="shared" si="76"/>
        <v>44843266</v>
      </c>
      <c r="O319" s="36">
        <f t="shared" si="77"/>
        <v>0.79795465876381344</v>
      </c>
      <c r="P319" s="31">
        <v>12276391</v>
      </c>
      <c r="Q319" s="31">
        <v>56506524</v>
      </c>
      <c r="R319" s="31">
        <v>54321797</v>
      </c>
      <c r="S319" s="31">
        <v>47963266</v>
      </c>
      <c r="T319" s="36">
        <f t="shared" si="78"/>
        <v>0.88294696878308354</v>
      </c>
      <c r="U319" s="36">
        <f t="shared" si="79"/>
        <v>-0.33194576484245253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18095676</v>
      </c>
      <c r="E320" s="31">
        <v>17076631</v>
      </c>
      <c r="F320" s="31">
        <v>3459981</v>
      </c>
      <c r="G320" s="36">
        <f t="shared" si="72"/>
        <v>0.19120484915843983</v>
      </c>
      <c r="H320" s="31">
        <v>4439297</v>
      </c>
      <c r="I320" s="36">
        <f t="shared" si="73"/>
        <v>0.24532363422068343</v>
      </c>
      <c r="J320" s="31">
        <v>3696287</v>
      </c>
      <c r="K320" s="36">
        <f t="shared" si="74"/>
        <v>0.2164529408640381</v>
      </c>
      <c r="L320" s="31">
        <v>4502595</v>
      </c>
      <c r="M320" s="36">
        <f t="shared" si="75"/>
        <v>0.26366998267983888</v>
      </c>
      <c r="N320" s="31">
        <f t="shared" si="76"/>
        <v>16098160</v>
      </c>
      <c r="O320" s="36">
        <f t="shared" si="77"/>
        <v>0.94270116863215003</v>
      </c>
      <c r="P320" s="31">
        <v>4202018</v>
      </c>
      <c r="Q320" s="31">
        <v>16928210</v>
      </c>
      <c r="R320" s="31">
        <v>16155610</v>
      </c>
      <c r="S320" s="31">
        <v>14953849</v>
      </c>
      <c r="T320" s="36">
        <f t="shared" si="78"/>
        <v>0.92561339373753138</v>
      </c>
      <c r="U320" s="36">
        <f t="shared" si="79"/>
        <v>7.1531583158377821E-2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9103248</v>
      </c>
      <c r="E321" s="31">
        <v>9738279</v>
      </c>
      <c r="F321" s="31">
        <v>2008970</v>
      </c>
      <c r="G321" s="36">
        <f t="shared" si="72"/>
        <v>0.22068716572370653</v>
      </c>
      <c r="H321" s="31">
        <v>2145416</v>
      </c>
      <c r="I321" s="36">
        <f t="shared" si="73"/>
        <v>0.23567588183909743</v>
      </c>
      <c r="J321" s="31">
        <v>1782969</v>
      </c>
      <c r="K321" s="36">
        <f t="shared" si="74"/>
        <v>0.18308871618896932</v>
      </c>
      <c r="L321" s="31">
        <v>2266750</v>
      </c>
      <c r="M321" s="36">
        <f t="shared" si="75"/>
        <v>0.23276700123296939</v>
      </c>
      <c r="N321" s="31">
        <f t="shared" si="76"/>
        <v>8204105</v>
      </c>
      <c r="O321" s="36">
        <f t="shared" si="77"/>
        <v>0.8424594325136916</v>
      </c>
      <c r="P321" s="31">
        <v>2022411</v>
      </c>
      <c r="Q321" s="31">
        <v>9030135</v>
      </c>
      <c r="R321" s="31">
        <v>8641457</v>
      </c>
      <c r="S321" s="31">
        <v>7598871</v>
      </c>
      <c r="T321" s="36">
        <f t="shared" si="78"/>
        <v>0.87935066968452191</v>
      </c>
      <c r="U321" s="36">
        <f t="shared" si="79"/>
        <v>0.12081569967726646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1765938</v>
      </c>
      <c r="E322" s="31">
        <v>1772295</v>
      </c>
      <c r="F322" s="31">
        <v>390918</v>
      </c>
      <c r="G322" s="36">
        <f t="shared" si="72"/>
        <v>0.22136564250840063</v>
      </c>
      <c r="H322" s="31">
        <v>504453</v>
      </c>
      <c r="I322" s="36">
        <f t="shared" si="73"/>
        <v>0.28565725410518378</v>
      </c>
      <c r="J322" s="31">
        <v>412468</v>
      </c>
      <c r="K322" s="36">
        <f t="shared" si="74"/>
        <v>0.23273100697118707</v>
      </c>
      <c r="L322" s="31">
        <v>452082</v>
      </c>
      <c r="M322" s="36">
        <f t="shared" si="75"/>
        <v>0.25508281634829416</v>
      </c>
      <c r="N322" s="31">
        <f t="shared" si="76"/>
        <v>1759921</v>
      </c>
      <c r="O322" s="36">
        <f t="shared" si="77"/>
        <v>0.99301809236047045</v>
      </c>
      <c r="P322" s="31">
        <v>391655</v>
      </c>
      <c r="Q322" s="31">
        <v>1620557</v>
      </c>
      <c r="R322" s="31">
        <v>1604557</v>
      </c>
      <c r="S322" s="31">
        <v>1569445</v>
      </c>
      <c r="T322" s="36">
        <f t="shared" si="78"/>
        <v>0.9781173245948882</v>
      </c>
      <c r="U322" s="36">
        <f t="shared" si="79"/>
        <v>0.15428629788972437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125867617</v>
      </c>
      <c r="E323" s="32">
        <f>SUM(E318:E322)</f>
        <v>116200163</v>
      </c>
      <c r="F323" s="32">
        <f>SUM(F318:F322)</f>
        <v>26127064</v>
      </c>
      <c r="G323" s="37">
        <f t="shared" si="72"/>
        <v>0.20757574205921447</v>
      </c>
      <c r="H323" s="32">
        <f>SUM(H318:H322)</f>
        <v>27717325</v>
      </c>
      <c r="I323" s="37">
        <f t="shared" si="73"/>
        <v>0.22021013554264715</v>
      </c>
      <c r="J323" s="32">
        <f>SUM(J318:J322)</f>
        <v>24311509</v>
      </c>
      <c r="K323" s="37">
        <f t="shared" si="74"/>
        <v>0.20922095436303303</v>
      </c>
      <c r="L323" s="32">
        <f>SUM(L318:L322)</f>
        <v>22965878</v>
      </c>
      <c r="M323" s="37">
        <f t="shared" si="75"/>
        <v>0.19764066940250333</v>
      </c>
      <c r="N323" s="32">
        <f t="shared" si="76"/>
        <v>101121776</v>
      </c>
      <c r="O323" s="37">
        <f t="shared" si="77"/>
        <v>0.87023781541511258</v>
      </c>
      <c r="P323" s="32">
        <f>SUM(P318:P322)</f>
        <v>23622497</v>
      </c>
      <c r="Q323" s="32">
        <f>SUM(Q318:Q322)</f>
        <v>103834185</v>
      </c>
      <c r="R323" s="32">
        <f>SUM(R318:R322)</f>
        <v>100649204</v>
      </c>
      <c r="S323" s="32">
        <f>SUM(S318:S322)</f>
        <v>90230636</v>
      </c>
      <c r="T323" s="37">
        <f t="shared" si="78"/>
        <v>0.89648633485467011</v>
      </c>
      <c r="U323" s="37">
        <f t="shared" si="79"/>
        <v>-2.7796341766918253E-2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620000</v>
      </c>
      <c r="E324" s="31">
        <v>620000</v>
      </c>
      <c r="F324" s="31">
        <v>0</v>
      </c>
      <c r="G324" s="36">
        <f t="shared" si="72"/>
        <v>0</v>
      </c>
      <c r="H324" s="31">
        <v>34917</v>
      </c>
      <c r="I324" s="36">
        <f t="shared" si="73"/>
        <v>5.6317741935483868E-2</v>
      </c>
      <c r="J324" s="31">
        <v>67871</v>
      </c>
      <c r="K324" s="36">
        <f t="shared" si="74"/>
        <v>0.10946935483870968</v>
      </c>
      <c r="L324" s="31">
        <v>124141</v>
      </c>
      <c r="M324" s="36">
        <f t="shared" si="75"/>
        <v>0.2002274193548387</v>
      </c>
      <c r="N324" s="31">
        <f t="shared" si="76"/>
        <v>226929</v>
      </c>
      <c r="O324" s="36">
        <f t="shared" si="77"/>
        <v>0.36601451612903224</v>
      </c>
      <c r="P324" s="31">
        <v>0</v>
      </c>
      <c r="Q324" s="31">
        <v>0</v>
      </c>
      <c r="R324" s="31">
        <v>0</v>
      </c>
      <c r="S324" s="31">
        <v>0</v>
      </c>
      <c r="T324" s="36">
        <f t="shared" si="78"/>
        <v>0</v>
      </c>
      <c r="U324" s="36">
        <f t="shared" si="79"/>
        <v>0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14508961</v>
      </c>
      <c r="E325" s="31">
        <v>14266742</v>
      </c>
      <c r="F325" s="31">
        <v>1838701</v>
      </c>
      <c r="G325" s="36">
        <f t="shared" si="72"/>
        <v>0.12672864721326357</v>
      </c>
      <c r="H325" s="31">
        <v>4558095</v>
      </c>
      <c r="I325" s="36">
        <f t="shared" si="73"/>
        <v>0.31415723014211699</v>
      </c>
      <c r="J325" s="31">
        <v>2963204</v>
      </c>
      <c r="K325" s="36">
        <f t="shared" si="74"/>
        <v>0.20770011821900192</v>
      </c>
      <c r="L325" s="31">
        <v>3297000</v>
      </c>
      <c r="M325" s="36">
        <f t="shared" si="75"/>
        <v>0.23109691056304235</v>
      </c>
      <c r="N325" s="31">
        <f t="shared" si="76"/>
        <v>12657000</v>
      </c>
      <c r="O325" s="36">
        <f t="shared" si="77"/>
        <v>0.8871682126164474</v>
      </c>
      <c r="P325" s="31">
        <v>2805697</v>
      </c>
      <c r="Q325" s="31">
        <v>13968192</v>
      </c>
      <c r="R325" s="31">
        <v>13735501</v>
      </c>
      <c r="S325" s="31">
        <v>11273055</v>
      </c>
      <c r="T325" s="36">
        <f t="shared" si="78"/>
        <v>0.82072397650438811</v>
      </c>
      <c r="U325" s="36">
        <f t="shared" si="79"/>
        <v>0.17510907271882892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38616277</v>
      </c>
      <c r="E326" s="31">
        <v>37696767</v>
      </c>
      <c r="F326" s="31">
        <v>8435566</v>
      </c>
      <c r="G326" s="36">
        <f t="shared" si="72"/>
        <v>0.21844586416241007</v>
      </c>
      <c r="H326" s="31">
        <v>8607987</v>
      </c>
      <c r="I326" s="36">
        <f t="shared" si="73"/>
        <v>0.22291084663599239</v>
      </c>
      <c r="J326" s="31">
        <v>8598182</v>
      </c>
      <c r="K326" s="36">
        <f t="shared" si="74"/>
        <v>0.22808804797504253</v>
      </c>
      <c r="L326" s="31">
        <v>9523583</v>
      </c>
      <c r="M326" s="36">
        <f t="shared" si="75"/>
        <v>0.25263659878312644</v>
      </c>
      <c r="N326" s="31">
        <f t="shared" si="76"/>
        <v>35165318</v>
      </c>
      <c r="O326" s="36">
        <f t="shared" si="77"/>
        <v>0.93284705290509395</v>
      </c>
      <c r="P326" s="31">
        <v>10457743</v>
      </c>
      <c r="Q326" s="31">
        <v>36176163</v>
      </c>
      <c r="R326" s="31">
        <v>33972614</v>
      </c>
      <c r="S326" s="31">
        <v>33746004</v>
      </c>
      <c r="T326" s="36">
        <f t="shared" si="78"/>
        <v>0.99332962721090579</v>
      </c>
      <c r="U326" s="36">
        <f t="shared" si="79"/>
        <v>-8.9327113890635856E-2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53405176</v>
      </c>
      <c r="E327" s="31">
        <v>53488476</v>
      </c>
      <c r="F327" s="31">
        <v>10611413</v>
      </c>
      <c r="G327" s="36">
        <f t="shared" si="72"/>
        <v>0.19869633984541124</v>
      </c>
      <c r="H327" s="31">
        <v>12878616</v>
      </c>
      <c r="I327" s="36">
        <f t="shared" si="73"/>
        <v>0.24114920995672778</v>
      </c>
      <c r="J327" s="31">
        <v>10642380</v>
      </c>
      <c r="K327" s="36">
        <f t="shared" si="74"/>
        <v>0.19896584826982172</v>
      </c>
      <c r="L327" s="31">
        <v>13209708</v>
      </c>
      <c r="M327" s="36">
        <f t="shared" si="75"/>
        <v>0.24696362633326849</v>
      </c>
      <c r="N327" s="31">
        <f t="shared" si="76"/>
        <v>47342117</v>
      </c>
      <c r="O327" s="36">
        <f t="shared" si="77"/>
        <v>0.88509003322510071</v>
      </c>
      <c r="P327" s="31">
        <v>12198738</v>
      </c>
      <c r="Q327" s="31">
        <v>46503530</v>
      </c>
      <c r="R327" s="31">
        <v>45033305</v>
      </c>
      <c r="S327" s="31">
        <v>43122488</v>
      </c>
      <c r="T327" s="36">
        <f t="shared" si="78"/>
        <v>0.9575688037997655</v>
      </c>
      <c r="U327" s="36">
        <f t="shared" si="79"/>
        <v>8.2874966246508475E-2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20165400</v>
      </c>
      <c r="E328" s="31">
        <v>20669500</v>
      </c>
      <c r="F328" s="31">
        <v>3728047</v>
      </c>
      <c r="G328" s="36">
        <f t="shared" si="72"/>
        <v>0.18487344659664573</v>
      </c>
      <c r="H328" s="31">
        <v>5486407</v>
      </c>
      <c r="I328" s="36">
        <f t="shared" si="73"/>
        <v>0.27207032838426215</v>
      </c>
      <c r="J328" s="31">
        <v>4327157</v>
      </c>
      <c r="K328" s="36">
        <f t="shared" si="74"/>
        <v>0.20934986332518929</v>
      </c>
      <c r="L328" s="31">
        <v>5126415</v>
      </c>
      <c r="M328" s="36">
        <f t="shared" si="75"/>
        <v>0.24801833619584412</v>
      </c>
      <c r="N328" s="31">
        <f t="shared" si="76"/>
        <v>18668026</v>
      </c>
      <c r="O328" s="36">
        <f t="shared" si="77"/>
        <v>0.90316775925881132</v>
      </c>
      <c r="P328" s="31">
        <v>4940438</v>
      </c>
      <c r="Q328" s="31">
        <v>19730200</v>
      </c>
      <c r="R328" s="31">
        <v>21015500</v>
      </c>
      <c r="S328" s="31">
        <v>18037485</v>
      </c>
      <c r="T328" s="36">
        <f t="shared" si="78"/>
        <v>0.85829435416716238</v>
      </c>
      <c r="U328" s="36">
        <f t="shared" si="79"/>
        <v>3.7643828340726104E-2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54048209</v>
      </c>
      <c r="E329" s="31">
        <v>56642411</v>
      </c>
      <c r="F329" s="31">
        <v>11935309</v>
      </c>
      <c r="G329" s="36">
        <f t="shared" si="72"/>
        <v>0.22082709530671035</v>
      </c>
      <c r="H329" s="31">
        <v>8877175</v>
      </c>
      <c r="I329" s="36">
        <f t="shared" si="73"/>
        <v>0.16424549794055154</v>
      </c>
      <c r="J329" s="31">
        <v>9541579</v>
      </c>
      <c r="K329" s="36">
        <f t="shared" si="74"/>
        <v>0.16845291066441362</v>
      </c>
      <c r="L329" s="31">
        <v>16804904</v>
      </c>
      <c r="M329" s="36">
        <f t="shared" si="75"/>
        <v>0.29668412243257086</v>
      </c>
      <c r="N329" s="31">
        <f t="shared" si="76"/>
        <v>47158967</v>
      </c>
      <c r="O329" s="36">
        <f t="shared" si="77"/>
        <v>0.83257344042081827</v>
      </c>
      <c r="P329" s="31">
        <v>13185875</v>
      </c>
      <c r="Q329" s="31">
        <v>47332768</v>
      </c>
      <c r="R329" s="31">
        <v>45171043</v>
      </c>
      <c r="S329" s="31">
        <v>45319818</v>
      </c>
      <c r="T329" s="36">
        <f t="shared" si="78"/>
        <v>1.0032935923131108</v>
      </c>
      <c r="U329" s="36">
        <f t="shared" si="79"/>
        <v>0.27446255936750497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37096397</v>
      </c>
      <c r="E330" s="31">
        <v>41034359</v>
      </c>
      <c r="F330" s="31">
        <v>9094009</v>
      </c>
      <c r="G330" s="36">
        <f t="shared" si="72"/>
        <v>0.24514534389957063</v>
      </c>
      <c r="H330" s="31">
        <v>10976125</v>
      </c>
      <c r="I330" s="36">
        <f t="shared" si="73"/>
        <v>0.29588116064209685</v>
      </c>
      <c r="J330" s="31">
        <v>9264018</v>
      </c>
      <c r="K330" s="36">
        <f t="shared" si="74"/>
        <v>0.22576246408528033</v>
      </c>
      <c r="L330" s="31">
        <v>9445460</v>
      </c>
      <c r="M330" s="36">
        <f t="shared" si="75"/>
        <v>0.23018417321932577</v>
      </c>
      <c r="N330" s="31">
        <f t="shared" si="76"/>
        <v>38779612</v>
      </c>
      <c r="O330" s="36">
        <f t="shared" si="77"/>
        <v>0.94505221831295083</v>
      </c>
      <c r="P330" s="31">
        <v>9570100</v>
      </c>
      <c r="Q330" s="31">
        <v>40062715</v>
      </c>
      <c r="R330" s="31">
        <v>40856830</v>
      </c>
      <c r="S330" s="31">
        <v>35517815</v>
      </c>
      <c r="T330" s="36">
        <f t="shared" si="78"/>
        <v>0.86932380705992118</v>
      </c>
      <c r="U330" s="36">
        <f t="shared" si="79"/>
        <v>-1.3023897346945201E-2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15207808</v>
      </c>
      <c r="E331" s="31">
        <v>25741678</v>
      </c>
      <c r="F331" s="31">
        <v>5172798</v>
      </c>
      <c r="G331" s="36">
        <f t="shared" si="72"/>
        <v>0.34014093286816877</v>
      </c>
      <c r="H331" s="31">
        <v>4494767</v>
      </c>
      <c r="I331" s="36">
        <f t="shared" si="73"/>
        <v>0.29555653253907466</v>
      </c>
      <c r="J331" s="31">
        <v>7122668</v>
      </c>
      <c r="K331" s="36">
        <f t="shared" si="74"/>
        <v>0.27669789047940074</v>
      </c>
      <c r="L331" s="31">
        <v>7308253</v>
      </c>
      <c r="M331" s="36">
        <f t="shared" si="75"/>
        <v>0.28390740494850414</v>
      </c>
      <c r="N331" s="31">
        <f t="shared" si="76"/>
        <v>24098486</v>
      </c>
      <c r="O331" s="36">
        <f t="shared" si="77"/>
        <v>0.93616608831794101</v>
      </c>
      <c r="P331" s="31">
        <v>3989899</v>
      </c>
      <c r="Q331" s="31">
        <v>18300144</v>
      </c>
      <c r="R331" s="31">
        <v>17040747</v>
      </c>
      <c r="S331" s="31">
        <v>15984567</v>
      </c>
      <c r="T331" s="36">
        <f t="shared" si="78"/>
        <v>0.93802032270064217</v>
      </c>
      <c r="U331" s="36">
        <f t="shared" si="79"/>
        <v>0.83168872194509191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233668228</v>
      </c>
      <c r="E332" s="32">
        <f>SUM(E324:E331)</f>
        <v>250159933</v>
      </c>
      <c r="F332" s="32">
        <f>SUM(F324:F331)</f>
        <v>50815843</v>
      </c>
      <c r="G332" s="37">
        <f t="shared" si="72"/>
        <v>0.21747005758951535</v>
      </c>
      <c r="H332" s="32">
        <f>SUM(H324:H331)</f>
        <v>55914089</v>
      </c>
      <c r="I332" s="37">
        <f t="shared" si="73"/>
        <v>0.23928836829284297</v>
      </c>
      <c r="J332" s="32">
        <f>SUM(J324:J331)</f>
        <v>52527059</v>
      </c>
      <c r="K332" s="37">
        <f t="shared" si="74"/>
        <v>0.209973908971266</v>
      </c>
      <c r="L332" s="32">
        <f>SUM(L324:L331)</f>
        <v>64839464</v>
      </c>
      <c r="M332" s="37">
        <f t="shared" si="75"/>
        <v>0.25919204255623141</v>
      </c>
      <c r="N332" s="32">
        <f t="shared" si="76"/>
        <v>224096455</v>
      </c>
      <c r="O332" s="37">
        <f t="shared" si="77"/>
        <v>0.8958127399242628</v>
      </c>
      <c r="P332" s="32">
        <f>SUM(P324:P331)</f>
        <v>57148490</v>
      </c>
      <c r="Q332" s="32">
        <f>SUM(Q324:Q331)</f>
        <v>222073712</v>
      </c>
      <c r="R332" s="32">
        <f>SUM(R324:R331)</f>
        <v>216825540</v>
      </c>
      <c r="S332" s="32">
        <f>SUM(S324:S331)</f>
        <v>203001232</v>
      </c>
      <c r="T332" s="37">
        <f t="shared" si="78"/>
        <v>0.93624225264237781</v>
      </c>
      <c r="U332" s="37">
        <f t="shared" si="79"/>
        <v>0.1345787788968702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860808</v>
      </c>
      <c r="E333" s="31">
        <v>831300</v>
      </c>
      <c r="F333" s="31">
        <v>301736</v>
      </c>
      <c r="G333" s="36">
        <f t="shared" si="72"/>
        <v>0.35052648209589132</v>
      </c>
      <c r="H333" s="31">
        <v>240980</v>
      </c>
      <c r="I333" s="36">
        <f t="shared" si="73"/>
        <v>0.27994628302710939</v>
      </c>
      <c r="J333" s="31">
        <v>176308</v>
      </c>
      <c r="K333" s="36">
        <f t="shared" si="74"/>
        <v>0.21208709250571395</v>
      </c>
      <c r="L333" s="31">
        <v>177952</v>
      </c>
      <c r="M333" s="36">
        <f t="shared" si="75"/>
        <v>0.21406471791170456</v>
      </c>
      <c r="N333" s="31">
        <f t="shared" si="76"/>
        <v>896976</v>
      </c>
      <c r="O333" s="36">
        <f t="shared" si="77"/>
        <v>1.0790039696860338</v>
      </c>
      <c r="P333" s="31">
        <v>284567</v>
      </c>
      <c r="Q333" s="31">
        <v>865284</v>
      </c>
      <c r="R333" s="31">
        <v>827136</v>
      </c>
      <c r="S333" s="31">
        <v>830607</v>
      </c>
      <c r="T333" s="36">
        <f t="shared" si="78"/>
        <v>1.0041964078458681</v>
      </c>
      <c r="U333" s="36">
        <f t="shared" si="79"/>
        <v>-0.37465693492218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10075066</v>
      </c>
      <c r="E334" s="31">
        <v>9863735</v>
      </c>
      <c r="F334" s="31">
        <v>2503918</v>
      </c>
      <c r="G334" s="36">
        <f t="shared" si="72"/>
        <v>0.24852621312852938</v>
      </c>
      <c r="H334" s="31">
        <v>2341852</v>
      </c>
      <c r="I334" s="36">
        <f t="shared" si="73"/>
        <v>0.23244036316982936</v>
      </c>
      <c r="J334" s="31">
        <v>1943048</v>
      </c>
      <c r="K334" s="36">
        <f t="shared" si="74"/>
        <v>0.19698907158393855</v>
      </c>
      <c r="L334" s="31">
        <v>1662539</v>
      </c>
      <c r="M334" s="36">
        <f t="shared" si="75"/>
        <v>0.1685506555072698</v>
      </c>
      <c r="N334" s="31">
        <f t="shared" si="76"/>
        <v>8451357</v>
      </c>
      <c r="O334" s="36">
        <f t="shared" si="77"/>
        <v>0.85681103557628013</v>
      </c>
      <c r="P334" s="31">
        <v>2273997</v>
      </c>
      <c r="Q334" s="31">
        <v>9155031</v>
      </c>
      <c r="R334" s="31">
        <v>9150788</v>
      </c>
      <c r="S334" s="31">
        <v>9205739</v>
      </c>
      <c r="T334" s="36">
        <f t="shared" si="78"/>
        <v>1.0060050566137035</v>
      </c>
      <c r="U334" s="36">
        <f t="shared" si="79"/>
        <v>-0.26889129581085636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9849594</v>
      </c>
      <c r="E335" s="31">
        <v>10234233</v>
      </c>
      <c r="F335" s="31">
        <v>2200262</v>
      </c>
      <c r="G335" s="36">
        <f t="shared" si="72"/>
        <v>0.22338606037974762</v>
      </c>
      <c r="H335" s="31">
        <v>2434697</v>
      </c>
      <c r="I335" s="36">
        <f t="shared" si="73"/>
        <v>0.24718754905024512</v>
      </c>
      <c r="J335" s="31">
        <v>2176717</v>
      </c>
      <c r="K335" s="36">
        <f t="shared" si="74"/>
        <v>0.21268980293882306</v>
      </c>
      <c r="L335" s="31">
        <v>2136924</v>
      </c>
      <c r="M335" s="36">
        <f t="shared" si="75"/>
        <v>0.20880157799807764</v>
      </c>
      <c r="N335" s="31">
        <f t="shared" si="76"/>
        <v>8948600</v>
      </c>
      <c r="O335" s="36">
        <f t="shared" si="77"/>
        <v>0.87437915474466921</v>
      </c>
      <c r="P335" s="31">
        <v>2183649</v>
      </c>
      <c r="Q335" s="31">
        <v>11332542</v>
      </c>
      <c r="R335" s="31">
        <v>11748817</v>
      </c>
      <c r="S335" s="31">
        <v>7950978</v>
      </c>
      <c r="T335" s="36">
        <f t="shared" si="78"/>
        <v>0.67674711419881683</v>
      </c>
      <c r="U335" s="36">
        <f t="shared" si="79"/>
        <v>-2.1397669680429443E-2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7707130</v>
      </c>
      <c r="E336" s="31">
        <v>6038574</v>
      </c>
      <c r="F336" s="31">
        <v>811903</v>
      </c>
      <c r="G336" s="36">
        <f t="shared" si="72"/>
        <v>0.10534440187203278</v>
      </c>
      <c r="H336" s="31">
        <v>1546422</v>
      </c>
      <c r="I336" s="36">
        <f t="shared" si="73"/>
        <v>0.20064823092383285</v>
      </c>
      <c r="J336" s="31">
        <v>1535264</v>
      </c>
      <c r="K336" s="36">
        <f t="shared" si="74"/>
        <v>0.25424280633142859</v>
      </c>
      <c r="L336" s="31">
        <v>1269940</v>
      </c>
      <c r="M336" s="36">
        <f t="shared" si="75"/>
        <v>0.21030461827577174</v>
      </c>
      <c r="N336" s="31">
        <f t="shared" si="76"/>
        <v>5163529</v>
      </c>
      <c r="O336" s="36">
        <f t="shared" si="77"/>
        <v>0.85509078799067462</v>
      </c>
      <c r="P336" s="31">
        <v>1961458</v>
      </c>
      <c r="Q336" s="31">
        <v>6777432</v>
      </c>
      <c r="R336" s="31">
        <v>8038315</v>
      </c>
      <c r="S336" s="31">
        <v>6617278</v>
      </c>
      <c r="T336" s="36">
        <f t="shared" si="78"/>
        <v>0.82321705481808061</v>
      </c>
      <c r="U336" s="36">
        <f t="shared" si="79"/>
        <v>-0.35255304982314173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28492598</v>
      </c>
      <c r="E337" s="32">
        <f>SUM(E333:E336)</f>
        <v>26967842</v>
      </c>
      <c r="F337" s="32">
        <f>SUM(F333:F336)</f>
        <v>5817819</v>
      </c>
      <c r="G337" s="37">
        <f t="shared" si="72"/>
        <v>0.20418703131248334</v>
      </c>
      <c r="H337" s="32">
        <f>SUM(H333:H336)</f>
        <v>6563951</v>
      </c>
      <c r="I337" s="37">
        <f t="shared" si="73"/>
        <v>0.23037390272378813</v>
      </c>
      <c r="J337" s="32">
        <f>SUM(J333:J336)</f>
        <v>5831337</v>
      </c>
      <c r="K337" s="37">
        <f t="shared" si="74"/>
        <v>0.2162329859393273</v>
      </c>
      <c r="L337" s="32">
        <f>SUM(L333:L336)</f>
        <v>5247355</v>
      </c>
      <c r="M337" s="37">
        <f t="shared" si="75"/>
        <v>0.19457823136163435</v>
      </c>
      <c r="N337" s="32">
        <f t="shared" si="76"/>
        <v>23460462</v>
      </c>
      <c r="O337" s="37">
        <f t="shared" si="77"/>
        <v>0.86994213330084036</v>
      </c>
      <c r="P337" s="32">
        <f>SUM(P333:P336)</f>
        <v>6703671</v>
      </c>
      <c r="Q337" s="32">
        <f>SUM(Q333:Q336)</f>
        <v>28130289</v>
      </c>
      <c r="R337" s="32">
        <f>SUM(R333:R336)</f>
        <v>29765056</v>
      </c>
      <c r="S337" s="32">
        <f>SUM(S333:S336)</f>
        <v>24604602</v>
      </c>
      <c r="T337" s="37">
        <f t="shared" si="78"/>
        <v>0.82662710259977334</v>
      </c>
      <c r="U337" s="37">
        <f t="shared" si="79"/>
        <v>-0.21724156809008077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2675709963</v>
      </c>
      <c r="E338" s="32">
        <f>SUM(E302,E304:E309,E311:E316,E318:E322,E324:E331,E333:E336)</f>
        <v>2654271667</v>
      </c>
      <c r="F338" s="32">
        <f>SUM(F302,F304:F309,F311:F316,F318:F322,F324:F331,F333:F336)</f>
        <v>536043120</v>
      </c>
      <c r="G338" s="37">
        <f t="shared" si="72"/>
        <v>0.20033678067221816</v>
      </c>
      <c r="H338" s="32">
        <f>SUM(H302,H304:H309,H311:H316,H318:H322,H324:H331,H333:H336)</f>
        <v>617110157</v>
      </c>
      <c r="I338" s="37">
        <f t="shared" si="73"/>
        <v>0.23063417393269989</v>
      </c>
      <c r="J338" s="32">
        <f>SUM(J302,J304:J309,J311:J316,J318:J322,J324:J331,J333:J336)</f>
        <v>602688688</v>
      </c>
      <c r="K338" s="37">
        <f t="shared" si="74"/>
        <v>0.22706367833146146</v>
      </c>
      <c r="L338" s="32">
        <f>SUM(L302,L304:L309,L311:L316,L318:L322,L324:L331,L333:L336)</f>
        <v>664941605</v>
      </c>
      <c r="M338" s="37">
        <f t="shared" si="75"/>
        <v>0.25051753867815368</v>
      </c>
      <c r="N338" s="32">
        <f t="shared" si="76"/>
        <v>2420783570</v>
      </c>
      <c r="O338" s="37">
        <f t="shared" si="77"/>
        <v>0.91203308240715963</v>
      </c>
      <c r="P338" s="32">
        <f>SUM(P302,P304:P309,P311:P316,P318:P322,P324:P331,P333:P336)</f>
        <v>635332738</v>
      </c>
      <c r="Q338" s="32">
        <f>SUM(Q302,Q304:Q309,Q311:Q316,Q318:Q322,Q324:Q331,Q333:Q336)</f>
        <v>2634366739</v>
      </c>
      <c r="R338" s="32">
        <f>SUM(R302,R304:R309,R311:R316,R318:R322,R324:R331,R333:R336)</f>
        <v>2507866894</v>
      </c>
      <c r="S338" s="32">
        <f>SUM(S302,S304:S309,S311:S316,S318:S322,S324:S331,S333:S336)</f>
        <v>2327512766</v>
      </c>
      <c r="T338" s="37">
        <f t="shared" si="78"/>
        <v>0.92808464897738707</v>
      </c>
      <c r="U338" s="37">
        <f t="shared" si="79"/>
        <v>4.6603716807050555E-2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16244929881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16859198613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3165855330</v>
      </c>
      <c r="G339" s="39">
        <f t="shared" si="72"/>
        <v>0.19488267128211928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3684486768</v>
      </c>
      <c r="I339" s="39">
        <f t="shared" si="73"/>
        <v>0.2268084131473759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3432033813</v>
      </c>
      <c r="K339" s="39">
        <f t="shared" si="74"/>
        <v>0.20357040045507174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3869424108</v>
      </c>
      <c r="M339" s="39">
        <f t="shared" si="75"/>
        <v>0.22951411848344419</v>
      </c>
      <c r="N339" s="34">
        <f t="shared" si="76"/>
        <v>14151800019</v>
      </c>
      <c r="O339" s="39">
        <f t="shared" si="77"/>
        <v>0.83941119289547095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3804241447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15544977319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15792158373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13651010762</v>
      </c>
      <c r="T339" s="39">
        <f t="shared" si="78"/>
        <v>0.8644170378470406</v>
      </c>
      <c r="U339" s="39">
        <f t="shared" si="79"/>
        <v>1.7134207149602121E-2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7C35C2-895D-4277-A8CA-0B6C44F6D780}"/>
</file>

<file path=customXml/itemProps2.xml><?xml version="1.0" encoding="utf-8"?>
<ds:datastoreItem xmlns:ds="http://schemas.openxmlformats.org/officeDocument/2006/customXml" ds:itemID="{7B8DC0C5-7303-463E-BD6F-36E8D0F0569A}"/>
</file>

<file path=customXml/itemProps3.xml><?xml version="1.0" encoding="utf-8"?>
<ds:datastoreItem xmlns:ds="http://schemas.openxmlformats.org/officeDocument/2006/customXml" ds:itemID="{B0377C32-BDA8-4472-A4FF-A50E087E6B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Executive and council</vt:lpstr>
      <vt:lpstr>Finance and administration</vt:lpstr>
      <vt:lpstr>Internal audit</vt:lpstr>
      <vt:lpstr>Community and social services</vt:lpstr>
      <vt:lpstr>Sport and recreation</vt:lpstr>
      <vt:lpstr>Public safety</vt:lpstr>
      <vt:lpstr>Housing</vt:lpstr>
      <vt:lpstr>Health</vt:lpstr>
      <vt:lpstr>Planning and development</vt:lpstr>
      <vt:lpstr>Road transport</vt:lpstr>
      <vt:lpstr>Environmental protection</vt:lpstr>
      <vt:lpstr>Energy sources</vt:lpstr>
      <vt:lpstr>Water management</vt:lpstr>
      <vt:lpstr>Waste water management</vt:lpstr>
      <vt:lpstr>Waste management</vt:lpstr>
      <vt:lpstr>Other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2025-08-20T10:00:18Z</dcterms:created>
  <dcterms:modified xsi:type="dcterms:W3CDTF">2025-08-20T10:10:57Z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